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RE\Desktop\"/>
    </mc:Choice>
  </mc:AlternateContent>
  <bookViews>
    <workbookView xWindow="360" yWindow="120" windowWidth="12120" windowHeight="7965" tabRatio="798"/>
  </bookViews>
  <sheets>
    <sheet name="ATRIBUTOS IPS" sheetId="15" r:id="rId1"/>
    <sheet name="ENTREVISTA" sheetId="20" r:id="rId2"/>
    <sheet name="PAI NOMINAL" sheetId="23" r:id="rId3"/>
    <sheet name="RESUMEN E IPS" sheetId="19" r:id="rId4"/>
    <sheet name="GRAFICA" sheetId="18" r:id="rId5"/>
    <sheet name="PLAN DE MEJORAMIENTO" sheetId="25" r:id="rId6"/>
  </sheets>
  <definedNames>
    <definedName name="_xlnm.Print_Area" localSheetId="0">'ATRIBUTOS IPS'!$A$1:$P$35</definedName>
    <definedName name="_xlnm.Print_Area" localSheetId="1">ENTREVISTA!$A$1:$O$69</definedName>
    <definedName name="_xlnm.Print_Area" localSheetId="2">'PAI NOMINAL'!$B$1:$J$46</definedName>
    <definedName name="_xlnm.Print_Area" localSheetId="5">'PLAN DE MEJORAMIENTO'!$A$1:$H$26</definedName>
  </definedNames>
  <calcPr calcId="152511"/>
</workbook>
</file>

<file path=xl/calcChain.xml><?xml version="1.0" encoding="utf-8"?>
<calcChain xmlns="http://schemas.openxmlformats.org/spreadsheetml/2006/main">
  <c r="I7" i="20" l="1"/>
  <c r="C9" i="20"/>
  <c r="C8" i="20"/>
  <c r="C7" i="20"/>
  <c r="T37" i="18" l="1"/>
  <c r="R37" i="18"/>
  <c r="P37" i="18"/>
  <c r="U32" i="15" l="1"/>
  <c r="V32" i="15" s="1"/>
  <c r="U31" i="15"/>
  <c r="V31" i="15" s="1"/>
  <c r="U30" i="15"/>
  <c r="V30" i="15" s="1"/>
  <c r="W30" i="15" l="1"/>
  <c r="K25" i="15"/>
  <c r="AF21" i="18" s="1"/>
  <c r="J25" i="15"/>
  <c r="F25" i="15"/>
  <c r="Z22" i="18"/>
  <c r="Z16" i="18"/>
  <c r="H32" i="18" s="1"/>
  <c r="Z17" i="18"/>
  <c r="AF23" i="18"/>
  <c r="AF22" i="18"/>
  <c r="AF18" i="18"/>
  <c r="AF17" i="18"/>
  <c r="AE23" i="18"/>
  <c r="AE22" i="18"/>
  <c r="AE18" i="18"/>
  <c r="AE17" i="18"/>
  <c r="AF16" i="18"/>
  <c r="AE16" i="18"/>
  <c r="V23" i="15"/>
  <c r="V25" i="15"/>
  <c r="V24" i="15"/>
  <c r="V26" i="15" s="1"/>
  <c r="AA20" i="15"/>
  <c r="AA19" i="15"/>
  <c r="Z20" i="15"/>
  <c r="Z19" i="15"/>
  <c r="Y20" i="15"/>
  <c r="Y19" i="15"/>
  <c r="X20" i="15"/>
  <c r="X19" i="15"/>
  <c r="W20" i="15"/>
  <c r="W19" i="15"/>
  <c r="V20" i="15"/>
  <c r="V19" i="15"/>
  <c r="Z26" i="18"/>
  <c r="H28" i="18" s="1"/>
  <c r="Z25" i="18"/>
  <c r="AD8" i="18"/>
  <c r="AE8" i="18"/>
  <c r="W25" i="15" l="1"/>
  <c r="AB18" i="15"/>
  <c r="Q27" i="18" s="1"/>
  <c r="Q29" i="18"/>
  <c r="P14" i="20"/>
  <c r="Q14" i="20"/>
  <c r="Q24" i="20"/>
  <c r="R24" i="20" s="1"/>
  <c r="P24" i="20"/>
  <c r="Q35" i="20"/>
  <c r="R35" i="20" s="1"/>
  <c r="P35" i="20"/>
  <c r="Q38" i="20"/>
  <c r="R38" i="20" s="1"/>
  <c r="P38" i="20"/>
  <c r="P52" i="20"/>
  <c r="Q52" i="20"/>
  <c r="Q61" i="20"/>
  <c r="R61" i="20" s="1"/>
  <c r="P61" i="20"/>
  <c r="S42" i="20"/>
  <c r="P42" i="20" s="1"/>
  <c r="Q42" i="20" l="1"/>
  <c r="R42" i="20" s="1"/>
  <c r="B5" i="19" s="1"/>
  <c r="R52" i="20"/>
  <c r="R14" i="20"/>
  <c r="T43" i="18"/>
  <c r="T39" i="18"/>
  <c r="R43" i="18"/>
  <c r="R39" i="18"/>
  <c r="P43" i="18"/>
  <c r="P39" i="18"/>
  <c r="E33" i="15"/>
  <c r="AC51" i="18" s="1"/>
  <c r="D33" i="15"/>
  <c r="AB51" i="18" s="1"/>
  <c r="J24" i="15"/>
  <c r="F24" i="15"/>
  <c r="J23" i="15"/>
  <c r="F23" i="15"/>
  <c r="B7" i="19"/>
  <c r="B3" i="19"/>
  <c r="K23" i="15" l="1"/>
  <c r="K24" i="15"/>
  <c r="AB53" i="18"/>
  <c r="AB54" i="18"/>
  <c r="B1" i="19"/>
  <c r="B2" i="19"/>
  <c r="B4" i="19"/>
  <c r="B6" i="19"/>
  <c r="AG18" i="15"/>
  <c r="V9" i="15"/>
  <c r="X11" i="15"/>
  <c r="X10" i="15"/>
  <c r="X9" i="15"/>
  <c r="Z21" i="18" l="1"/>
  <c r="H30" i="18" s="1"/>
  <c r="W23" i="15"/>
  <c r="W26" i="15" s="1"/>
  <c r="Q31" i="18" s="1"/>
  <c r="W24" i="15"/>
  <c r="AE21" i="18"/>
  <c r="Y7" i="15"/>
  <c r="I43" i="18" s="1"/>
  <c r="AI18" i="15"/>
  <c r="AH18" i="15"/>
  <c r="AG20" i="15"/>
  <c r="AG19" i="15"/>
  <c r="AI20" i="15"/>
  <c r="AI19" i="15"/>
  <c r="AH20" i="15"/>
  <c r="AH19" i="15"/>
  <c r="V11" i="15"/>
  <c r="V10" i="15"/>
  <c r="AD18" i="18"/>
  <c r="AD17" i="18"/>
  <c r="AD16" i="18"/>
  <c r="AD23" i="18"/>
  <c r="AD22" i="18"/>
  <c r="AE11" i="18"/>
  <c r="AD11" i="18"/>
  <c r="AE10" i="18"/>
  <c r="AE9" i="18"/>
  <c r="AD10" i="18"/>
  <c r="AD9" i="18"/>
  <c r="W8" i="15" l="1"/>
  <c r="I38" i="18" s="1"/>
  <c r="K38" i="18" s="1"/>
  <c r="I77" i="18" s="1"/>
  <c r="AD21" i="18"/>
  <c r="O5" i="18"/>
  <c r="T5" i="18"/>
  <c r="E4" i="18"/>
  <c r="E5" i="18"/>
  <c r="T4" i="18"/>
  <c r="M4" i="18"/>
  <c r="K5" i="18"/>
  <c r="B4" i="18" l="1"/>
  <c r="AK45" i="18"/>
  <c r="AL45" i="18"/>
  <c r="AM45" i="18"/>
  <c r="K53" i="18" l="1"/>
  <c r="I79" i="18" s="1"/>
  <c r="T45" i="18" l="1"/>
  <c r="R45" i="18"/>
  <c r="P45" i="18"/>
  <c r="F39" i="18" l="1"/>
  <c r="F37" i="18"/>
  <c r="G37" i="18" l="1"/>
  <c r="AB39" i="18"/>
  <c r="AB41" i="18"/>
  <c r="AC54" i="18" l="1"/>
  <c r="AD54" i="18" s="1"/>
  <c r="Y23" i="15" l="1"/>
  <c r="AB22" i="15"/>
  <c r="Z23" i="15"/>
  <c r="Z22" i="15" s="1"/>
  <c r="AC22" i="15" s="1"/>
  <c r="S27" i="18"/>
  <c r="I75" i="18" l="1"/>
  <c r="K75" i="18" s="1"/>
</calcChain>
</file>

<file path=xl/comments1.xml><?xml version="1.0" encoding="utf-8"?>
<comments xmlns="http://schemas.openxmlformats.org/spreadsheetml/2006/main">
  <authors>
    <author>LIZ</author>
    <author>Usuario1</author>
  </authors>
  <commentList>
    <comment ref="W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numero de variables cuya resta es 0 por 20%  dividido entre el total de variables </t>
        </r>
      </text>
    </comment>
    <comment ref="D18" authorId="1" shapeId="0">
      <text>
        <r>
          <rPr>
            <sz val="12"/>
            <color indexed="81"/>
            <rFont val="Tahoma"/>
            <family val="2"/>
          </rPr>
          <t>Registre el número de dosis correspondiente al total de dosis encontradas en los registros diarios de vacunación.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1" shapeId="0">
      <text>
        <r>
          <rPr>
            <sz val="12"/>
            <color indexed="81"/>
            <rFont val="Tahoma"/>
            <family val="2"/>
          </rPr>
          <t>Total de dosis reportadas al municipio en el consolidado mensual de dosis aplicadas.</t>
        </r>
      </text>
    </comment>
    <comment ref="F18" authorId="1" shapeId="0">
      <text>
        <r>
          <rPr>
            <sz val="12"/>
            <color indexed="81"/>
            <rFont val="Tahoma"/>
            <family val="2"/>
          </rPr>
          <t xml:space="preserve">Debe generar el reporte “vacunación mensual” y registre el dato que aparezca en este informe.
</t>
        </r>
      </text>
    </comment>
    <comment ref="G18" authorId="1" shapeId="0">
      <text>
        <r>
          <rPr>
            <sz val="12"/>
            <color indexed="81"/>
            <rFont val="Tahoma"/>
            <family val="2"/>
          </rPr>
          <t xml:space="preserve">Datos de la plantilla mensual que el municipio recibio por parte de la IPS. Recuerde haber solitado previamente este dato al municipio.
</t>
        </r>
      </text>
    </comment>
    <comment ref="H18" authorId="1" shapeId="0">
      <text>
        <r>
          <rPr>
            <sz val="12"/>
            <color indexed="81"/>
            <rFont val="Tahoma"/>
            <family val="2"/>
          </rPr>
          <t>Registre el número de dosis correspondiente al total de dosis encontradas en los registros diarios de vacunación.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1" shapeId="0">
      <text>
        <r>
          <rPr>
            <sz val="12"/>
            <color indexed="81"/>
            <rFont val="Tahoma"/>
            <family val="2"/>
          </rPr>
          <t>Total de dosis reportadas al municipio en el consolidado mensual de dosis aplicadas.</t>
        </r>
      </text>
    </comment>
    <comment ref="J18" authorId="1" shapeId="0">
      <text>
        <r>
          <rPr>
            <sz val="12"/>
            <color indexed="81"/>
            <rFont val="Tahoma"/>
            <family val="2"/>
          </rPr>
          <t xml:space="preserve">Debe generar el reporte “vacunación mensual” y registre el dato que aparezca en este informe.
</t>
        </r>
      </text>
    </comment>
    <comment ref="K18" authorId="1" shapeId="0">
      <text>
        <r>
          <rPr>
            <sz val="12"/>
            <color indexed="81"/>
            <rFont val="Tahoma"/>
            <family val="2"/>
          </rPr>
          <t xml:space="preserve">Datos de la plantilla mensual que el municipio recibio por parte de la IPS. Recuerde haber solitado previamente este dato al municipio.
</t>
        </r>
      </text>
    </comment>
    <comment ref="L18" authorId="1" shapeId="0">
      <text>
        <r>
          <rPr>
            <sz val="12"/>
            <color indexed="81"/>
            <rFont val="Tahoma"/>
            <family val="2"/>
          </rPr>
          <t>Registre el número de dosis correspondiente al total de dosis encontradas en los registros diarios de vacunación.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8" authorId="1" shapeId="0">
      <text>
        <r>
          <rPr>
            <sz val="12"/>
            <color indexed="81"/>
            <rFont val="Tahoma"/>
            <family val="2"/>
          </rPr>
          <t>Total de dosis reportadas al municipio en el consolidado mensual de dosis aplicadas.</t>
        </r>
      </text>
    </comment>
    <comment ref="N18" authorId="1" shapeId="0">
      <text>
        <r>
          <rPr>
            <sz val="12"/>
            <color indexed="81"/>
            <rFont val="Tahoma"/>
            <family val="2"/>
          </rPr>
          <t xml:space="preserve">Debe generar el reporte “vacunación mensual” y registre el dato que aparezca en este informe.
</t>
        </r>
      </text>
    </comment>
    <comment ref="O18" authorId="1" shapeId="0">
      <text>
        <r>
          <rPr>
            <sz val="12"/>
            <color indexed="81"/>
            <rFont val="Tahoma"/>
            <family val="2"/>
          </rPr>
          <t xml:space="preserve">Datos de la plantilla mensual que el municipio recibio por parte de la IPS. Recuerde haber solitado previamente este dato al municipio.
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Registro diario- consolidado mensual IPS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consolidado mensual ips- consolidado mensual municipio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Registro diario- consolidado mensual IPS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consolidado mensual ips- consolidado mensual municipio</t>
        </r>
      </text>
    </comment>
    <comment ref="Z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Registro diario- consolidado mensual IPS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consolidado mensual ips- consolidado mensual municipio</t>
        </r>
      </text>
    </comment>
    <comment ref="AB18" authorId="0" shapeId="0">
      <text>
        <r>
          <rPr>
            <b/>
            <sz val="9"/>
            <color indexed="81"/>
            <rFont val="Tahoma"/>
            <family val="2"/>
          </rPr>
          <t>LIZ Exactitd en :DOSIS APLICADAS</t>
        </r>
        <r>
          <rPr>
            <sz val="9"/>
            <color indexed="81"/>
            <rFont val="Tahoma"/>
            <family val="2"/>
          </rPr>
          <t xml:space="preserve">
numero de variables cuya resta es 0 por  (50% / 3)  dividido entre el total de variables </t>
        </r>
      </text>
    </comment>
    <comment ref="D22" authorId="1" shapeId="0">
      <text>
        <r>
          <rPr>
            <sz val="12"/>
            <color indexed="81"/>
            <rFont val="Tahoma"/>
            <family val="2"/>
          </rPr>
          <t xml:space="preserve">Registre el número de dosis por biológico, del saldo del mes anterior, el cual fue reportado al municipio
</t>
        </r>
      </text>
    </comment>
    <comment ref="E22" authorId="1" shapeId="0">
      <text>
        <r>
          <rPr>
            <sz val="11"/>
            <color indexed="81"/>
            <rFont val="Tahoma"/>
            <family val="2"/>
          </rPr>
          <t xml:space="preserve">Registre el número de dosis que ingresaron en el periodo evaluado por biológico, posterior al último saldo reportado al municipio. </t>
        </r>
      </text>
    </comment>
    <comment ref="G22" authorId="1" shapeId="0">
      <text>
        <r>
          <rPr>
            <sz val="12"/>
            <color indexed="81"/>
            <rFont val="Tahoma"/>
            <family val="2"/>
          </rPr>
          <t>Registre el número total de dosis aplicadas, encontradas en los registros diarios de vacunación, en el periodo comprendido entre el ultimo saldo reportado a la fecha.</t>
        </r>
      </text>
    </comment>
    <comment ref="P22" authorId="1" shapeId="0">
      <text>
        <r>
          <rPr>
            <sz val="12"/>
            <color indexed="81"/>
            <rFont val="Tahoma"/>
            <family val="2"/>
          </rPr>
          <t>Registrar las dosis que reporta el departamento como despachadas al municipio; se debe verificar el registro que tenga el departamento de estos despachos en el periodo evaluado.</t>
        </r>
      </text>
    </comment>
    <comment ref="C25" authorId="1" shapeId="0">
      <text>
        <r>
          <rPr>
            <sz val="11"/>
            <color indexed="81"/>
            <rFont val="Tahoma"/>
            <family val="2"/>
          </rPr>
          <t xml:space="preserve">
Registre el tipo de jeringa a evaluar</t>
        </r>
      </text>
    </comment>
    <comment ref="V26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Exactitd en :ENTRADAS Y SALIDAS 
numero de variables cuya resta es 0 por  (50% / 3)  dividido entre el total de variables </t>
        </r>
      </text>
    </comment>
    <comment ref="W26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Exactitd en :SALDOS BIOLÓGICO
numero de variables cuya resta es 0 por  (50% / 3)  dividido entre el total de variables </t>
        </r>
      </text>
    </comment>
    <comment ref="W30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numero de variables cuya resta es 0 por 30%  dividido entre el total de variables </t>
        </r>
      </text>
    </comment>
  </commentList>
</comments>
</file>

<file path=xl/comments2.xml><?xml version="1.0" encoding="utf-8"?>
<comments xmlns="http://schemas.openxmlformats.org/spreadsheetml/2006/main">
  <authors>
    <author>LIZ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Porcentaje de variables diligenciadas del total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% de integralidad registro diario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Plantilla mensual diligenciada en su totalidad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% de integralidad plantilla mensual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LIZ:</t>
        </r>
        <r>
          <rPr>
            <sz val="9"/>
            <color indexed="81"/>
            <rFont val="Tahoma"/>
            <family val="2"/>
          </rPr>
          <t xml:space="preserve">
porcentaje biologicos que cumplen con coherencia</t>
        </r>
      </text>
    </comment>
  </commentList>
</comments>
</file>

<file path=xl/sharedStrings.xml><?xml version="1.0" encoding="utf-8"?>
<sst xmlns="http://schemas.openxmlformats.org/spreadsheetml/2006/main" count="465" uniqueCount="323">
  <si>
    <t>SRP</t>
  </si>
  <si>
    <t>EXACTITUD</t>
  </si>
  <si>
    <t>PROGRAMA AMPLIADO DE INMUNIZACIONES - PAI</t>
  </si>
  <si>
    <t>BCG</t>
  </si>
  <si>
    <t>PENTAVALENTE</t>
  </si>
  <si>
    <t xml:space="preserve">HEP B </t>
  </si>
  <si>
    <t>RECIÉN NACIDO</t>
  </si>
  <si>
    <t>PENTA 2</t>
  </si>
  <si>
    <t>ROTA 2</t>
  </si>
  <si>
    <t>NEUMO 2</t>
  </si>
  <si>
    <t>FA</t>
  </si>
  <si>
    <t>INTEGRALIDAD</t>
  </si>
  <si>
    <t>DOSIS APLICADAS</t>
  </si>
  <si>
    <t>HEP B</t>
  </si>
  <si>
    <t>SALIDAS MUN</t>
  </si>
  <si>
    <t>ENTRADAS IPS</t>
  </si>
  <si>
    <t>R. DIARIO</t>
  </si>
  <si>
    <t>MENSUAL IPS</t>
  </si>
  <si>
    <t>MENSUAL MUN</t>
  </si>
  <si>
    <t>SALDOS BIOLÓGICO</t>
  </si>
  <si>
    <t xml:space="preserve">ENTRADAS Y SALIDAS </t>
  </si>
  <si>
    <t>3. OPORTUNIDAD</t>
  </si>
  <si>
    <t>COHERENCIA</t>
  </si>
  <si>
    <t>Diferencia en días</t>
  </si>
  <si>
    <t>Fecha de envío</t>
  </si>
  <si>
    <t>Total variables evaluadas</t>
  </si>
  <si>
    <t>Total variables diligenciadas</t>
  </si>
  <si>
    <t>Plantilla mensual diligenciada en su totalidad</t>
  </si>
  <si>
    <t>Fecha de oportunidad</t>
  </si>
  <si>
    <t>MES</t>
  </si>
  <si>
    <t>NEUMO R</t>
  </si>
  <si>
    <t>HB RN</t>
  </si>
  <si>
    <t>Fecha de corte</t>
  </si>
  <si>
    <t>NOMINAL</t>
  </si>
  <si>
    <t>% DE SUBREGISTRO SISTEMA NOMINAL</t>
  </si>
  <si>
    <t>ENT - SAL</t>
  </si>
  <si>
    <t>NO</t>
  </si>
  <si>
    <t>CUADRO RESUMEN CALIDAD DE LOS DATOS</t>
  </si>
  <si>
    <t>DPT 1</t>
  </si>
  <si>
    <t>HIB 1</t>
  </si>
  <si>
    <t>HEP B 1</t>
  </si>
  <si>
    <t>BCG - HEP B</t>
  </si>
  <si>
    <t>% NO RECIBE</t>
  </si>
  <si>
    <t>MAXIMO</t>
  </si>
  <si>
    <t>MINIMO</t>
  </si>
  <si>
    <t>RN</t>
  </si>
  <si>
    <t>Tipo y numero de identificación</t>
  </si>
  <si>
    <t>Nombres y apellidos</t>
  </si>
  <si>
    <t>Fecha de nacimiento</t>
  </si>
  <si>
    <t>Aseguradora</t>
  </si>
  <si>
    <t>Direccion</t>
  </si>
  <si>
    <t>Barrio, centro poblado o vereda</t>
  </si>
  <si>
    <t>Tipo y numero de identificacion</t>
  </si>
  <si>
    <t>Nombre del cuidador</t>
  </si>
  <si>
    <t>Edad</t>
  </si>
  <si>
    <t>SI</t>
  </si>
  <si>
    <t>Mes</t>
  </si>
  <si>
    <t>Etnia</t>
  </si>
  <si>
    <t>Desplazados</t>
  </si>
  <si>
    <t>Régimen</t>
  </si>
  <si>
    <t>Total étnicos</t>
  </si>
  <si>
    <t>Vacunas NO PAI</t>
  </si>
  <si>
    <t>VACUNA</t>
  </si>
  <si>
    <t>MUNICIPIO:</t>
  </si>
  <si>
    <t>NATURALEZA:</t>
  </si>
  <si>
    <t>PÚBLICA</t>
  </si>
  <si>
    <t>PRIVADA</t>
  </si>
  <si>
    <t>FECHA:</t>
  </si>
  <si>
    <t xml:space="preserve">RESPONSABLE: </t>
  </si>
  <si>
    <t>DOSIS REFRIG</t>
  </si>
  <si>
    <t>DOSIS DEBER SER</t>
  </si>
  <si>
    <t>PERDIDAS</t>
  </si>
  <si>
    <t>SN PERDDAS</t>
  </si>
  <si>
    <t>NOMINAL / PERDIDAS</t>
  </si>
  <si>
    <t>SALDO NEV</t>
  </si>
  <si>
    <t>NOMINAL / SALDO NEV</t>
  </si>
  <si>
    <t xml:space="preserve"> NOMINAL / REG DIARIO</t>
  </si>
  <si>
    <t xml:space="preserve"> NOMINAL</t>
  </si>
  <si>
    <t>REG DIARIO</t>
  </si>
  <si>
    <t>1. EXACTITUD  50%</t>
  </si>
  <si>
    <t>2. INTEGRALIDAD 20%</t>
  </si>
  <si>
    <t>4. COHERENCIA 30%</t>
  </si>
  <si>
    <t>coherencia</t>
  </si>
  <si>
    <t>INDICE DE CALIDAD DEL DATO 100%</t>
  </si>
  <si>
    <t>1 RD-CMIPS</t>
  </si>
  <si>
    <t>1 CMIPS-CMMUN</t>
  </si>
  <si>
    <t>2 CMIPS-CMMUN</t>
  </si>
  <si>
    <t>2 RD-CMIPS</t>
  </si>
  <si>
    <t>3 RD-CMIPS</t>
  </si>
  <si>
    <t>3 CMIPS-CMMUN</t>
  </si>
  <si>
    <t>#variables eva-#variales diligen</t>
  </si>
  <si>
    <t>SALDO deber -NEV</t>
  </si>
  <si>
    <t>Exactitud 1</t>
  </si>
  <si>
    <t>Exactitud 2</t>
  </si>
  <si>
    <t>Exactitud 3</t>
  </si>
  <si>
    <t>Integralidad 2</t>
  </si>
  <si>
    <t>Integralidad 1</t>
  </si>
  <si>
    <t>GESTIÓN</t>
  </si>
  <si>
    <t>METAS PROGRAMÁTICAS</t>
  </si>
  <si>
    <t xml:space="preserve">CAPACITACIÓN </t>
  </si>
  <si>
    <t>SUPERVISIÓN</t>
  </si>
  <si>
    <t>PRACTICAS DE REGISTRO, ARCHIVO E INFORMES</t>
  </si>
  <si>
    <t>MONITOREO Y EVALUACIÓN</t>
  </si>
  <si>
    <t>SISTEMA DE INFORMACIÓN NOMINAL DEL PAI</t>
  </si>
  <si>
    <t>INFORMACIÓN GENERAL</t>
  </si>
  <si>
    <t>Nº</t>
  </si>
  <si>
    <t xml:space="preserve">GESTIÓN </t>
  </si>
  <si>
    <t>RESPUESTA</t>
  </si>
  <si>
    <t>OBSERVACIONES - COMENTARIOS</t>
  </si>
  <si>
    <t>Cuantos SI</t>
  </si>
  <si>
    <t>Total componente-NA</t>
  </si>
  <si>
    <t>valor</t>
  </si>
  <si>
    <t>¿Conoce documentos que contribuyan al desarrollo del programa, especificamente del componente de sistema de información?</t>
  </si>
  <si>
    <t>¿La IPS cuenta con recursos financieros para el fortalecimiento del sistema de información del PAI?</t>
  </si>
  <si>
    <t>¿En el plan de acción de la IPS se encuentra específico el componente de sistema de información?</t>
  </si>
  <si>
    <t xml:space="preserve">¿Existe un responsable del PAI? </t>
  </si>
  <si>
    <t>¿La persona responsable del PAI es exclusiva?</t>
  </si>
  <si>
    <t xml:space="preserve">¿Existe un responsable del sistema de información del PAI? </t>
  </si>
  <si>
    <t>¿Cuenta con un equipo de computo exclusivo para el PAI?</t>
  </si>
  <si>
    <t>¿Cuenta con línea telefónica para el PAI?</t>
  </si>
  <si>
    <r>
      <t xml:space="preserve">¿Conoce el número de </t>
    </r>
    <r>
      <rPr>
        <b/>
        <sz val="11"/>
        <rFont val="Arial Narrow"/>
        <family val="2"/>
      </rPr>
      <t>niños menores de un año</t>
    </r>
    <r>
      <rPr>
        <sz val="11"/>
        <rFont val="Arial Narrow"/>
        <family val="2"/>
      </rPr>
      <t xml:space="preserve"> esperados para vacunar en el </t>
    </r>
    <r>
      <rPr>
        <b/>
        <sz val="11"/>
        <rFont val="Arial Narrow"/>
        <family val="2"/>
      </rPr>
      <t>municipio o localidad</t>
    </r>
    <r>
      <rPr>
        <sz val="11"/>
        <rFont val="Arial Narrow"/>
        <family val="2"/>
      </rPr>
      <t xml:space="preserve"> para el 2013? </t>
    </r>
  </si>
  <si>
    <r>
      <t xml:space="preserve">¿Conoce el número de </t>
    </r>
    <r>
      <rPr>
        <b/>
        <sz val="11"/>
        <rFont val="Arial Narrow"/>
        <family val="2"/>
      </rPr>
      <t>niños de un año</t>
    </r>
    <r>
      <rPr>
        <sz val="11"/>
        <rFont val="Arial Narrow"/>
        <family val="2"/>
      </rPr>
      <t xml:space="preserve"> esperados para vacunar en el </t>
    </r>
    <r>
      <rPr>
        <b/>
        <sz val="11"/>
        <rFont val="Arial Narrow"/>
        <family val="2"/>
      </rPr>
      <t>municipio o localidad</t>
    </r>
    <r>
      <rPr>
        <sz val="11"/>
        <rFont val="Arial Narrow"/>
        <family val="2"/>
      </rPr>
      <t xml:space="preserve"> para el 2013? </t>
    </r>
  </si>
  <si>
    <r>
      <t xml:space="preserve">¿Conoce el número de niños </t>
    </r>
    <r>
      <rPr>
        <b/>
        <sz val="11"/>
        <rFont val="Arial Narrow"/>
        <family val="2"/>
      </rPr>
      <t>menores de un año</t>
    </r>
    <r>
      <rPr>
        <sz val="11"/>
        <rFont val="Arial Narrow"/>
        <family val="2"/>
      </rPr>
      <t xml:space="preserve"> esperados para vacunar en la </t>
    </r>
    <r>
      <rPr>
        <b/>
        <sz val="11"/>
        <rFont val="Arial Narrow"/>
        <family val="2"/>
      </rPr>
      <t>IPS</t>
    </r>
    <r>
      <rPr>
        <sz val="11"/>
        <rFont val="Arial Narrow"/>
        <family val="2"/>
      </rPr>
      <t xml:space="preserve"> para el 2013? </t>
    </r>
  </si>
  <si>
    <r>
      <t>¿Conoce el número de</t>
    </r>
    <r>
      <rPr>
        <b/>
        <sz val="11"/>
        <rFont val="Arial Narrow"/>
        <family val="2"/>
      </rPr>
      <t xml:space="preserve"> niños de un año</t>
    </r>
    <r>
      <rPr>
        <sz val="11"/>
        <rFont val="Arial Narrow"/>
        <family val="2"/>
      </rPr>
      <t xml:space="preserve"> esperados para vacunar en la </t>
    </r>
    <r>
      <rPr>
        <b/>
        <sz val="11"/>
        <rFont val="Arial Narrow"/>
        <family val="2"/>
      </rPr>
      <t>IPS</t>
    </r>
    <r>
      <rPr>
        <sz val="11"/>
        <rFont val="Arial Narrow"/>
        <family val="2"/>
      </rPr>
      <t xml:space="preserve"> para el 2013? </t>
    </r>
  </si>
  <si>
    <t>¿La IPS tiene contratación con una o varias EAPB para la prestación del servicio de vacunación?</t>
  </si>
  <si>
    <t xml:space="preserve">¿Conoce el número de menores de un año a vacunar correspondiente a la población asegurada por las EAPB con las que tiene contrato? </t>
  </si>
  <si>
    <t>¿La IPS tiene contratación con la Alcaldía Municipal a través del PIC, para la prestación del servicio de vacunación ?</t>
  </si>
  <si>
    <t>¿Conoce el número de menores de un año a vacunar correspondiente a la población que cubre el PIC?</t>
  </si>
  <si>
    <t>¿La meta programática de la IPS corresponde a la asignada por el municipio?</t>
  </si>
  <si>
    <t>¿Conoce la estrategia de vacunación sin barrera?</t>
  </si>
  <si>
    <t>¿La información recibida en las capacitaciones relacionadas con el sistema de información ha sido clara?</t>
  </si>
  <si>
    <r>
      <t xml:space="preserve">¿En los últimos seis meses, ha recibido supervisión por parte del </t>
    </r>
    <r>
      <rPr>
        <b/>
        <sz val="11"/>
        <rFont val="Arial Narrow"/>
        <family val="2"/>
      </rPr>
      <t>municipio</t>
    </r>
    <r>
      <rPr>
        <sz val="11"/>
        <rFont val="Arial Narrow"/>
        <family val="2"/>
      </rPr>
      <t xml:space="preserve">? </t>
    </r>
  </si>
  <si>
    <t>¿En los últimos seis meses, ha recibido asistencia técnica del municipio para evaluar la calidad de los datos del programa?</t>
  </si>
  <si>
    <t>¿El responsable del PAI en la IPS, supervisa el informe mensual antes de entregarlo al municipio?</t>
  </si>
  <si>
    <t>Cuando requiere hacer ajustes a los informes mensuales ¿Cuenta con un procedimiento o mecanismo para realizar dichos ajustes?</t>
  </si>
  <si>
    <t xml:space="preserve">¿Existe un procedimiento estandarizado para crear copias de seguridad de los datos de vacunación (Backup)? </t>
  </si>
  <si>
    <t>Del consolidado mensual de dosis aplicadas (plantilla Excel) ¿Conoce como obtener informes de coberturas de vacunación según variables de interés para el programa (grupo de edad, biológico, mes, IPS)?</t>
  </si>
  <si>
    <t>Además del sistema de información del PAI ¿Utiliza otros registros o sistemas propios de la IPS?</t>
  </si>
  <si>
    <t>¿La IPS oferta vacuna NO PAI?</t>
  </si>
  <si>
    <t>¿Las dosis aplicadas de vacuna NO PAI son reportadas al municipio?</t>
  </si>
  <si>
    <t>¿Utiliza los formatos estandarizados por el MSPS para el registro y consolidado de vacunas NO PAI?</t>
  </si>
  <si>
    <t>¿ Realiza actividades para mejorar la calidad de los datos?</t>
  </si>
  <si>
    <t>¿Se registra la fecha de corte del informe mensual de vacunación?</t>
  </si>
  <si>
    <t>¿Se registra la fecha de envio del informe mensual de vacunación?</t>
  </si>
  <si>
    <r>
      <t xml:space="preserve">¿Recibe retroalimentación </t>
    </r>
    <r>
      <rPr>
        <b/>
        <u/>
        <sz val="11"/>
        <rFont val="Arial Narrow"/>
        <family val="2"/>
      </rPr>
      <t>mensual</t>
    </r>
    <r>
      <rPr>
        <sz val="11"/>
        <rFont val="Arial Narrow"/>
        <family val="2"/>
      </rPr>
      <t xml:space="preserve"> de las coberturas de vacunación por parte del municipio?</t>
    </r>
  </si>
  <si>
    <t>Considera que el sistema de información nominal del PAI le facilita:</t>
  </si>
  <si>
    <t>¿El monitoreo de dosis aplicadas?</t>
  </si>
  <si>
    <t>¿El seguimiento del esquema?</t>
  </si>
  <si>
    <t>¿El control de insumos (biológicos y jeringas)?</t>
  </si>
  <si>
    <t>¿Generar el consolidado mensual de dosis aplicadas?</t>
  </si>
  <si>
    <t>¿Le parece que el sistema de información nominal del PAI es de fácil manejo?</t>
  </si>
  <si>
    <t xml:space="preserve">INSTITUCIÓN: </t>
  </si>
  <si>
    <t xml:space="preserve">NATURALEZA: </t>
  </si>
  <si>
    <t xml:space="preserve">MUNICIPIO: </t>
  </si>
  <si>
    <t xml:space="preserve">DEPARTAMENTO / DISTRITO: </t>
  </si>
  <si>
    <t xml:space="preserve">FECHA: </t>
  </si>
  <si>
    <t xml:space="preserve">RESPONSABLE DEL PAI: </t>
  </si>
  <si>
    <t xml:space="preserve">CARGO: </t>
  </si>
  <si>
    <t>MES EVALUADO</t>
  </si>
  <si>
    <t>N° de variables evaluados</t>
  </si>
  <si>
    <t>N° de variables  diligenciados en su totalidad</t>
  </si>
  <si>
    <t>Plantilla Mensual diligenciada en su totalidad</t>
  </si>
  <si>
    <t>EXACTITUD Y OPORTUNIDAD</t>
  </si>
  <si>
    <t>GRUPO DE EDAD</t>
  </si>
  <si>
    <t>VACUNA Y DOSIS</t>
  </si>
  <si>
    <t>FECHA DE CORTE</t>
  </si>
  <si>
    <t>FECHA DE ENVIO</t>
  </si>
  <si>
    <t>REGISTRO DIARIO</t>
  </si>
  <si>
    <t>CONSOLIDADO MENSUAL IPS</t>
  </si>
  <si>
    <t>CONSOLIDADO MENSUAL NOMINAL</t>
  </si>
  <si>
    <t>CONSOLIDADO MENSUAL MUNICIPIO</t>
  </si>
  <si>
    <t>MOVIMIENTO DE BIOLÓGICO</t>
  </si>
  <si>
    <t>BIOLÓGICO</t>
  </si>
  <si>
    <t>SALDO DEL MES ANTERIOR</t>
  </si>
  <si>
    <t xml:space="preserve">ENTRADAS </t>
  </si>
  <si>
    <t>SUMATORIA SALDO + ENTRADAS</t>
  </si>
  <si>
    <t xml:space="preserve">DOSIS APLICADAS (Registro diario) </t>
  </si>
  <si>
    <t>DOSIS PERDIDAS</t>
  </si>
  <si>
    <t>DOSIS DESPACHADAS</t>
  </si>
  <si>
    <t>SUMATORIA APLICADAS + PERDIDAS + DESPACHADAS</t>
  </si>
  <si>
    <t xml:space="preserve">SALDO  QUE DEBE TENER EN EL REFRIGERADOR    </t>
  </si>
  <si>
    <t>SALDO  EXISTENTE EN EL REFRIGERADOR</t>
  </si>
  <si>
    <t>CONSULTA DE INVENTARIO SISTEMA NOMINAL</t>
  </si>
  <si>
    <t>CONSULTA DE PERDIDAS SISTEMA NOMINAL</t>
  </si>
  <si>
    <t>SALIDAS DEL MUNICIPIO</t>
  </si>
  <si>
    <t>HEPATITIS B</t>
  </si>
  <si>
    <t xml:space="preserve">COHERENCIA </t>
  </si>
  <si>
    <t>TOTAL PERIODO EVALUADO</t>
  </si>
  <si>
    <t>Municipio / Localidad:</t>
  </si>
  <si>
    <t>Fuentes de financiación?</t>
  </si>
  <si>
    <t>Verificar</t>
  </si>
  <si>
    <t>Si la respuesta es NO describa que otras actividades realiza</t>
  </si>
  <si>
    <t>Perfil</t>
  </si>
  <si>
    <t>Verifique</t>
  </si>
  <si>
    <t>Escriba la fecha de la última supervisión
Verificar acta</t>
  </si>
  <si>
    <t xml:space="preserve">Verificar
</t>
  </si>
  <si>
    <t>¿Cuáles?</t>
  </si>
  <si>
    <t>Describa cuales</t>
  </si>
  <si>
    <t>Si la respuesta en NO, explique</t>
  </si>
  <si>
    <t>El total de RN fueron vacunados con BCG y Hepatitis B</t>
  </si>
  <si>
    <t xml:space="preserve">Departamento/Distrito: </t>
  </si>
  <si>
    <t xml:space="preserve">Nombre de la IPS: </t>
  </si>
  <si>
    <t xml:space="preserve">MES EVALUADO: </t>
  </si>
  <si>
    <t xml:space="preserve">Código de Habilitación: ___________________________________________________             </t>
  </si>
  <si>
    <t>NIT: __________________________________________________</t>
  </si>
  <si>
    <t>Dirección: _______________________________________________________________</t>
  </si>
  <si>
    <t>TELEFONO: ___________________________________________</t>
  </si>
  <si>
    <t>Atiende Partos: SI _____ NO _____</t>
  </si>
  <si>
    <t>Fecha de la visita anterior: _______________________</t>
  </si>
  <si>
    <t>Nombre de la persona que realiza la visita: _____________________________________________________________</t>
  </si>
  <si>
    <t>Número de vacunadores en la IPS: _________________</t>
  </si>
  <si>
    <t>Número de vacunadores extramural: ______________________</t>
  </si>
  <si>
    <r>
      <t>Condiciones Tecnológicas</t>
    </r>
    <r>
      <rPr>
        <sz val="10"/>
        <rFont val="Arial Narrow"/>
        <family val="2"/>
      </rPr>
      <t>: Revisión características equipo de cómputo y canal de conexión a internet, verificando promedio de población atendida.</t>
    </r>
  </si>
  <si>
    <t>DATO A EVALUAR</t>
  </si>
  <si>
    <t>RESPUESTA (SI/NO)</t>
  </si>
  <si>
    <t>DESDE EL COMPUTADOR SE PUEDE INGRESAR A LA PÁGINA DEL APLICATIVO PAI WEB</t>
  </si>
  <si>
    <t>Verificar (www.paiweb.gov.co)</t>
  </si>
  <si>
    <t>SISTEMA OPERATIVO</t>
  </si>
  <si>
    <t xml:space="preserve">Verificar (Ver instructivo)
</t>
  </si>
  <si>
    <t>MEMORIA RAM</t>
  </si>
  <si>
    <t>VERSIÓN DE OFFICE (Excel)</t>
  </si>
  <si>
    <r>
      <t xml:space="preserve"> Manejo del Sistema de información PAI: </t>
    </r>
    <r>
      <rPr>
        <sz val="10"/>
        <rFont val="Arial Narrow"/>
        <family val="2"/>
      </rPr>
      <t xml:space="preserve">Revisión manejo de registro diario de vacunación y módulos del aplicativo. </t>
    </r>
  </si>
  <si>
    <t>ITEM</t>
  </si>
  <si>
    <t>REGISTRO DIARIO DE VACUNACIÓN FÍSICO</t>
  </si>
  <si>
    <t>LETRA LEGIBLE</t>
  </si>
  <si>
    <t xml:space="preserve">Verificar 
</t>
  </si>
  <si>
    <t>TACHONES Y/O ENMENDADURAS</t>
  </si>
  <si>
    <t>DILIGENCIAMIENTO CON BOLÍGRAFO DE TINTA NEGRA</t>
  </si>
  <si>
    <t>CARNÉ DE VACUNAS</t>
  </si>
  <si>
    <t>DILIGENCIAMIENTO DE LOS DATOS PERSONALES</t>
  </si>
  <si>
    <t>DILIGENCIAMIENTO DATOS
(FECHA DE VACUNA, LOTE, LABORATORIO, NOMBRE DEL VACUNADOR)</t>
  </si>
  <si>
    <t>DILIGENCIAMIENTO DE FECHA PROXIMA CITA</t>
  </si>
  <si>
    <t>MODULO DE APLICACIÓN DE BIOLÓGICOS</t>
  </si>
  <si>
    <t>MANEJA LA FUNCIONALIDAD DE INGRESO DE RECIÉN NACIDOS</t>
  </si>
  <si>
    <t>MANEJA LA FUNCIONALIDAD DE INGRESO DE NIÑOS Y NIÑAS</t>
  </si>
  <si>
    <t>MANEJA LA FUNCIONALIDAD DE INGRESO ADULTOS</t>
  </si>
  <si>
    <t>MANEJA LA FUNCIONALIDAD DE SEGUIMIENTO A COHORTES</t>
  </si>
  <si>
    <t>MODULO DE INVENTARIO</t>
  </si>
  <si>
    <t>MANEJA LA FUNCIONALIDAD DE TRASLADOS</t>
  </si>
  <si>
    <t>MANEJA LA FUNCIONALIDAD DE PERDIDAS</t>
  </si>
  <si>
    <t>MANEJA LA FUNCIONALIDAD DE CONSULTA DE INVENTARIO</t>
  </si>
  <si>
    <t>MODULO DE PEDIDOS</t>
  </si>
  <si>
    <t>MANEJA LA FUNCIONALIDAD DE SOLICITUD DE PEDIDOS</t>
  </si>
  <si>
    <t>MANEJA LA FUNCIONALIDAD DE APROBACIÓN DE PEDIDOS</t>
  </si>
  <si>
    <t>MANEJA LA FUNCIONALIDAD DE CONSULTA   PEDIDOS</t>
  </si>
  <si>
    <t>MODULO DE REPORTES</t>
  </si>
  <si>
    <t>MANEJA LA FUNCIONALIDAD DE CONSULTA REPORTES</t>
  </si>
  <si>
    <t>ASISTENTES:</t>
  </si>
  <si>
    <t>NOMBRE</t>
  </si>
  <si>
    <t>CARGO</t>
  </si>
  <si>
    <t>FIRMA</t>
  </si>
  <si>
    <t>Nombre de quien recibe la visita____________________________</t>
  </si>
  <si>
    <t>Cargo de quien recibe la visita</t>
  </si>
  <si>
    <t>Telefono Coordinador</t>
  </si>
  <si>
    <t>Nombre del Coordinador PAI</t>
  </si>
  <si>
    <t>_________________________</t>
  </si>
  <si>
    <t>Teléfono de quien recibe la visita ___________________________</t>
  </si>
  <si>
    <t>ENTRADAS DE INSUMOS SISTEMA NOMINAL</t>
  </si>
  <si>
    <t>¿Cuenta con acceso a internet permantente y exclusivo para el servicio de vacunación?</t>
  </si>
  <si>
    <t>Verificar el lugar donde se encuentra</t>
  </si>
  <si>
    <t>Escriba quien dio la capacitación, temas y  la fecha de la última capacitación:</t>
  </si>
  <si>
    <t>Verificar el visto bueno del coordinador de la revision de las plantillas mensuales:</t>
  </si>
  <si>
    <t>SI/NO/NA</t>
  </si>
  <si>
    <t>¿Utiliza los  indicadores establecidos (integralidad, oportunidad, exactitud y coherencia)para evaluar la calidad de la información del PAI?</t>
  </si>
  <si>
    <t xml:space="preserve">¿Cuáles?  (verificar): </t>
  </si>
  <si>
    <t>Verificar a través de cual dispositivo:</t>
  </si>
  <si>
    <t xml:space="preserve">Población &lt;1 año para 2013:    
Fuente: </t>
  </si>
  <si>
    <t xml:space="preserve">Población &lt;1 año para 2013:     
Fuente: </t>
  </si>
  <si>
    <t xml:space="preserve">Población 1 año para 2013:    
Fuente: </t>
  </si>
  <si>
    <t xml:space="preserve">¿Pregunte que modalidad de pago tiene la EAPB por el servicio? </t>
  </si>
  <si>
    <t xml:space="preserve">Población &lt;1 año para 2013:      
Fuente: </t>
  </si>
  <si>
    <t>¿Informa a las EAPB con las que tiene contratación, las dosis  que fueron aplicadas a su poblacion afiliada?</t>
  </si>
  <si>
    <t>¿Ha recibido visitas de los implementadores del sistema de información nominal del PAI?</t>
  </si>
  <si>
    <t>Escriba cuantas
Verificar actas</t>
  </si>
  <si>
    <t xml:space="preserve">Escriba la fecha de la última supervisión: 
Verificar acta: </t>
  </si>
  <si>
    <t>Describa la fuente que utiliza?</t>
  </si>
  <si>
    <t>recien nacido</t>
  </si>
  <si>
    <t>¿Utiliza los formatos estandarizados por el MSPS (registro diario de vacunación, carné de vacunas, consolidado mensual, movimiento de biológico, perdida de biologico)?</t>
  </si>
  <si>
    <t>CONSOLIDADO MENSUAL</t>
  </si>
  <si>
    <t>JERINGAS</t>
  </si>
  <si>
    <t>NA</t>
  </si>
  <si>
    <t>Describir procedimiento:</t>
  </si>
  <si>
    <t>¿Pregunte que modalidad de pago tiene la EAPB por el servicio?</t>
  </si>
  <si>
    <t>¿Monitorea las coberturas de vacunación?</t>
  </si>
  <si>
    <t xml:space="preserve">Población 1 año para 2013:     
Fuente: </t>
  </si>
  <si>
    <t xml:space="preserve">Fuente:  
Si corresponde a una meta diferente asignada por la nación, registre la fuente </t>
  </si>
  <si>
    <t>¿En los últimos seis meses , ha recibido capacitación y/o entrenamiento en sistemas de información (registro diario de vacunación, plantilla mensual, formato de perdidas)?</t>
  </si>
  <si>
    <t>¿Los registros del programa PAI en medio físico o magnético (registros diarios, consolidados mensuales, movimientos de biológico) están organizados cronologicamente?</t>
  </si>
  <si>
    <t xml:space="preserve">¿Cuenta el tablero de control o gráficas de cobertura de vacunación de la IPS al día? </t>
  </si>
  <si>
    <t>Correo eléctronico de quien recibe la visita</t>
  </si>
  <si>
    <t>META 50%</t>
  </si>
  <si>
    <t>META 20%</t>
  </si>
  <si>
    <t>META 30%</t>
  </si>
  <si>
    <t>META 100%</t>
  </si>
  <si>
    <t>Fecha</t>
  </si>
  <si>
    <t>Departamento</t>
  </si>
  <si>
    <t>Municipio</t>
  </si>
  <si>
    <t>Institución</t>
  </si>
  <si>
    <t>Nombre quien recibe la visita</t>
  </si>
  <si>
    <t>Cargo</t>
  </si>
  <si>
    <t>Nombre quien realiza la visita</t>
  </si>
  <si>
    <t>Objetivo de la visita</t>
  </si>
  <si>
    <t>No</t>
  </si>
  <si>
    <t>Hallazgos</t>
  </si>
  <si>
    <t xml:space="preserve">Acciones
Qué se va a hacer?- Aspecto directo a impactar </t>
  </si>
  <si>
    <t>Actividades
Cómo se realizará?</t>
  </si>
  <si>
    <t>Responsabilidades
Quién/ quienes lo hará?</t>
  </si>
  <si>
    <t>Marco Cronológico
Fechas probables de ejecución y cumplimiento</t>
  </si>
  <si>
    <t>Recursos
Si se requieren - especificar de que rubro se destinan</t>
  </si>
  <si>
    <t xml:space="preserve">Indicadores de cumplimiento
</t>
  </si>
  <si>
    <t>Firma secretario</t>
  </si>
  <si>
    <t>Firma Coord. PAI</t>
  </si>
  <si>
    <t>Firma Profesional MSPS/ MUN/ IPS</t>
  </si>
  <si>
    <t>INSTRUMENTO PARA LA EVALUACIÓN DE LA CALIDAD DE LOS DATOS - IPS RECIEN NACIDO</t>
  </si>
  <si>
    <t>PROCESO: SUPERVISIÓN, SEGUIMIENTO Y EVALUACIÓN</t>
  </si>
  <si>
    <t>PROCEDIMIENTO O DOCUMENTO ASOCIADO: GUIA PARA LA EVALUACIÓN DE LA CALIDAD DE LOS DATOS DEL PAI</t>
  </si>
  <si>
    <t>ENTREVISTA SISTEMA DE INFORMACIÓN
INSTITUCIONES PRESTADORAS DE SALUD - IPS RECIEN NACIDO
NIVEL GERENCIAL</t>
  </si>
  <si>
    <t>PROCEDIMIENTO O DOCUMENTO ASOCIADO: GUIA PARA LA EVALUACIÓN DE LA CALIDAD DE LOS DATOS DEL PAI.</t>
  </si>
  <si>
    <t>INSTRUMENTO PARA LA EVALUACIÓN DE LA CALIDAD DE LOS DATOS - IPS RECIEN NACIDO
SISTEMA NOMINAL</t>
  </si>
  <si>
    <t>INSTRUMENTO PARA LA EVALUACIÓN DE LA CALIDAD DE LOS DATOS IPS RECIEN NACIDO
PLAN DE MEJORAMIENTO</t>
  </si>
  <si>
    <r>
      <rPr>
        <b/>
        <sz val="10"/>
        <color indexed="8"/>
        <rFont val="Arial"/>
        <family val="2"/>
      </rPr>
      <t xml:space="preserve">Elaboró:
</t>
    </r>
    <r>
      <rPr>
        <sz val="10"/>
        <color indexed="8"/>
        <rFont val="Arial"/>
        <family val="2"/>
      </rPr>
      <t xml:space="preserve">
Grupo de Gestión de la Calidad PAI
Ministerio de Salud y Protección Social</t>
    </r>
  </si>
  <si>
    <r>
      <rPr>
        <b/>
        <sz val="10"/>
        <color indexed="8"/>
        <rFont val="Arial"/>
        <family val="2"/>
      </rPr>
      <t xml:space="preserve">Revisó:
</t>
    </r>
    <r>
      <rPr>
        <sz val="10"/>
        <color indexed="8"/>
        <rFont val="Arial"/>
        <family val="2"/>
      </rPr>
      <t>Diego Alejandro García Londoño.
Coordinador PAI - MSPS</t>
    </r>
  </si>
  <si>
    <r>
      <rPr>
        <b/>
        <sz val="10"/>
        <color indexed="8"/>
        <rFont val="Arial"/>
        <family val="2"/>
      </rPr>
      <t xml:space="preserve">Aprobó: 
</t>
    </r>
    <r>
      <rPr>
        <sz val="10"/>
        <color indexed="8"/>
        <rFont val="Arial"/>
        <family val="2"/>
      </rPr>
      <t>Diego Alejandro García Londoño.
Coordinador PAI - MSPS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</si>
</sst>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00%"/>
    <numFmt numFmtId="166" formatCode="0.0"/>
    <numFmt numFmtId="167" formatCode="0.0%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1"/>
      <color theme="0"/>
      <name val="Arial Narrow"/>
      <family val="2"/>
    </font>
    <font>
      <sz val="10"/>
      <color theme="0" tint="-4.9989318521683403E-2"/>
      <name val="Arial Narrow"/>
      <family val="2"/>
    </font>
    <font>
      <sz val="11"/>
      <color theme="1"/>
      <name val="Arial Narrow"/>
      <family val="2"/>
    </font>
    <font>
      <sz val="14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0"/>
      <name val="Arial Narrow"/>
      <family val="2"/>
    </font>
    <font>
      <b/>
      <sz val="24"/>
      <name val="Arial Narrow"/>
      <family val="2"/>
    </font>
    <font>
      <sz val="11"/>
      <color theme="0" tint="-4.9989318521683403E-2"/>
      <name val="Arial Narrow"/>
      <family val="2"/>
    </font>
    <font>
      <sz val="14"/>
      <color theme="0" tint="-4.9989318521683403E-2"/>
      <name val="Arial Narrow"/>
      <family val="2"/>
    </font>
    <font>
      <sz val="12"/>
      <color theme="0" tint="-4.9989318521683403E-2"/>
      <name val="Arial Narrow"/>
      <family val="2"/>
    </font>
    <font>
      <b/>
      <sz val="12"/>
      <color theme="0" tint="-4.9989318521683403E-2"/>
      <name val="Arial Narrow"/>
      <family val="2"/>
    </font>
    <font>
      <sz val="14"/>
      <color theme="1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  <font>
      <b/>
      <sz val="11"/>
      <name val="Century Gothic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u/>
      <sz val="11"/>
      <name val="Arial Narrow"/>
      <family val="2"/>
    </font>
    <font>
      <sz val="7.5"/>
      <name val="Arial Narrow"/>
      <family val="2"/>
    </font>
    <font>
      <sz val="9"/>
      <name val="Arial"/>
      <family val="2"/>
    </font>
    <font>
      <b/>
      <sz val="14"/>
      <color theme="0"/>
      <name val="Arial Narrow"/>
      <family val="2"/>
    </font>
    <font>
      <b/>
      <sz val="10"/>
      <color theme="0"/>
      <name val="Arial"/>
      <family val="2"/>
    </font>
    <font>
      <sz val="8"/>
      <color rgb="FF000000"/>
      <name val="Arial Narrow"/>
      <family val="2"/>
    </font>
    <font>
      <b/>
      <sz val="8"/>
      <name val="Calibri"/>
      <family val="2"/>
    </font>
    <font>
      <b/>
      <sz val="8"/>
      <name val="Arial Narrow"/>
      <family val="2"/>
    </font>
    <font>
      <b/>
      <sz val="9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</cellStyleXfs>
  <cellXfs count="768">
    <xf numFmtId="0" fontId="0" fillId="0" borderId="0" xfId="0"/>
    <xf numFmtId="0" fontId="7" fillId="2" borderId="0" xfId="0" applyFont="1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8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0" fillId="2" borderId="37" xfId="0" applyFill="1" applyBorder="1" applyProtection="1"/>
    <xf numFmtId="0" fontId="0" fillId="2" borderId="38" xfId="0" applyFill="1" applyBorder="1" applyProtection="1"/>
    <xf numFmtId="0" fontId="0" fillId="2" borderId="39" xfId="0" applyFill="1" applyBorder="1" applyProtection="1"/>
    <xf numFmtId="0" fontId="0" fillId="2" borderId="40" xfId="0" applyFill="1" applyBorder="1" applyAlignment="1" applyProtection="1">
      <alignment vertical="center"/>
    </xf>
    <xf numFmtId="0" fontId="0" fillId="2" borderId="41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2" borderId="40" xfId="0" applyFill="1" applyBorder="1" applyProtection="1"/>
    <xf numFmtId="0" fontId="0" fillId="2" borderId="29" xfId="0" applyFill="1" applyBorder="1" applyProtection="1"/>
    <xf numFmtId="0" fontId="0" fillId="2" borderId="30" xfId="0" applyFill="1" applyBorder="1" applyProtection="1"/>
    <xf numFmtId="0" fontId="0" fillId="2" borderId="41" xfId="0" applyFill="1" applyBorder="1" applyProtection="1"/>
    <xf numFmtId="0" fontId="0" fillId="2" borderId="0" xfId="0" applyFill="1" applyBorder="1" applyAlignment="1" applyProtection="1">
      <alignment horizontal="center"/>
    </xf>
    <xf numFmtId="0" fontId="7" fillId="2" borderId="41" xfId="0" applyFont="1" applyFill="1" applyBorder="1" applyProtection="1"/>
    <xf numFmtId="0" fontId="7" fillId="2" borderId="30" xfId="0" applyFont="1" applyFill="1" applyBorder="1" applyProtection="1"/>
    <xf numFmtId="0" fontId="0" fillId="2" borderId="31" xfId="0" applyFill="1" applyBorder="1" applyProtection="1"/>
    <xf numFmtId="0" fontId="7" fillId="2" borderId="32" xfId="0" applyFont="1" applyFill="1" applyBorder="1" applyProtection="1"/>
    <xf numFmtId="0" fontId="0" fillId="2" borderId="32" xfId="0" applyFill="1" applyBorder="1" applyProtection="1"/>
    <xf numFmtId="0" fontId="8" fillId="2" borderId="32" xfId="0" applyFont="1" applyFill="1" applyBorder="1" applyProtection="1"/>
    <xf numFmtId="0" fontId="7" fillId="2" borderId="33" xfId="0" applyFont="1" applyFill="1" applyBorder="1" applyAlignment="1" applyProtection="1">
      <alignment horizontal="left"/>
    </xf>
    <xf numFmtId="0" fontId="7" fillId="2" borderId="41" xfId="0" applyFont="1" applyFill="1" applyBorder="1" applyAlignment="1" applyProtection="1">
      <alignment vertical="center"/>
    </xf>
    <xf numFmtId="0" fontId="7" fillId="2" borderId="27" xfId="0" applyFont="1" applyFill="1" applyBorder="1" applyProtection="1"/>
    <xf numFmtId="0" fontId="7" fillId="2" borderId="28" xfId="0" applyFont="1" applyFill="1" applyBorder="1" applyProtection="1"/>
    <xf numFmtId="0" fontId="8" fillId="2" borderId="26" xfId="0" applyFont="1" applyFill="1" applyBorder="1" applyProtection="1"/>
    <xf numFmtId="0" fontId="7" fillId="2" borderId="33" xfId="0" applyFont="1" applyFill="1" applyBorder="1" applyProtection="1"/>
    <xf numFmtId="0" fontId="7" fillId="2" borderId="3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3" fillId="2" borderId="40" xfId="0" applyFont="1" applyFill="1" applyBorder="1" applyProtection="1"/>
    <xf numFmtId="0" fontId="3" fillId="2" borderId="41" xfId="0" applyFont="1" applyFill="1" applyBorder="1" applyProtection="1"/>
    <xf numFmtId="0" fontId="3" fillId="2" borderId="26" xfId="0" applyFont="1" applyFill="1" applyBorder="1" applyProtection="1"/>
    <xf numFmtId="0" fontId="3" fillId="2" borderId="27" xfId="0" applyFont="1" applyFill="1" applyBorder="1" applyProtection="1"/>
    <xf numFmtId="0" fontId="3" fillId="2" borderId="29" xfId="0" applyFont="1" applyFill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3" fillId="2" borderId="30" xfId="0" applyFont="1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3" fillId="2" borderId="33" xfId="0" applyFont="1" applyFill="1" applyBorder="1" applyProtection="1"/>
    <xf numFmtId="0" fontId="10" fillId="2" borderId="40" xfId="0" applyFont="1" applyFill="1" applyBorder="1" applyProtection="1"/>
    <xf numFmtId="0" fontId="10" fillId="2" borderId="0" xfId="0" applyFont="1" applyFill="1" applyBorder="1" applyProtection="1"/>
    <xf numFmtId="0" fontId="20" fillId="2" borderId="0" xfId="0" applyFont="1" applyFill="1" applyBorder="1" applyProtection="1"/>
    <xf numFmtId="0" fontId="10" fillId="2" borderId="41" xfId="0" applyFont="1" applyFill="1" applyBorder="1" applyProtection="1"/>
    <xf numFmtId="0" fontId="10" fillId="2" borderId="40" xfId="0" applyFont="1" applyFill="1" applyBorder="1" applyAlignment="1" applyProtection="1">
      <alignment horizontal="left" vertical="center"/>
    </xf>
    <xf numFmtId="0" fontId="10" fillId="2" borderId="29" xfId="0" applyFont="1" applyFill="1" applyBorder="1" applyProtection="1"/>
    <xf numFmtId="0" fontId="10" fillId="2" borderId="0" xfId="0" applyFont="1" applyFill="1" applyBorder="1" applyAlignment="1" applyProtection="1">
      <alignment horizontal="left" vertical="center"/>
    </xf>
    <xf numFmtId="0" fontId="10" fillId="2" borderId="30" xfId="0" applyFont="1" applyFill="1" applyBorder="1" applyProtection="1"/>
    <xf numFmtId="0" fontId="10" fillId="2" borderId="41" xfId="0" applyFont="1" applyFill="1" applyBorder="1" applyAlignment="1" applyProtection="1">
      <alignment horizontal="left" vertical="center"/>
    </xf>
    <xf numFmtId="0" fontId="10" fillId="2" borderId="31" xfId="0" applyFont="1" applyFill="1" applyBorder="1" applyProtection="1"/>
    <xf numFmtId="0" fontId="10" fillId="2" borderId="32" xfId="0" applyFont="1" applyFill="1" applyBorder="1" applyProtection="1"/>
    <xf numFmtId="0" fontId="10" fillId="2" borderId="33" xfId="0" applyFont="1" applyFill="1" applyBorder="1" applyProtection="1"/>
    <xf numFmtId="0" fontId="10" fillId="2" borderId="42" xfId="0" applyFont="1" applyFill="1" applyBorder="1" applyProtection="1"/>
    <xf numFmtId="0" fontId="10" fillId="2" borderId="43" xfId="0" applyFont="1" applyFill="1" applyBorder="1" applyProtection="1"/>
    <xf numFmtId="0" fontId="10" fillId="2" borderId="44" xfId="0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3" fillId="6" borderId="0" xfId="0" applyFont="1" applyFill="1" applyBorder="1" applyProtection="1"/>
    <xf numFmtId="0" fontId="9" fillId="6" borderId="0" xfId="0" applyFont="1" applyFill="1" applyBorder="1" applyProtection="1"/>
    <xf numFmtId="0" fontId="10" fillId="6" borderId="0" xfId="0" applyFont="1" applyFill="1" applyBorder="1" applyProtection="1"/>
    <xf numFmtId="0" fontId="3" fillId="6" borderId="0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 vertical="center"/>
    </xf>
    <xf numFmtId="14" fontId="3" fillId="6" borderId="0" xfId="0" applyNumberFormat="1" applyFont="1" applyFill="1" applyBorder="1" applyAlignment="1" applyProtection="1">
      <alignment horizontal="center" vertical="center"/>
      <protection locked="0"/>
    </xf>
    <xf numFmtId="9" fontId="3" fillId="2" borderId="29" xfId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9" fontId="3" fillId="2" borderId="0" xfId="1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vertical="center" wrapText="1"/>
    </xf>
    <xf numFmtId="9" fontId="3" fillId="2" borderId="0" xfId="1" applyFont="1" applyFill="1" applyBorder="1" applyProtection="1"/>
    <xf numFmtId="9" fontId="3" fillId="2" borderId="0" xfId="0" applyNumberFormat="1" applyFont="1" applyFill="1" applyBorder="1" applyProtection="1"/>
    <xf numFmtId="0" fontId="3" fillId="2" borderId="30" xfId="0" applyFont="1" applyFill="1" applyBorder="1" applyAlignment="1" applyProtection="1">
      <alignment horizontal="left"/>
    </xf>
    <xf numFmtId="0" fontId="16" fillId="4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10" fillId="4" borderId="0" xfId="0" applyNumberFormat="1" applyFont="1" applyFill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3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/>
    </xf>
    <xf numFmtId="0" fontId="22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26" fillId="4" borderId="0" xfId="0" applyFont="1" applyFill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8" fillId="4" borderId="0" xfId="0" applyFont="1" applyFill="1" applyAlignment="1" applyProtection="1">
      <alignment horizontal="left" vertical="center"/>
    </xf>
    <xf numFmtId="0" fontId="18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10" borderId="63" xfId="0" applyFont="1" applyFill="1" applyBorder="1" applyAlignment="1" applyProtection="1">
      <alignment horizontal="left" vertical="center"/>
      <protection locked="0"/>
    </xf>
    <xf numFmtId="0" fontId="2" fillId="15" borderId="64" xfId="0" applyFont="1" applyFill="1" applyBorder="1" applyAlignment="1" applyProtection="1">
      <alignment horizontal="center" vertical="center"/>
    </xf>
    <xf numFmtId="0" fontId="2" fillId="2" borderId="67" xfId="0" applyFont="1" applyFill="1" applyBorder="1" applyProtection="1"/>
    <xf numFmtId="0" fontId="2" fillId="15" borderId="61" xfId="0" applyFont="1" applyFill="1" applyBorder="1" applyAlignment="1" applyProtection="1">
      <alignment horizontal="center"/>
    </xf>
    <xf numFmtId="0" fontId="2" fillId="10" borderId="65" xfId="0" applyFont="1" applyFill="1" applyBorder="1" applyAlignment="1" applyProtection="1">
      <alignment horizontal="left" vertical="center"/>
      <protection locked="0"/>
    </xf>
    <xf numFmtId="1" fontId="2" fillId="13" borderId="66" xfId="0" applyNumberFormat="1" applyFont="1" applyFill="1" applyBorder="1" applyAlignment="1" applyProtection="1">
      <alignment horizontal="center" vertical="center"/>
    </xf>
    <xf numFmtId="0" fontId="2" fillId="14" borderId="62" xfId="0" applyFont="1" applyFill="1" applyBorder="1" applyAlignment="1" applyProtection="1">
      <alignment horizontal="center"/>
    </xf>
    <xf numFmtId="10" fontId="3" fillId="2" borderId="0" xfId="0" applyNumberFormat="1" applyFont="1" applyFill="1" applyBorder="1" applyProtection="1"/>
    <xf numFmtId="9" fontId="18" fillId="4" borderId="0" xfId="0" applyNumberFormat="1" applyFont="1" applyFill="1" applyAlignment="1" applyProtection="1">
      <alignment vertical="center"/>
    </xf>
    <xf numFmtId="9" fontId="18" fillId="4" borderId="0" xfId="1" applyFont="1" applyFill="1" applyAlignment="1" applyProtection="1">
      <alignment vertical="center"/>
    </xf>
    <xf numFmtId="0" fontId="18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 applyProtection="1">
      <alignment vertical="center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0" fontId="17" fillId="16" borderId="1" xfId="0" applyFont="1" applyFill="1" applyBorder="1" applyAlignment="1" applyProtection="1">
      <alignment vertical="center"/>
    </xf>
    <xf numFmtId="9" fontId="17" fillId="16" borderId="1" xfId="1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left" vertical="center"/>
    </xf>
    <xf numFmtId="9" fontId="3" fillId="6" borderId="71" xfId="0" applyNumberFormat="1" applyFont="1" applyFill="1" applyBorder="1" applyProtection="1"/>
    <xf numFmtId="9" fontId="3" fillId="6" borderId="71" xfId="1" applyFont="1" applyFill="1" applyBorder="1" applyAlignment="1" applyProtection="1">
      <alignment horizontal="center" vertical="center"/>
    </xf>
    <xf numFmtId="9" fontId="12" fillId="6" borderId="71" xfId="0" applyNumberFormat="1" applyFont="1" applyFill="1" applyBorder="1" applyAlignment="1" applyProtection="1">
      <alignment horizontal="center"/>
    </xf>
    <xf numFmtId="17" fontId="9" fillId="8" borderId="7" xfId="2" applyNumberFormat="1" applyFont="1" applyFill="1" applyBorder="1" applyAlignment="1" applyProtection="1">
      <alignment horizontal="left" vertical="center"/>
      <protection locked="0"/>
    </xf>
    <xf numFmtId="17" fontId="9" fillId="8" borderId="17" xfId="2" applyNumberFormat="1" applyFont="1" applyFill="1" applyBorder="1" applyAlignment="1" applyProtection="1">
      <alignment horizontal="left" vertical="center"/>
      <protection locked="0"/>
    </xf>
    <xf numFmtId="0" fontId="17" fillId="4" borderId="10" xfId="2" applyFont="1" applyFill="1" applyBorder="1" applyAlignment="1" applyProtection="1">
      <alignment horizontal="center" vertical="center" wrapText="1"/>
      <protection locked="0"/>
    </xf>
    <xf numFmtId="0" fontId="10" fillId="0" borderId="7" xfId="2" applyFont="1" applyFill="1" applyBorder="1" applyAlignment="1" applyProtection="1">
      <alignment horizontal="center" vertical="center"/>
      <protection locked="0"/>
    </xf>
    <xf numFmtId="17" fontId="9" fillId="0" borderId="19" xfId="2" applyNumberFormat="1" applyFont="1" applyBorder="1" applyAlignment="1" applyProtection="1">
      <alignment vertical="center"/>
    </xf>
    <xf numFmtId="17" fontId="9" fillId="0" borderId="19" xfId="2" applyNumberFormat="1" applyFont="1" applyBorder="1" applyAlignment="1" applyProtection="1">
      <alignment horizontal="right" vertical="center"/>
    </xf>
    <xf numFmtId="17" fontId="9" fillId="0" borderId="22" xfId="2" applyNumberFormat="1" applyFont="1" applyBorder="1" applyAlignment="1" applyProtection="1">
      <alignment horizontal="right" vertical="center"/>
    </xf>
    <xf numFmtId="0" fontId="10" fillId="0" borderId="35" xfId="2" applyFont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vertical="center"/>
    </xf>
    <xf numFmtId="0" fontId="3" fillId="4" borderId="0" xfId="0" applyFont="1" applyFill="1" applyBorder="1" applyAlignment="1">
      <alignment vertical="center" wrapText="1"/>
    </xf>
    <xf numFmtId="0" fontId="30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4" borderId="0" xfId="2" applyFont="1" applyFill="1" applyAlignment="1" applyProtection="1">
      <alignment vertical="center"/>
    </xf>
    <xf numFmtId="0" fontId="17" fillId="4" borderId="0" xfId="2" applyFont="1" applyFill="1" applyAlignment="1" applyProtection="1">
      <alignment vertical="center"/>
    </xf>
    <xf numFmtId="0" fontId="10" fillId="4" borderId="0" xfId="2" applyFont="1" applyFill="1" applyAlignment="1" applyProtection="1">
      <alignment horizontal="center" vertical="center" wrapText="1"/>
    </xf>
    <xf numFmtId="0" fontId="17" fillId="4" borderId="0" xfId="2" applyFont="1" applyFill="1" applyAlignment="1" applyProtection="1">
      <alignment horizontal="center" vertical="center" wrapText="1"/>
    </xf>
    <xf numFmtId="0" fontId="10" fillId="4" borderId="0" xfId="2" applyNumberFormat="1" applyFont="1" applyFill="1" applyAlignment="1" applyProtection="1">
      <alignment horizontal="left" vertical="center"/>
    </xf>
    <xf numFmtId="0" fontId="10" fillId="4" borderId="0" xfId="2" applyNumberFormat="1" applyFont="1" applyFill="1" applyAlignment="1" applyProtection="1">
      <alignment vertical="center"/>
    </xf>
    <xf numFmtId="0" fontId="2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8" xfId="2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4" borderId="0" xfId="2" applyFont="1" applyFill="1" applyAlignment="1" applyProtection="1">
      <alignment horizontal="left" vertical="center"/>
    </xf>
    <xf numFmtId="0" fontId="18" fillId="4" borderId="0" xfId="2" applyFont="1" applyFill="1" applyAlignment="1" applyProtection="1">
      <alignment vertical="center"/>
    </xf>
    <xf numFmtId="0" fontId="9" fillId="10" borderId="2" xfId="2" applyFont="1" applyFill="1" applyBorder="1" applyAlignment="1" applyProtection="1">
      <alignment horizontal="center" vertical="center"/>
    </xf>
    <xf numFmtId="0" fontId="3" fillId="4" borderId="26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vertical="center" wrapText="1"/>
    </xf>
    <xf numFmtId="0" fontId="3" fillId="4" borderId="27" xfId="2" applyFont="1" applyFill="1" applyBorder="1" applyAlignment="1">
      <alignment vertical="center" wrapText="1"/>
    </xf>
    <xf numFmtId="0" fontId="3" fillId="4" borderId="28" xfId="2" applyFont="1" applyFill="1" applyBorder="1" applyAlignment="1">
      <alignment vertical="center" wrapText="1"/>
    </xf>
    <xf numFmtId="0" fontId="3" fillId="4" borderId="29" xfId="2" applyFont="1" applyFill="1" applyBorder="1" applyAlignment="1">
      <alignment vertical="center" wrapText="1"/>
    </xf>
    <xf numFmtId="0" fontId="4" fillId="4" borderId="0" xfId="2" applyFont="1" applyFill="1" applyBorder="1" applyAlignment="1"/>
    <xf numFmtId="0" fontId="4" fillId="4" borderId="0" xfId="2" applyFont="1" applyFill="1" applyBorder="1" applyAlignment="1">
      <alignment vertical="center"/>
    </xf>
    <xf numFmtId="0" fontId="3" fillId="4" borderId="30" xfId="2" applyFont="1" applyFill="1" applyBorder="1" applyAlignment="1">
      <alignment vertical="center" wrapText="1"/>
    </xf>
    <xf numFmtId="0" fontId="4" fillId="4" borderId="31" xfId="2" applyFont="1" applyFill="1" applyBorder="1" applyAlignment="1"/>
    <xf numFmtId="0" fontId="4" fillId="4" borderId="32" xfId="2" applyFont="1" applyFill="1" applyBorder="1" applyAlignment="1"/>
    <xf numFmtId="0" fontId="3" fillId="4" borderId="32" xfId="2" applyFont="1" applyFill="1" applyBorder="1" applyAlignment="1">
      <alignment vertical="center" wrapText="1"/>
    </xf>
    <xf numFmtId="0" fontId="3" fillId="4" borderId="33" xfId="2" applyFont="1" applyFill="1" applyBorder="1" applyAlignment="1">
      <alignment vertical="center" wrapText="1"/>
    </xf>
    <xf numFmtId="0" fontId="3" fillId="4" borderId="0" xfId="2" applyFont="1" applyFill="1" applyAlignment="1">
      <alignment horizontal="center" vertical="center" wrapText="1"/>
    </xf>
    <xf numFmtId="0" fontId="3" fillId="4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center" vertical="center" wrapText="1"/>
    </xf>
    <xf numFmtId="17" fontId="4" fillId="6" borderId="0" xfId="0" applyNumberFormat="1" applyFont="1" applyFill="1" applyBorder="1" applyAlignment="1" applyProtection="1">
      <alignment horizontal="center"/>
    </xf>
    <xf numFmtId="14" fontId="3" fillId="18" borderId="0" xfId="0" applyNumberFormat="1" applyFont="1" applyFill="1" applyBorder="1" applyAlignment="1" applyProtection="1">
      <alignment horizontal="center" vertical="center"/>
    </xf>
    <xf numFmtId="166" fontId="2" fillId="2" borderId="68" xfId="0" applyNumberFormat="1" applyFont="1" applyFill="1" applyBorder="1" applyAlignment="1" applyProtection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17" fillId="4" borderId="1" xfId="2" applyFont="1" applyFill="1" applyBorder="1" applyAlignment="1" applyProtection="1">
      <alignment horizontal="center" vertical="center" wrapText="1"/>
      <protection locked="0"/>
    </xf>
    <xf numFmtId="0" fontId="9" fillId="8" borderId="32" xfId="2" applyFont="1" applyFill="1" applyBorder="1" applyAlignment="1" applyProtection="1">
      <alignment horizontal="left" vertical="center"/>
    </xf>
    <xf numFmtId="0" fontId="4" fillId="6" borderId="79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vertical="top" wrapText="1"/>
    </xf>
    <xf numFmtId="0" fontId="10" fillId="4" borderId="0" xfId="2" applyFont="1" applyFill="1" applyBorder="1" applyAlignment="1" applyProtection="1">
      <alignment horizontal="center" vertical="center" wrapText="1"/>
    </xf>
    <xf numFmtId="0" fontId="17" fillId="8" borderId="1" xfId="2" applyFont="1" applyFill="1" applyBorder="1" applyAlignment="1" applyProtection="1">
      <alignment horizontal="center" vertical="center" wrapText="1"/>
    </xf>
    <xf numFmtId="0" fontId="9" fillId="8" borderId="7" xfId="2" applyNumberFormat="1" applyFont="1" applyFill="1" applyBorder="1" applyAlignment="1" applyProtection="1">
      <alignment horizontal="center" vertical="center" wrapText="1"/>
    </xf>
    <xf numFmtId="0" fontId="17" fillId="8" borderId="8" xfId="2" applyFont="1" applyFill="1" applyBorder="1" applyAlignment="1" applyProtection="1">
      <alignment horizontal="center" vertical="center" wrapText="1"/>
    </xf>
    <xf numFmtId="0" fontId="10" fillId="10" borderId="8" xfId="2" applyNumberFormat="1" applyFont="1" applyFill="1" applyBorder="1" applyAlignment="1" applyProtection="1">
      <alignment horizontal="center" vertical="center"/>
      <protection locked="0"/>
    </xf>
    <xf numFmtId="0" fontId="9" fillId="4" borderId="0" xfId="2" applyFont="1" applyFill="1" applyBorder="1" applyAlignment="1" applyProtection="1">
      <alignment vertical="center"/>
    </xf>
    <xf numFmtId="0" fontId="9" fillId="8" borderId="32" xfId="2" applyFont="1" applyFill="1" applyBorder="1" applyAlignment="1" applyProtection="1">
      <alignment vertical="center"/>
    </xf>
    <xf numFmtId="0" fontId="9" fillId="8" borderId="0" xfId="2" applyFont="1" applyFill="1" applyBorder="1" applyAlignment="1" applyProtection="1">
      <alignment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92" xfId="2" applyFont="1" applyBorder="1" applyAlignment="1" applyProtection="1">
      <alignment horizontal="center" vertical="center"/>
      <protection locked="0"/>
    </xf>
    <xf numFmtId="0" fontId="10" fillId="0" borderId="95" xfId="2" applyFont="1" applyBorder="1" applyAlignment="1" applyProtection="1">
      <alignment horizontal="center" vertical="center"/>
      <protection locked="0"/>
    </xf>
    <xf numFmtId="0" fontId="10" fillId="0" borderId="6" xfId="2" applyFont="1" applyFill="1" applyBorder="1" applyAlignment="1" applyProtection="1">
      <alignment horizontal="center" vertical="center"/>
      <protection locked="0"/>
    </xf>
    <xf numFmtId="0" fontId="10" fillId="0" borderId="97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2" applyFont="1" applyFill="1" applyBorder="1" applyAlignment="1" applyProtection="1">
      <alignment horizontal="center" vertical="center"/>
      <protection locked="0"/>
    </xf>
    <xf numFmtId="0" fontId="10" fillId="0" borderId="19" xfId="2" applyFont="1" applyFill="1" applyBorder="1" applyAlignment="1" applyProtection="1">
      <alignment horizontal="center" vertical="center"/>
      <protection locked="0"/>
    </xf>
    <xf numFmtId="0" fontId="27" fillId="6" borderId="16" xfId="2" applyFont="1" applyFill="1" applyBorder="1" applyAlignment="1" applyProtection="1">
      <alignment horizontal="center" vertical="center" wrapText="1"/>
    </xf>
    <xf numFmtId="0" fontId="10" fillId="0" borderId="13" xfId="2" applyFont="1" applyFill="1" applyBorder="1" applyAlignment="1" applyProtection="1">
      <alignment horizontal="center" vertical="center"/>
      <protection locked="0"/>
    </xf>
    <xf numFmtId="0" fontId="27" fillId="6" borderId="48" xfId="2" applyFont="1" applyFill="1" applyBorder="1" applyAlignment="1" applyProtection="1">
      <alignment horizontal="center" vertical="center" wrapText="1"/>
    </xf>
    <xf numFmtId="0" fontId="35" fillId="9" borderId="48" xfId="0" applyFont="1" applyFill="1" applyBorder="1" applyAlignment="1" applyProtection="1">
      <alignment horizontal="center" vertical="center" wrapText="1"/>
    </xf>
    <xf numFmtId="0" fontId="27" fillId="6" borderId="27" xfId="2" applyFont="1" applyFill="1" applyBorder="1" applyAlignment="1" applyProtection="1">
      <alignment horizontal="center" vertical="center" wrapText="1"/>
    </xf>
    <xf numFmtId="0" fontId="27" fillId="6" borderId="46" xfId="2" applyFont="1" applyFill="1" applyBorder="1" applyAlignment="1" applyProtection="1">
      <alignment horizontal="center" vertical="center" wrapText="1"/>
    </xf>
    <xf numFmtId="0" fontId="27" fillId="6" borderId="98" xfId="2" applyFont="1" applyFill="1" applyBorder="1" applyAlignment="1" applyProtection="1">
      <alignment horizontal="center" vertical="center" wrapText="1"/>
    </xf>
    <xf numFmtId="0" fontId="27" fillId="6" borderId="99" xfId="2" applyFont="1" applyFill="1" applyBorder="1" applyAlignment="1" applyProtection="1">
      <alignment horizontal="center" vertical="center" wrapText="1"/>
    </xf>
    <xf numFmtId="0" fontId="27" fillId="9" borderId="9" xfId="2" applyFont="1" applyFill="1" applyBorder="1" applyAlignment="1" applyProtection="1">
      <alignment horizontal="center" vertical="center" wrapText="1"/>
    </xf>
    <xf numFmtId="0" fontId="27" fillId="9" borderId="3" xfId="2" applyFont="1" applyFill="1" applyBorder="1" applyAlignment="1" applyProtection="1">
      <alignment horizontal="center" vertical="center" wrapText="1"/>
    </xf>
    <xf numFmtId="0" fontId="27" fillId="19" borderId="48" xfId="2" applyFont="1" applyFill="1" applyBorder="1" applyAlignment="1" applyProtection="1">
      <alignment horizontal="center" vertical="center" wrapText="1"/>
    </xf>
    <xf numFmtId="0" fontId="10" fillId="19" borderId="60" xfId="0" applyFont="1" applyFill="1" applyBorder="1" applyAlignment="1" applyProtection="1">
      <alignment horizontal="center" vertical="center"/>
      <protection locked="0"/>
    </xf>
    <xf numFmtId="0" fontId="10" fillId="19" borderId="100" xfId="0" applyFont="1" applyFill="1" applyBorder="1" applyAlignment="1" applyProtection="1">
      <alignment horizontal="center" vertical="center"/>
      <protection locked="0"/>
    </xf>
    <xf numFmtId="0" fontId="35" fillId="19" borderId="71" xfId="0" applyFont="1" applyFill="1" applyBorder="1" applyAlignment="1" applyProtection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 vertical="center"/>
    </xf>
    <xf numFmtId="0" fontId="27" fillId="12" borderId="103" xfId="0" applyFont="1" applyFill="1" applyBorder="1" applyAlignment="1" applyProtection="1">
      <alignment horizontal="center" vertical="center"/>
    </xf>
    <xf numFmtId="0" fontId="27" fillId="12" borderId="104" xfId="0" applyFont="1" applyFill="1" applyBorder="1" applyAlignment="1" applyProtection="1">
      <alignment horizontal="center" vertical="center"/>
    </xf>
    <xf numFmtId="0" fontId="27" fillId="10" borderId="58" xfId="0" applyFont="1" applyFill="1" applyBorder="1" applyAlignment="1" applyProtection="1">
      <alignment horizontal="center" vertical="center"/>
    </xf>
    <xf numFmtId="0" fontId="27" fillId="10" borderId="105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>
      <alignment vertical="center" wrapText="1"/>
    </xf>
    <xf numFmtId="0" fontId="3" fillId="2" borderId="29" xfId="0" applyFont="1" applyFill="1" applyBorder="1" applyAlignment="1" applyProtection="1">
      <alignment vertical="center"/>
    </xf>
    <xf numFmtId="0" fontId="3" fillId="2" borderId="30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left"/>
    </xf>
    <xf numFmtId="0" fontId="10" fillId="2" borderId="30" xfId="0" applyFont="1" applyFill="1" applyBorder="1" applyAlignment="1" applyProtection="1">
      <alignment horizontal="left" vertical="center"/>
    </xf>
    <xf numFmtId="0" fontId="3" fillId="2" borderId="109" xfId="0" applyFont="1" applyFill="1" applyBorder="1" applyAlignment="1" applyProtection="1">
      <alignment vertical="center"/>
    </xf>
    <xf numFmtId="0" fontId="2" fillId="20" borderId="0" xfId="0" applyFont="1" applyFill="1" applyBorder="1" applyAlignment="1" applyProtection="1">
      <alignment horizontal="left"/>
    </xf>
    <xf numFmtId="0" fontId="2" fillId="20" borderId="0" xfId="0" applyFont="1" applyFill="1" applyBorder="1" applyAlignment="1" applyProtection="1">
      <alignment horizontal="center" vertical="center"/>
    </xf>
    <xf numFmtId="0" fontId="2" fillId="20" borderId="0" xfId="0" applyFont="1" applyFill="1" applyBorder="1" applyAlignment="1" applyProtection="1">
      <alignment horizontal="left" vertical="center"/>
    </xf>
    <xf numFmtId="0" fontId="3" fillId="20" borderId="0" xfId="0" applyFont="1" applyFill="1" applyBorder="1" applyProtection="1"/>
    <xf numFmtId="0" fontId="7" fillId="20" borderId="0" xfId="0" applyFont="1" applyFill="1" applyBorder="1" applyProtection="1"/>
    <xf numFmtId="0" fontId="5" fillId="20" borderId="0" xfId="0" applyFont="1" applyFill="1" applyAlignment="1" applyProtection="1">
      <alignment horizontal="center" vertical="center"/>
    </xf>
    <xf numFmtId="9" fontId="18" fillId="20" borderId="0" xfId="1" applyFont="1" applyFill="1" applyAlignment="1" applyProtection="1">
      <alignment horizontal="center" vertical="center"/>
    </xf>
    <xf numFmtId="0" fontId="9" fillId="8" borderId="2" xfId="2" applyFont="1" applyFill="1" applyBorder="1" applyAlignment="1" applyProtection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10" fillId="0" borderId="96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0" fontId="10" fillId="0" borderId="111" xfId="2" applyFont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horizontal="center" vertical="center"/>
      <protection locked="0"/>
    </xf>
    <xf numFmtId="0" fontId="10" fillId="0" borderId="17" xfId="2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vertical="center"/>
    </xf>
    <xf numFmtId="0" fontId="15" fillId="4" borderId="13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vertical="center"/>
    </xf>
    <xf numFmtId="0" fontId="17" fillId="4" borderId="8" xfId="0" applyFont="1" applyFill="1" applyBorder="1" applyAlignment="1" applyProtection="1">
      <alignment vertical="center"/>
    </xf>
    <xf numFmtId="0" fontId="15" fillId="20" borderId="31" xfId="0" applyFont="1" applyFill="1" applyBorder="1" applyAlignment="1" applyProtection="1">
      <alignment vertical="center"/>
    </xf>
    <xf numFmtId="0" fontId="15" fillId="20" borderId="33" xfId="0" applyFont="1" applyFill="1" applyBorder="1" applyAlignment="1" applyProtection="1">
      <alignment vertical="center"/>
    </xf>
    <xf numFmtId="0" fontId="17" fillId="15" borderId="7" xfId="0" applyFont="1" applyFill="1" applyBorder="1" applyAlignment="1" applyProtection="1">
      <alignment vertical="center"/>
    </xf>
    <xf numFmtId="0" fontId="17" fillId="15" borderId="8" xfId="0" applyFont="1" applyFill="1" applyBorder="1" applyAlignment="1" applyProtection="1">
      <alignment vertical="center"/>
    </xf>
    <xf numFmtId="0" fontId="2" fillId="15" borderId="0" xfId="0" applyFont="1" applyFill="1" applyBorder="1" applyAlignment="1" applyProtection="1">
      <alignment horizontal="center" vertical="center"/>
    </xf>
    <xf numFmtId="0" fontId="3" fillId="15" borderId="0" xfId="0" applyFont="1" applyFill="1" applyBorder="1" applyProtection="1"/>
    <xf numFmtId="0" fontId="7" fillId="15" borderId="0" xfId="0" applyFont="1" applyFill="1" applyBorder="1" applyProtection="1"/>
    <xf numFmtId="9" fontId="10" fillId="11" borderId="0" xfId="1" applyFont="1" applyFill="1" applyBorder="1" applyProtection="1"/>
    <xf numFmtId="9" fontId="10" fillId="11" borderId="0" xfId="0" applyNumberFormat="1" applyFont="1" applyFill="1" applyBorder="1" applyProtection="1"/>
    <xf numFmtId="0" fontId="10" fillId="4" borderId="13" xfId="2" applyFont="1" applyFill="1" applyBorder="1" applyAlignment="1" applyProtection="1">
      <alignment vertical="center"/>
    </xf>
    <xf numFmtId="0" fontId="10" fillId="4" borderId="14" xfId="2" applyFont="1" applyFill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5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9" xfId="2" applyFont="1" applyFill="1" applyBorder="1" applyAlignment="1" applyProtection="1">
      <alignment horizontal="center" vertical="center"/>
      <protection locked="0"/>
    </xf>
    <xf numFmtId="0" fontId="10" fillId="4" borderId="8" xfId="2" applyFont="1" applyFill="1" applyBorder="1" applyAlignment="1" applyProtection="1">
      <alignment horizontal="center" vertical="center"/>
      <protection locked="0"/>
    </xf>
    <xf numFmtId="0" fontId="10" fillId="9" borderId="98" xfId="0" applyFont="1" applyFill="1" applyBorder="1" applyAlignment="1" applyProtection="1">
      <alignment horizontal="center" vertical="center" wrapText="1"/>
    </xf>
    <xf numFmtId="0" fontId="10" fillId="9" borderId="99" xfId="0" applyFont="1" applyFill="1" applyBorder="1" applyAlignment="1" applyProtection="1">
      <alignment horizontal="center" vertical="center" wrapText="1"/>
    </xf>
    <xf numFmtId="0" fontId="10" fillId="4" borderId="99" xfId="0" applyFont="1" applyFill="1" applyBorder="1" applyAlignment="1" applyProtection="1">
      <alignment horizontal="center" vertical="center" wrapText="1"/>
    </xf>
    <xf numFmtId="0" fontId="27" fillId="4" borderId="94" xfId="2" applyFont="1" applyFill="1" applyBorder="1" applyAlignment="1" applyProtection="1">
      <alignment horizontal="center" vertical="center" wrapText="1"/>
    </xf>
    <xf numFmtId="0" fontId="9" fillId="4" borderId="0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vertical="center"/>
    </xf>
    <xf numFmtId="0" fontId="9" fillId="8" borderId="3" xfId="2" applyFont="1" applyFill="1" applyBorder="1" applyAlignment="1" applyProtection="1">
      <alignment horizontal="center" vertical="center"/>
    </xf>
    <xf numFmtId="0" fontId="10" fillId="0" borderId="8" xfId="2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 applyProtection="1">
      <alignment horizontal="center" vertical="center"/>
      <protection locked="0"/>
    </xf>
    <xf numFmtId="0" fontId="9" fillId="10" borderId="71" xfId="2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4" fillId="6" borderId="49" xfId="2" applyFont="1" applyFill="1" applyBorder="1" applyAlignment="1">
      <alignment horizontal="center" vertical="center"/>
    </xf>
    <xf numFmtId="0" fontId="4" fillId="6" borderId="74" xfId="2" applyFont="1" applyFill="1" applyBorder="1" applyAlignment="1">
      <alignment horizontal="center" vertical="center"/>
    </xf>
    <xf numFmtId="0" fontId="4" fillId="6" borderId="0" xfId="2" applyFont="1" applyFill="1" applyBorder="1" applyAlignment="1">
      <alignment horizontal="center" vertical="center"/>
    </xf>
    <xf numFmtId="0" fontId="4" fillId="6" borderId="50" xfId="2" applyFont="1" applyFill="1" applyBorder="1" applyAlignment="1">
      <alignment horizontal="center" vertical="center"/>
    </xf>
    <xf numFmtId="0" fontId="4" fillId="17" borderId="99" xfId="2" applyFont="1" applyFill="1" applyBorder="1" applyAlignment="1">
      <alignment horizontal="center" vertical="center" wrapText="1"/>
    </xf>
    <xf numFmtId="0" fontId="19" fillId="4" borderId="0" xfId="2" applyFont="1" applyFill="1" applyAlignment="1" applyProtection="1">
      <alignment vertical="center"/>
    </xf>
    <xf numFmtId="0" fontId="37" fillId="4" borderId="0" xfId="2" applyFont="1" applyFill="1" applyAlignment="1" applyProtection="1">
      <alignment vertical="center"/>
    </xf>
    <xf numFmtId="0" fontId="12" fillId="4" borderId="0" xfId="2" applyFont="1" applyFill="1" applyAlignment="1" applyProtection="1">
      <alignment vertical="center"/>
    </xf>
    <xf numFmtId="0" fontId="7" fillId="0" borderId="0" xfId="2"/>
    <xf numFmtId="0" fontId="2" fillId="4" borderId="77" xfId="2" applyFont="1" applyFill="1" applyBorder="1"/>
    <xf numFmtId="0" fontId="2" fillId="4" borderId="0" xfId="2" applyFont="1" applyFill="1" applyBorder="1"/>
    <xf numFmtId="0" fontId="2" fillId="4" borderId="78" xfId="2" applyFont="1" applyFill="1" applyBorder="1"/>
    <xf numFmtId="0" fontId="7" fillId="0" borderId="0" xfId="2" applyFont="1"/>
    <xf numFmtId="0" fontId="27" fillId="4" borderId="0" xfId="2" applyFont="1" applyFill="1" applyBorder="1" applyAlignment="1">
      <alignment horizontal="left" vertical="center"/>
    </xf>
    <xf numFmtId="0" fontId="27" fillId="4" borderId="0" xfId="2" applyFont="1" applyFill="1" applyBorder="1" applyAlignment="1">
      <alignment vertical="center"/>
    </xf>
    <xf numFmtId="0" fontId="27" fillId="4" borderId="77" xfId="2" applyFont="1" applyFill="1" applyBorder="1" applyAlignment="1">
      <alignment horizontal="left" vertical="center"/>
    </xf>
    <xf numFmtId="0" fontId="27" fillId="4" borderId="0" xfId="2" applyFont="1" applyFill="1" applyBorder="1" applyAlignment="1">
      <alignment horizontal="left" vertical="center" wrapText="1"/>
    </xf>
    <xf numFmtId="0" fontId="7" fillId="0" borderId="0" xfId="2" applyBorder="1" applyAlignment="1">
      <alignment horizontal="left" vertical="center"/>
    </xf>
    <xf numFmtId="0" fontId="7" fillId="0" borderId="78" xfId="2" applyBorder="1" applyAlignment="1">
      <alignment horizontal="left" vertical="center"/>
    </xf>
    <xf numFmtId="0" fontId="38" fillId="0" borderId="0" xfId="2" applyFont="1" applyBorder="1"/>
    <xf numFmtId="0" fontId="39" fillId="0" borderId="79" xfId="2" applyFont="1" applyBorder="1" applyAlignment="1">
      <alignment vertical="center" wrapText="1"/>
    </xf>
    <xf numFmtId="0" fontId="40" fillId="0" borderId="0" xfId="2" applyFont="1" applyBorder="1" applyAlignment="1">
      <alignment horizontal="center" vertical="center"/>
    </xf>
    <xf numFmtId="0" fontId="4" fillId="6" borderId="71" xfId="2" applyFont="1" applyFill="1" applyBorder="1" applyAlignment="1">
      <alignment horizontal="center" vertical="center"/>
    </xf>
    <xf numFmtId="0" fontId="7" fillId="0" borderId="0" xfId="2" applyBorder="1" applyAlignment="1">
      <alignment vertical="top"/>
    </xf>
    <xf numFmtId="0" fontId="39" fillId="0" borderId="69" xfId="2" applyFont="1" applyBorder="1" applyAlignment="1">
      <alignment horizontal="left" vertical="center" wrapText="1"/>
    </xf>
    <xf numFmtId="0" fontId="40" fillId="0" borderId="0" xfId="2" applyFont="1" applyBorder="1" applyAlignment="1">
      <alignment vertical="center"/>
    </xf>
    <xf numFmtId="0" fontId="39" fillId="0" borderId="19" xfId="2" applyFont="1" applyBorder="1" applyAlignment="1">
      <alignment horizontal="left" vertical="center" wrapText="1"/>
    </xf>
    <xf numFmtId="0" fontId="42" fillId="0" borderId="0" xfId="2" applyFont="1" applyBorder="1" applyAlignment="1">
      <alignment vertical="center"/>
    </xf>
    <xf numFmtId="0" fontId="41" fillId="0" borderId="81" xfId="2" applyFont="1" applyBorder="1" applyAlignment="1">
      <alignment horizontal="center" vertical="center" wrapText="1"/>
    </xf>
    <xf numFmtId="0" fontId="39" fillId="0" borderId="20" xfId="2" applyFont="1" applyBorder="1" applyAlignment="1">
      <alignment horizontal="left" vertical="center" wrapText="1"/>
    </xf>
    <xf numFmtId="0" fontId="7" fillId="0" borderId="1" xfId="2" applyBorder="1"/>
    <xf numFmtId="0" fontId="7" fillId="0" borderId="89" xfId="2" applyBorder="1"/>
    <xf numFmtId="0" fontId="27" fillId="4" borderId="0" xfId="2" applyFont="1" applyFill="1" applyBorder="1" applyAlignment="1">
      <alignment horizontal="left" vertical="center" wrapText="1"/>
    </xf>
    <xf numFmtId="167" fontId="18" fillId="4" borderId="1" xfId="1" applyNumberFormat="1" applyFont="1" applyFill="1" applyBorder="1" applyAlignment="1" applyProtection="1">
      <alignment horizontal="center" vertical="center"/>
    </xf>
    <xf numFmtId="0" fontId="5" fillId="0" borderId="18" xfId="2" applyFont="1" applyBorder="1" applyAlignment="1" applyProtection="1">
      <alignment horizontal="center" vertical="center" wrapText="1"/>
    </xf>
    <xf numFmtId="0" fontId="5" fillId="0" borderId="111" xfId="2" applyFont="1" applyBorder="1" applyAlignment="1" applyProtection="1">
      <alignment horizontal="center" vertical="center" wrapText="1"/>
    </xf>
    <xf numFmtId="0" fontId="5" fillId="2" borderId="118" xfId="2" applyFont="1" applyFill="1" applyBorder="1" applyAlignment="1" applyProtection="1">
      <alignment horizontal="center" vertical="center" wrapText="1"/>
    </xf>
    <xf numFmtId="0" fontId="32" fillId="9" borderId="48" xfId="4" applyFont="1" applyFill="1" applyBorder="1" applyAlignment="1" applyProtection="1">
      <alignment horizontal="center" vertical="center" wrapText="1"/>
    </xf>
    <xf numFmtId="0" fontId="32" fillId="9" borderId="27" xfId="4" applyFont="1" applyFill="1" applyBorder="1" applyAlignment="1" applyProtection="1">
      <alignment horizontal="center" vertical="center" wrapText="1"/>
    </xf>
    <xf numFmtId="0" fontId="3" fillId="0" borderId="98" xfId="2" applyFont="1" applyBorder="1" applyAlignment="1">
      <alignment horizontal="left" vertical="center" wrapText="1"/>
    </xf>
    <xf numFmtId="0" fontId="17" fillId="0" borderId="0" xfId="5" applyFont="1" applyAlignment="1">
      <alignment horizontal="center" vertical="center" wrapText="1"/>
    </xf>
    <xf numFmtId="0" fontId="17" fillId="0" borderId="29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left" vertical="center" wrapText="1"/>
    </xf>
    <xf numFmtId="0" fontId="17" fillId="0" borderId="32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8" fillId="21" borderId="9" xfId="5" applyFont="1" applyFill="1" applyBorder="1" applyAlignment="1">
      <alignment horizontal="center" vertical="center" wrapText="1"/>
    </xf>
    <xf numFmtId="0" fontId="18" fillId="21" borderId="3" xfId="5" applyFont="1" applyFill="1" applyBorder="1" applyAlignment="1">
      <alignment horizontal="center" vertical="center" wrapText="1"/>
    </xf>
    <xf numFmtId="0" fontId="17" fillId="0" borderId="7" xfId="5" applyFont="1" applyBorder="1" applyAlignment="1">
      <alignment horizontal="center" vertical="center" wrapText="1"/>
    </xf>
    <xf numFmtId="0" fontId="18" fillId="4" borderId="1" xfId="5" applyFont="1" applyFill="1" applyBorder="1" applyAlignment="1">
      <alignment horizontal="center" vertical="center" wrapText="1"/>
    </xf>
    <xf numFmtId="0" fontId="17" fillId="4" borderId="12" xfId="5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4" borderId="1" xfId="5" applyFont="1" applyFill="1" applyBorder="1" applyAlignment="1">
      <alignment horizontal="center" vertical="center" wrapText="1"/>
    </xf>
    <xf numFmtId="0" fontId="17" fillId="0" borderId="55" xfId="5" applyFont="1" applyBorder="1" applyAlignment="1">
      <alignment horizontal="center" vertical="center" wrapText="1"/>
    </xf>
    <xf numFmtId="0" fontId="17" fillId="0" borderId="8" xfId="5" applyFont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7" fillId="0" borderId="31" xfId="5" applyFont="1" applyBorder="1" applyAlignment="1">
      <alignment horizontal="center" vertical="center" wrapText="1"/>
    </xf>
    <xf numFmtId="0" fontId="18" fillId="0" borderId="32" xfId="5" applyFont="1" applyBorder="1" applyAlignment="1">
      <alignment horizontal="center" vertical="center" wrapText="1"/>
    </xf>
    <xf numFmtId="0" fontId="17" fillId="0" borderId="33" xfId="5" applyFont="1" applyBorder="1" applyAlignment="1">
      <alignment horizontal="center" vertical="center" wrapText="1"/>
    </xf>
    <xf numFmtId="0" fontId="10" fillId="4" borderId="2" xfId="2" applyFont="1" applyFill="1" applyBorder="1" applyAlignment="1" applyProtection="1">
      <alignment vertical="center"/>
    </xf>
    <xf numFmtId="0" fontId="10" fillId="4" borderId="3" xfId="2" applyFont="1" applyFill="1" applyBorder="1" applyAlignment="1" applyProtection="1">
      <alignment vertical="center"/>
    </xf>
    <xf numFmtId="0" fontId="10" fillId="3" borderId="11" xfId="2" applyNumberFormat="1" applyFont="1" applyFill="1" applyBorder="1" applyAlignment="1" applyProtection="1">
      <alignment horizontal="left" vertical="center"/>
    </xf>
    <xf numFmtId="0" fontId="10" fillId="3" borderId="12" xfId="2" applyFont="1" applyFill="1" applyBorder="1" applyAlignment="1" applyProtection="1">
      <alignment vertical="center"/>
    </xf>
    <xf numFmtId="0" fontId="10" fillId="3" borderId="17" xfId="2" applyNumberFormat="1" applyFont="1" applyFill="1" applyBorder="1" applyAlignment="1" applyProtection="1">
      <alignment horizontal="left" vertical="center"/>
    </xf>
    <xf numFmtId="0" fontId="10" fillId="3" borderId="10" xfId="2" applyFont="1" applyFill="1" applyBorder="1" applyAlignment="1" applyProtection="1">
      <alignment vertical="center"/>
    </xf>
    <xf numFmtId="0" fontId="4" fillId="22" borderId="59" xfId="2" applyFont="1" applyFill="1" applyBorder="1" applyAlignment="1"/>
    <xf numFmtId="0" fontId="4" fillId="22" borderId="119" xfId="2" applyFont="1" applyFill="1" applyBorder="1" applyAlignment="1"/>
    <xf numFmtId="0" fontId="4" fillId="22" borderId="120" xfId="2" applyFont="1" applyFill="1" applyBorder="1" applyAlignment="1"/>
    <xf numFmtId="0" fontId="17" fillId="0" borderId="36" xfId="5" applyFont="1" applyBorder="1" applyAlignment="1">
      <alignment horizontal="center" vertical="center" wrapText="1"/>
    </xf>
    <xf numFmtId="0" fontId="18" fillId="0" borderId="0" xfId="5" applyFont="1" applyBorder="1" applyAlignment="1">
      <alignment horizontal="right" vertical="center" wrapText="1"/>
    </xf>
    <xf numFmtId="0" fontId="18" fillId="21" borderId="71" xfId="5" applyFont="1" applyFill="1" applyBorder="1" applyAlignment="1">
      <alignment horizontal="center" vertical="center" wrapText="1"/>
    </xf>
    <xf numFmtId="0" fontId="18" fillId="21" borderId="94" xfId="5" applyFont="1" applyFill="1" applyBorder="1" applyAlignment="1">
      <alignment horizontal="center" vertical="center" wrapText="1"/>
    </xf>
    <xf numFmtId="0" fontId="17" fillId="0" borderId="11" xfId="5" applyFont="1" applyBorder="1" applyAlignment="1">
      <alignment horizontal="center" vertical="center" wrapText="1"/>
    </xf>
    <xf numFmtId="0" fontId="18" fillId="4" borderId="12" xfId="5" applyFont="1" applyFill="1" applyBorder="1" applyAlignment="1">
      <alignment horizontal="center" vertical="center" wrapText="1"/>
    </xf>
    <xf numFmtId="0" fontId="17" fillId="0" borderId="97" xfId="5" applyFont="1" applyBorder="1" applyAlignment="1">
      <alignment horizontal="center" vertical="center" wrapText="1"/>
    </xf>
    <xf numFmtId="0" fontId="17" fillId="0" borderId="12" xfId="5" applyFont="1" applyBorder="1" applyAlignment="1">
      <alignment horizontal="center" vertical="center" wrapText="1"/>
    </xf>
    <xf numFmtId="0" fontId="17" fillId="0" borderId="13" xfId="5" applyFont="1" applyBorder="1" applyAlignment="1">
      <alignment horizontal="center" vertical="center" wrapText="1"/>
    </xf>
    <xf numFmtId="0" fontId="17" fillId="0" borderId="17" xfId="5" applyFont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 wrapText="1"/>
    </xf>
    <xf numFmtId="0" fontId="17" fillId="4" borderId="10" xfId="5" applyFont="1" applyFill="1" applyBorder="1" applyAlignment="1">
      <alignment horizontal="center" vertical="center" wrapText="1"/>
    </xf>
    <xf numFmtId="0" fontId="17" fillId="0" borderId="96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7" fillId="0" borderId="14" xfId="5" applyFont="1" applyBorder="1" applyAlignment="1">
      <alignment horizontal="center" vertical="center" wrapText="1"/>
    </xf>
    <xf numFmtId="0" fontId="18" fillId="0" borderId="36" xfId="5" applyFont="1" applyBorder="1" applyAlignment="1">
      <alignment horizontal="center" vertical="center" wrapText="1"/>
    </xf>
    <xf numFmtId="0" fontId="17" fillId="0" borderId="26" xfId="5" applyFont="1" applyBorder="1" applyAlignment="1">
      <alignment horizontal="center" vertical="center" wrapText="1"/>
    </xf>
    <xf numFmtId="0" fontId="18" fillId="0" borderId="27" xfId="5" applyFont="1" applyBorder="1" applyAlignment="1">
      <alignment horizontal="center" vertical="center" wrapText="1"/>
    </xf>
    <xf numFmtId="0" fontId="17" fillId="0" borderId="27" xfId="5" applyFont="1" applyBorder="1" applyAlignment="1">
      <alignment horizontal="center" vertical="center" wrapText="1"/>
    </xf>
    <xf numFmtId="0" fontId="17" fillId="0" borderId="28" xfId="5" applyFont="1" applyBorder="1" applyAlignment="1">
      <alignment horizontal="center" vertical="center" wrapText="1"/>
    </xf>
    <xf numFmtId="0" fontId="7" fillId="0" borderId="2" xfId="2" applyBorder="1"/>
    <xf numFmtId="0" fontId="9" fillId="23" borderId="23" xfId="0" applyNumberFormat="1" applyFont="1" applyFill="1" applyBorder="1" applyAlignment="1" applyProtection="1">
      <alignment vertical="center"/>
    </xf>
    <xf numFmtId="0" fontId="9" fillId="23" borderId="24" xfId="0" applyNumberFormat="1" applyFont="1" applyFill="1" applyBorder="1" applyAlignment="1" applyProtection="1">
      <alignment vertical="center"/>
    </xf>
    <xf numFmtId="0" fontId="9" fillId="23" borderId="25" xfId="0" applyNumberFormat="1" applyFont="1" applyFill="1" applyBorder="1" applyAlignment="1" applyProtection="1">
      <alignment vertical="center"/>
    </xf>
    <xf numFmtId="0" fontId="9" fillId="23" borderId="23" xfId="0" applyFont="1" applyFill="1" applyBorder="1" applyAlignment="1" applyProtection="1">
      <alignment horizontal="left" vertical="center"/>
    </xf>
    <xf numFmtId="0" fontId="9" fillId="23" borderId="24" xfId="0" applyFont="1" applyFill="1" applyBorder="1" applyAlignment="1" applyProtection="1">
      <alignment horizontal="left" vertical="center"/>
    </xf>
    <xf numFmtId="0" fontId="9" fillId="23" borderId="25" xfId="0" applyFont="1" applyFill="1" applyBorder="1" applyAlignment="1" applyProtection="1">
      <alignment horizontal="left" vertical="center"/>
    </xf>
    <xf numFmtId="0" fontId="50" fillId="0" borderId="2" xfId="0" applyFont="1" applyBorder="1" applyAlignment="1">
      <alignment horizontal="left" vertical="top" wrapText="1"/>
    </xf>
    <xf numFmtId="0" fontId="50" fillId="0" borderId="9" xfId="0" applyFont="1" applyBorder="1" applyAlignment="1">
      <alignment horizontal="left" vertical="top" wrapText="1"/>
    </xf>
    <xf numFmtId="0" fontId="50" fillId="0" borderId="3" xfId="0" applyFont="1" applyBorder="1" applyAlignment="1">
      <alignment horizontal="left" vertical="top" wrapText="1"/>
    </xf>
    <xf numFmtId="14" fontId="10" fillId="4" borderId="53" xfId="2" applyNumberFormat="1" applyFont="1" applyFill="1" applyBorder="1" applyAlignment="1" applyProtection="1">
      <alignment horizontal="center" vertical="center"/>
      <protection locked="0"/>
    </xf>
    <xf numFmtId="14" fontId="10" fillId="4" borderId="57" xfId="2" applyNumberFormat="1" applyFont="1" applyFill="1" applyBorder="1" applyAlignment="1" applyProtection="1">
      <alignment horizontal="center" vertical="center"/>
      <protection locked="0"/>
    </xf>
    <xf numFmtId="14" fontId="10" fillId="4" borderId="52" xfId="2" applyNumberFormat="1" applyFont="1" applyFill="1" applyBorder="1" applyAlignment="1" applyProtection="1">
      <alignment horizontal="center" vertical="center"/>
      <protection locked="0"/>
    </xf>
    <xf numFmtId="14" fontId="10" fillId="4" borderId="51" xfId="2" applyNumberFormat="1" applyFont="1" applyFill="1" applyBorder="1" applyAlignment="1" applyProtection="1">
      <alignment horizontal="center" vertical="center"/>
      <protection locked="0"/>
    </xf>
    <xf numFmtId="0" fontId="10" fillId="5" borderId="56" xfId="2" applyFont="1" applyFill="1" applyBorder="1" applyAlignment="1" applyProtection="1">
      <alignment horizontal="left" vertical="center"/>
    </xf>
    <xf numFmtId="0" fontId="10" fillId="5" borderId="52" xfId="2" applyFont="1" applyFill="1" applyBorder="1" applyAlignment="1" applyProtection="1">
      <alignment horizontal="left" vertical="center"/>
    </xf>
    <xf numFmtId="0" fontId="9" fillId="7" borderId="23" xfId="2" applyFont="1" applyFill="1" applyBorder="1" applyAlignment="1" applyProtection="1">
      <alignment horizontal="center" vertical="center"/>
    </xf>
    <xf numFmtId="0" fontId="9" fillId="7" borderId="24" xfId="2" applyFont="1" applyFill="1" applyBorder="1" applyAlignment="1" applyProtection="1">
      <alignment horizontal="center" vertical="center"/>
    </xf>
    <xf numFmtId="0" fontId="9" fillId="7" borderId="25" xfId="2" applyFont="1" applyFill="1" applyBorder="1" applyAlignment="1" applyProtection="1">
      <alignment horizontal="center" vertical="center"/>
    </xf>
    <xf numFmtId="0" fontId="9" fillId="7" borderId="59" xfId="2" applyFont="1" applyFill="1" applyBorder="1" applyAlignment="1" applyProtection="1">
      <alignment horizontal="center" vertical="center"/>
    </xf>
    <xf numFmtId="0" fontId="9" fillId="7" borderId="54" xfId="2" applyFont="1" applyFill="1" applyBorder="1" applyAlignment="1" applyProtection="1">
      <alignment horizontal="center" vertical="center"/>
    </xf>
    <xf numFmtId="0" fontId="9" fillId="7" borderId="60" xfId="2" applyFont="1" applyFill="1" applyBorder="1" applyAlignment="1" applyProtection="1">
      <alignment horizontal="center" vertical="center"/>
    </xf>
    <xf numFmtId="0" fontId="10" fillId="4" borderId="12" xfId="2" applyFont="1" applyFill="1" applyBorder="1" applyAlignment="1" applyProtection="1">
      <alignment horizontal="left" vertical="center"/>
      <protection locked="0"/>
    </xf>
    <xf numFmtId="0" fontId="10" fillId="4" borderId="12" xfId="2" applyNumberFormat="1" applyFont="1" applyFill="1" applyBorder="1" applyAlignment="1" applyProtection="1">
      <alignment horizontal="left" vertical="center"/>
      <protection locked="0"/>
    </xf>
    <xf numFmtId="0" fontId="10" fillId="4" borderId="10" xfId="2" applyFont="1" applyFill="1" applyBorder="1" applyAlignment="1" applyProtection="1">
      <alignment horizontal="left" vertical="center"/>
      <protection locked="0"/>
    </xf>
    <xf numFmtId="0" fontId="10" fillId="0" borderId="7" xfId="2" applyFont="1" applyBorder="1" applyAlignment="1" applyProtection="1">
      <alignment horizontal="left" vertical="center"/>
    </xf>
    <xf numFmtId="0" fontId="10" fillId="0" borderId="19" xfId="2" applyFont="1" applyBorder="1" applyAlignment="1" applyProtection="1">
      <alignment horizontal="left" vertical="center"/>
    </xf>
    <xf numFmtId="14" fontId="10" fillId="6" borderId="58" xfId="2" applyNumberFormat="1" applyFont="1" applyFill="1" applyBorder="1" applyAlignment="1" applyProtection="1">
      <alignment horizontal="left" vertical="center"/>
    </xf>
    <xf numFmtId="14" fontId="10" fillId="6" borderId="53" xfId="2" applyNumberFormat="1" applyFont="1" applyFill="1" applyBorder="1" applyAlignment="1" applyProtection="1">
      <alignment horizontal="left" vertical="center"/>
    </xf>
    <xf numFmtId="0" fontId="17" fillId="0" borderId="11" xfId="2" applyFont="1" applyBorder="1" applyAlignment="1" applyProtection="1">
      <alignment horizontal="left" vertical="center" wrapText="1"/>
    </xf>
    <xf numFmtId="0" fontId="17" fillId="0" borderId="17" xfId="2" applyFont="1" applyBorder="1" applyAlignment="1" applyProtection="1">
      <alignment horizontal="left" vertical="center" wrapText="1"/>
    </xf>
    <xf numFmtId="0" fontId="9" fillId="8" borderId="31" xfId="2" applyFont="1" applyFill="1" applyBorder="1" applyAlignment="1" applyProtection="1">
      <alignment horizontal="left" vertical="center"/>
    </xf>
    <xf numFmtId="0" fontId="9" fillId="8" borderId="32" xfId="2" applyFont="1" applyFill="1" applyBorder="1" applyAlignment="1" applyProtection="1">
      <alignment horizontal="left" vertical="center"/>
    </xf>
    <xf numFmtId="0" fontId="9" fillId="8" borderId="0" xfId="2" applyFont="1" applyFill="1" applyBorder="1" applyAlignment="1" applyProtection="1">
      <alignment horizontal="left" vertical="center"/>
      <protection locked="0"/>
    </xf>
    <xf numFmtId="0" fontId="9" fillId="8" borderId="32" xfId="2" applyFont="1" applyFill="1" applyBorder="1" applyAlignment="1" applyProtection="1">
      <alignment horizontal="left" vertical="center"/>
      <protection locked="0"/>
    </xf>
    <xf numFmtId="0" fontId="9" fillId="8" borderId="33" xfId="2" applyFont="1" applyFill="1" applyBorder="1" applyAlignment="1" applyProtection="1">
      <alignment horizontal="left" vertical="center"/>
      <protection locked="0"/>
    </xf>
    <xf numFmtId="0" fontId="4" fillId="0" borderId="15" xfId="2" applyFont="1" applyBorder="1" applyAlignment="1" applyProtection="1">
      <alignment horizontal="left" vertical="center" wrapText="1"/>
    </xf>
    <xf numFmtId="0" fontId="4" fillId="0" borderId="46" xfId="2" applyFont="1" applyBorder="1" applyAlignment="1" applyProtection="1">
      <alignment horizontal="left" vertical="center" wrapText="1"/>
    </xf>
    <xf numFmtId="0" fontId="10" fillId="0" borderId="11" xfId="2" applyFont="1" applyBorder="1" applyAlignment="1" applyProtection="1">
      <alignment horizontal="left" vertical="center"/>
    </xf>
    <xf numFmtId="0" fontId="10" fillId="0" borderId="21" xfId="2" applyFont="1" applyBorder="1" applyAlignment="1" applyProtection="1">
      <alignment horizontal="left" vertical="center"/>
    </xf>
    <xf numFmtId="0" fontId="10" fillId="4" borderId="14" xfId="2" applyFont="1" applyFill="1" applyBorder="1" applyAlignment="1" applyProtection="1">
      <alignment horizontal="left" vertical="center"/>
      <protection locked="0"/>
    </xf>
    <xf numFmtId="164" fontId="10" fillId="4" borderId="10" xfId="2" applyNumberFormat="1" applyFont="1" applyFill="1" applyBorder="1" applyAlignment="1" applyProtection="1">
      <alignment horizontal="left" vertical="center"/>
      <protection locked="0"/>
    </xf>
    <xf numFmtId="0" fontId="17" fillId="4" borderId="0" xfId="2" applyFont="1" applyFill="1" applyBorder="1" applyAlignment="1" applyProtection="1">
      <alignment horizontal="center" vertical="center" wrapText="1"/>
      <protection locked="0"/>
    </xf>
    <xf numFmtId="0" fontId="10" fillId="4" borderId="0" xfId="2" applyFont="1" applyFill="1" applyBorder="1" applyAlignment="1" applyProtection="1">
      <alignment horizontal="center" vertical="center" wrapText="1"/>
    </xf>
    <xf numFmtId="0" fontId="10" fillId="3" borderId="12" xfId="2" applyNumberFormat="1" applyFont="1" applyFill="1" applyBorder="1" applyAlignment="1" applyProtection="1">
      <alignment horizontal="center" vertical="center"/>
      <protection locked="0"/>
    </xf>
    <xf numFmtId="0" fontId="10" fillId="4" borderId="13" xfId="2" applyNumberFormat="1" applyFont="1" applyFill="1" applyBorder="1" applyAlignment="1" applyProtection="1">
      <alignment horizontal="left" vertical="center"/>
      <protection locked="0"/>
    </xf>
    <xf numFmtId="0" fontId="10" fillId="4" borderId="12" xfId="2" applyFont="1" applyFill="1" applyBorder="1" applyAlignment="1" applyProtection="1">
      <alignment horizontal="center" vertical="center"/>
      <protection locked="0"/>
    </xf>
    <xf numFmtId="0" fontId="9" fillId="8" borderId="23" xfId="2" applyFont="1" applyFill="1" applyBorder="1" applyAlignment="1" applyProtection="1">
      <alignment horizontal="center" vertical="center"/>
    </xf>
    <xf numFmtId="0" fontId="9" fillId="8" borderId="24" xfId="2" applyFont="1" applyFill="1" applyBorder="1" applyAlignment="1" applyProtection="1">
      <alignment horizontal="center" vertical="center"/>
    </xf>
    <xf numFmtId="0" fontId="9" fillId="8" borderId="25" xfId="2" applyFont="1" applyFill="1" applyBorder="1" applyAlignment="1" applyProtection="1">
      <alignment horizontal="center" vertical="center"/>
    </xf>
    <xf numFmtId="17" fontId="9" fillId="4" borderId="23" xfId="2" applyNumberFormat="1" applyFont="1" applyFill="1" applyBorder="1" applyAlignment="1" applyProtection="1">
      <alignment horizontal="center" vertical="center"/>
    </xf>
    <xf numFmtId="17" fontId="9" fillId="4" borderId="24" xfId="2" applyNumberFormat="1" applyFont="1" applyFill="1" applyBorder="1" applyAlignment="1" applyProtection="1">
      <alignment horizontal="center" vertical="center"/>
    </xf>
    <xf numFmtId="17" fontId="9" fillId="4" borderId="25" xfId="2" applyNumberFormat="1" applyFont="1" applyFill="1" applyBorder="1" applyAlignment="1" applyProtection="1">
      <alignment horizontal="center" vertical="center"/>
    </xf>
    <xf numFmtId="0" fontId="45" fillId="4" borderId="59" xfId="0" applyFont="1" applyFill="1" applyBorder="1" applyAlignment="1" applyProtection="1">
      <alignment horizontal="center" vertical="center"/>
    </xf>
    <xf numFmtId="0" fontId="45" fillId="4" borderId="54" xfId="0" applyFont="1" applyFill="1" applyBorder="1" applyAlignment="1" applyProtection="1">
      <alignment horizontal="center" vertical="center"/>
    </xf>
    <xf numFmtId="0" fontId="45" fillId="4" borderId="60" xfId="0" applyFont="1" applyFill="1" applyBorder="1" applyAlignment="1" applyProtection="1">
      <alignment horizontal="center" vertical="center"/>
    </xf>
    <xf numFmtId="0" fontId="45" fillId="4" borderId="31" xfId="0" applyFont="1" applyFill="1" applyBorder="1" applyAlignment="1" applyProtection="1">
      <alignment horizontal="center" vertical="center"/>
    </xf>
    <xf numFmtId="0" fontId="45" fillId="4" borderId="32" xfId="0" applyFont="1" applyFill="1" applyBorder="1" applyAlignment="1" applyProtection="1">
      <alignment horizontal="center" vertical="center"/>
    </xf>
    <xf numFmtId="0" fontId="45" fillId="4" borderId="33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center" vertical="center"/>
    </xf>
    <xf numFmtId="0" fontId="16" fillId="4" borderId="28" xfId="0" applyFont="1" applyFill="1" applyBorder="1" applyAlignment="1" applyProtection="1">
      <alignment horizontal="center" vertical="center"/>
    </xf>
    <xf numFmtId="0" fontId="16" fillId="4" borderId="31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center" vertical="center"/>
    </xf>
    <xf numFmtId="0" fontId="9" fillId="10" borderId="23" xfId="2" applyFont="1" applyFill="1" applyBorder="1" applyAlignment="1" applyProtection="1">
      <alignment horizontal="left" vertical="center"/>
    </xf>
    <xf numFmtId="0" fontId="9" fillId="10" borderId="24" xfId="2" applyFont="1" applyFill="1" applyBorder="1" applyAlignment="1" applyProtection="1">
      <alignment horizontal="left" vertical="center"/>
    </xf>
    <xf numFmtId="0" fontId="9" fillId="8" borderId="35" xfId="2" applyFont="1" applyFill="1" applyBorder="1" applyAlignment="1" applyProtection="1">
      <alignment horizontal="left" vertical="center" wrapText="1"/>
    </xf>
    <xf numFmtId="0" fontId="9" fillId="8" borderId="45" xfId="2" applyFont="1" applyFill="1" applyBorder="1" applyAlignment="1" applyProtection="1">
      <alignment horizontal="left" vertical="center" wrapText="1"/>
    </xf>
    <xf numFmtId="0" fontId="9" fillId="8" borderId="18" xfId="2" applyFont="1" applyFill="1" applyBorder="1" applyAlignment="1" applyProtection="1">
      <alignment horizontal="left" vertical="center" wrapText="1"/>
    </xf>
    <xf numFmtId="0" fontId="9" fillId="8" borderId="2" xfId="2" applyFont="1" applyFill="1" applyBorder="1" applyAlignment="1" applyProtection="1">
      <alignment horizontal="center" vertical="center"/>
    </xf>
    <xf numFmtId="0" fontId="9" fillId="8" borderId="3" xfId="2" applyFont="1" applyFill="1" applyBorder="1" applyAlignment="1" applyProtection="1">
      <alignment horizontal="center" vertical="center"/>
    </xf>
    <xf numFmtId="0" fontId="9" fillId="8" borderId="11" xfId="2" applyFont="1" applyFill="1" applyBorder="1" applyAlignment="1" applyProtection="1">
      <alignment horizontal="left" vertical="center"/>
    </xf>
    <xf numFmtId="0" fontId="9" fillId="8" borderId="21" xfId="2" applyFont="1" applyFill="1" applyBorder="1" applyAlignment="1" applyProtection="1">
      <alignment horizontal="left" vertical="center"/>
    </xf>
    <xf numFmtId="0" fontId="9" fillId="8" borderId="7" xfId="2" applyFont="1" applyFill="1" applyBorder="1" applyAlignment="1" applyProtection="1">
      <alignment horizontal="left" vertical="center"/>
    </xf>
    <xf numFmtId="0" fontId="9" fillId="8" borderId="19" xfId="2" applyFont="1" applyFill="1" applyBorder="1" applyAlignment="1" applyProtection="1">
      <alignment horizontal="left" vertical="center"/>
    </xf>
    <xf numFmtId="0" fontId="18" fillId="8" borderId="15" xfId="2" applyFont="1" applyFill="1" applyBorder="1" applyAlignment="1" applyProtection="1">
      <alignment horizontal="center" vertical="center" wrapText="1"/>
    </xf>
    <xf numFmtId="0" fontId="18" fillId="8" borderId="45" xfId="2" applyFont="1" applyFill="1" applyBorder="1" applyAlignment="1" applyProtection="1">
      <alignment horizontal="center" vertical="center" wrapText="1"/>
    </xf>
    <xf numFmtId="0" fontId="18" fillId="8" borderId="21" xfId="2" applyFont="1" applyFill="1" applyBorder="1" applyAlignment="1" applyProtection="1">
      <alignment horizontal="center" vertical="center" wrapText="1"/>
    </xf>
    <xf numFmtId="0" fontId="18" fillId="8" borderId="19" xfId="2" applyFont="1" applyFill="1" applyBorder="1" applyAlignment="1" applyProtection="1">
      <alignment horizontal="center" vertical="center" wrapText="1"/>
    </xf>
    <xf numFmtId="0" fontId="18" fillId="8" borderId="22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2" fillId="0" borderId="55" xfId="2" applyFont="1" applyFill="1" applyBorder="1" applyAlignment="1">
      <alignment horizontal="left" vertical="top" wrapText="1"/>
    </xf>
    <xf numFmtId="0" fontId="36" fillId="0" borderId="1" xfId="2" applyFont="1" applyBorder="1" applyAlignment="1">
      <alignment horizontal="left" vertical="top" wrapText="1"/>
    </xf>
    <xf numFmtId="0" fontId="36" fillId="0" borderId="8" xfId="2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2" fillId="0" borderId="96" xfId="2" applyFont="1" applyFill="1" applyBorder="1" applyAlignment="1">
      <alignment horizontal="left" vertical="top" wrapText="1"/>
    </xf>
    <xf numFmtId="0" fontId="36" fillId="0" borderId="10" xfId="2" applyFont="1" applyBorder="1" applyAlignment="1">
      <alignment horizontal="left" vertical="top" wrapText="1"/>
    </xf>
    <xf numFmtId="0" fontId="36" fillId="0" borderId="14" xfId="2" applyFont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19" xfId="0" applyFont="1" applyFill="1" applyBorder="1" applyAlignment="1">
      <alignment horizontal="left" vertical="center" wrapText="1"/>
    </xf>
    <xf numFmtId="0" fontId="32" fillId="17" borderId="55" xfId="2" applyFont="1" applyFill="1" applyBorder="1" applyAlignment="1">
      <alignment horizontal="center" vertical="top" wrapText="1"/>
    </xf>
    <xf numFmtId="0" fontId="32" fillId="17" borderId="1" xfId="2" applyFont="1" applyFill="1" applyBorder="1" applyAlignment="1">
      <alignment horizontal="center" vertical="top" wrapText="1"/>
    </xf>
    <xf numFmtId="0" fontId="32" fillId="17" borderId="8" xfId="2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2" fillId="0" borderId="82" xfId="0" applyFont="1" applyFill="1" applyBorder="1" applyAlignment="1">
      <alignment horizontal="left" vertical="top" wrapText="1"/>
    </xf>
    <xf numFmtId="0" fontId="32" fillId="0" borderId="102" xfId="0" applyFont="1" applyFill="1" applyBorder="1" applyAlignment="1">
      <alignment horizontal="left" vertical="top" wrapText="1"/>
    </xf>
    <xf numFmtId="0" fontId="4" fillId="6" borderId="74" xfId="0" applyFont="1" applyFill="1" applyBorder="1" applyAlignment="1">
      <alignment horizontal="center" vertical="center" wrapText="1"/>
    </xf>
    <xf numFmtId="0" fontId="33" fillId="6" borderId="74" xfId="2" applyFont="1" applyFill="1" applyBorder="1" applyAlignment="1">
      <alignment horizontal="center" vertical="center"/>
    </xf>
    <xf numFmtId="0" fontId="33" fillId="6" borderId="76" xfId="2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2" fillId="0" borderId="97" xfId="2" applyFont="1" applyFill="1" applyBorder="1" applyAlignment="1">
      <alignment horizontal="left" vertical="top" wrapText="1"/>
    </xf>
    <xf numFmtId="0" fontId="36" fillId="0" borderId="12" xfId="2" applyFont="1" applyBorder="1" applyAlignment="1">
      <alignment horizontal="left" vertical="top" wrapText="1"/>
    </xf>
    <xf numFmtId="0" fontId="36" fillId="0" borderId="13" xfId="2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2" fillId="0" borderId="36" xfId="0" applyFont="1" applyFill="1" applyBorder="1" applyAlignment="1">
      <alignment horizontal="left" vertical="top" wrapText="1"/>
    </xf>
    <xf numFmtId="0" fontId="32" fillId="0" borderId="10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2" fillId="0" borderId="54" xfId="0" applyFont="1" applyFill="1" applyBorder="1" applyAlignment="1">
      <alignment horizontal="left" vertical="top" wrapText="1"/>
    </xf>
    <xf numFmtId="0" fontId="32" fillId="0" borderId="60" xfId="0" applyFont="1" applyFill="1" applyBorder="1" applyAlignment="1">
      <alignment horizontal="left" vertical="top" wrapText="1"/>
    </xf>
    <xf numFmtId="0" fontId="27" fillId="4" borderId="55" xfId="2" applyFont="1" applyFill="1" applyBorder="1" applyAlignment="1">
      <alignment horizontal="left" vertical="top" wrapText="1"/>
    </xf>
    <xf numFmtId="0" fontId="6" fillId="4" borderId="1" xfId="2" applyFont="1" applyFill="1" applyBorder="1" applyAlignment="1">
      <alignment horizontal="left" vertical="top" wrapText="1"/>
    </xf>
    <xf numFmtId="0" fontId="6" fillId="4" borderId="8" xfId="2" applyFont="1" applyFill="1" applyBorder="1" applyAlignment="1">
      <alignment horizontal="left" vertical="top" wrapText="1"/>
    </xf>
    <xf numFmtId="0" fontId="32" fillId="4" borderId="55" xfId="2" applyFont="1" applyFill="1" applyBorder="1" applyAlignment="1">
      <alignment horizontal="left" vertical="top" wrapText="1"/>
    </xf>
    <xf numFmtId="0" fontId="36" fillId="4" borderId="1" xfId="2" applyFont="1" applyFill="1" applyBorder="1" applyAlignment="1">
      <alignment horizontal="left" vertical="top" wrapText="1"/>
    </xf>
    <xf numFmtId="0" fontId="36" fillId="4" borderId="8" xfId="2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2" fillId="4" borderId="96" xfId="2" applyFont="1" applyFill="1" applyBorder="1" applyAlignment="1">
      <alignment horizontal="left" vertical="top" wrapText="1"/>
    </xf>
    <xf numFmtId="0" fontId="36" fillId="4" borderId="10" xfId="2" applyFont="1" applyFill="1" applyBorder="1" applyAlignment="1">
      <alignment horizontal="left" vertical="top" wrapText="1"/>
    </xf>
    <xf numFmtId="0" fontId="36" fillId="4" borderId="14" xfId="2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32" fillId="4" borderId="97" xfId="2" applyFont="1" applyFill="1" applyBorder="1" applyAlignment="1">
      <alignment horizontal="left" vertical="top" wrapText="1"/>
    </xf>
    <xf numFmtId="0" fontId="36" fillId="4" borderId="12" xfId="2" applyFont="1" applyFill="1" applyBorder="1" applyAlignment="1">
      <alignment horizontal="left" vertical="top" wrapText="1"/>
    </xf>
    <xf numFmtId="0" fontId="36" fillId="4" borderId="13" xfId="2" applyFont="1" applyFill="1" applyBorder="1" applyAlignment="1">
      <alignment horizontal="left" vertical="top" wrapText="1"/>
    </xf>
    <xf numFmtId="0" fontId="4" fillId="6" borderId="72" xfId="0" applyFont="1" applyFill="1" applyBorder="1" applyAlignment="1">
      <alignment horizontal="center" vertical="center" wrapText="1"/>
    </xf>
    <xf numFmtId="0" fontId="33" fillId="6" borderId="73" xfId="2" applyFont="1" applyFill="1" applyBorder="1" applyAlignment="1">
      <alignment horizontal="center" vertical="center"/>
    </xf>
    <xf numFmtId="0" fontId="33" fillId="4" borderId="96" xfId="2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3" fillId="6" borderId="2" xfId="2" applyFont="1" applyFill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73" xfId="0" applyFont="1" applyFill="1" applyBorder="1" applyAlignment="1">
      <alignment horizontal="center" vertical="center" wrapText="1"/>
    </xf>
    <xf numFmtId="0" fontId="33" fillId="6" borderId="72" xfId="2" applyFont="1" applyFill="1" applyBorder="1" applyAlignment="1">
      <alignment horizontal="center" vertical="center"/>
    </xf>
    <xf numFmtId="0" fontId="33" fillId="6" borderId="0" xfId="2" applyFont="1" applyFill="1" applyBorder="1" applyAlignment="1">
      <alignment horizontal="center" vertical="center"/>
    </xf>
    <xf numFmtId="0" fontId="33" fillId="6" borderId="30" xfId="2" applyFont="1" applyFill="1" applyBorder="1" applyAlignment="1">
      <alignment horizontal="center" vertical="center"/>
    </xf>
    <xf numFmtId="0" fontId="32" fillId="4" borderId="1" xfId="2" applyFont="1" applyFill="1" applyBorder="1" applyAlignment="1">
      <alignment horizontal="left" vertical="top" wrapText="1"/>
    </xf>
    <xf numFmtId="0" fontId="32" fillId="4" borderId="8" xfId="2" applyFont="1" applyFill="1" applyBorder="1" applyAlignment="1">
      <alignment horizontal="left" vertical="top" wrapText="1"/>
    </xf>
    <xf numFmtId="0" fontId="4" fillId="6" borderId="9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2" fillId="4" borderId="12" xfId="2" applyFont="1" applyFill="1" applyBorder="1" applyAlignment="1">
      <alignment horizontal="left" vertical="top" wrapText="1"/>
    </xf>
    <xf numFmtId="0" fontId="32" fillId="4" borderId="13" xfId="2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2" fillId="4" borderId="82" xfId="2" applyFont="1" applyFill="1" applyBorder="1" applyAlignment="1">
      <alignment horizontal="left" vertical="top" wrapText="1"/>
    </xf>
    <xf numFmtId="0" fontId="32" fillId="4" borderId="102" xfId="2" applyFont="1" applyFill="1" applyBorder="1" applyAlignment="1">
      <alignment horizontal="left" vertical="top" wrapText="1"/>
    </xf>
    <xf numFmtId="0" fontId="32" fillId="4" borderId="54" xfId="2" applyFont="1" applyFill="1" applyBorder="1" applyAlignment="1">
      <alignment horizontal="left" vertical="top" wrapText="1"/>
    </xf>
    <xf numFmtId="0" fontId="32" fillId="4" borderId="60" xfId="2" applyFont="1" applyFill="1" applyBorder="1" applyAlignment="1">
      <alignment horizontal="left" vertical="top" wrapText="1"/>
    </xf>
    <xf numFmtId="0" fontId="32" fillId="4" borderId="36" xfId="2" applyFont="1" applyFill="1" applyBorder="1" applyAlignment="1">
      <alignment horizontal="left" vertical="top" wrapText="1"/>
    </xf>
    <xf numFmtId="0" fontId="32" fillId="4" borderId="101" xfId="2" applyFont="1" applyFill="1" applyBorder="1" applyAlignment="1">
      <alignment horizontal="left" vertical="top" wrapText="1"/>
    </xf>
    <xf numFmtId="0" fontId="47" fillId="4" borderId="59" xfId="0" applyFont="1" applyFill="1" applyBorder="1" applyAlignment="1" applyProtection="1">
      <alignment horizontal="center" vertical="center"/>
    </xf>
    <xf numFmtId="0" fontId="47" fillId="4" borderId="54" xfId="0" applyFont="1" applyFill="1" applyBorder="1" applyAlignment="1" applyProtection="1">
      <alignment horizontal="center" vertical="center"/>
    </xf>
    <xf numFmtId="0" fontId="47" fillId="4" borderId="60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6" borderId="7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75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70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31" fillId="6" borderId="23" xfId="2" applyFont="1" applyFill="1" applyBorder="1" applyAlignment="1">
      <alignment horizontal="center" vertical="center"/>
    </xf>
    <xf numFmtId="0" fontId="31" fillId="6" borderId="27" xfId="2" applyFont="1" applyFill="1" applyBorder="1" applyAlignment="1">
      <alignment horizontal="center" vertical="center"/>
    </xf>
    <xf numFmtId="0" fontId="31" fillId="6" borderId="24" xfId="2" applyFont="1" applyFill="1" applyBorder="1" applyAlignment="1">
      <alignment horizontal="center" vertical="center"/>
    </xf>
    <xf numFmtId="0" fontId="31" fillId="6" borderId="25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17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4" fillId="4" borderId="14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3" fillId="4" borderId="59" xfId="2" applyFont="1" applyFill="1" applyBorder="1" applyAlignment="1">
      <alignment horizontal="center" vertical="center" wrapText="1"/>
    </xf>
    <xf numFmtId="0" fontId="3" fillId="4" borderId="54" xfId="2" applyFont="1" applyFill="1" applyBorder="1" applyAlignment="1">
      <alignment horizontal="center" vertical="center" wrapText="1"/>
    </xf>
    <xf numFmtId="0" fontId="3" fillId="4" borderId="60" xfId="2" applyFont="1" applyFill="1" applyBorder="1" applyAlignment="1">
      <alignment horizontal="center" vertical="center" wrapText="1"/>
    </xf>
    <xf numFmtId="0" fontId="4" fillId="22" borderId="23" xfId="2" applyFont="1" applyFill="1" applyBorder="1" applyAlignment="1">
      <alignment horizontal="center"/>
    </xf>
    <xf numFmtId="0" fontId="4" fillId="22" borderId="24" xfId="2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6" fillId="4" borderId="121" xfId="0" applyFont="1" applyFill="1" applyBorder="1" applyAlignment="1" applyProtection="1">
      <alignment horizontal="center" vertical="center" wrapText="1"/>
    </xf>
    <xf numFmtId="0" fontId="46" fillId="4" borderId="122" xfId="0" applyFont="1" applyFill="1" applyBorder="1" applyAlignment="1" applyProtection="1">
      <alignment horizontal="center" vertical="center" wrapText="1"/>
    </xf>
    <xf numFmtId="0" fontId="46" fillId="4" borderId="123" xfId="0" applyFont="1" applyFill="1" applyBorder="1" applyAlignment="1" applyProtection="1">
      <alignment horizontal="center" vertical="center" wrapText="1"/>
    </xf>
    <xf numFmtId="0" fontId="46" fillId="4" borderId="29" xfId="0" applyFont="1" applyFill="1" applyBorder="1" applyAlignment="1" applyProtection="1">
      <alignment horizontal="center" vertical="center" wrapText="1"/>
    </xf>
    <xf numFmtId="0" fontId="46" fillId="4" borderId="0" xfId="0" applyFont="1" applyFill="1" applyBorder="1" applyAlignment="1" applyProtection="1">
      <alignment horizontal="center" vertical="center" wrapText="1"/>
    </xf>
    <xf numFmtId="0" fontId="46" fillId="4" borderId="30" xfId="0" applyFont="1" applyFill="1" applyBorder="1" applyAlignment="1" applyProtection="1">
      <alignment horizontal="center" vertical="center" wrapText="1"/>
    </xf>
    <xf numFmtId="0" fontId="9" fillId="23" borderId="2" xfId="0" applyNumberFormat="1" applyFont="1" applyFill="1" applyBorder="1" applyAlignment="1" applyProtection="1">
      <alignment horizontal="left" vertical="center" wrapText="1"/>
    </xf>
    <xf numFmtId="0" fontId="9" fillId="23" borderId="9" xfId="0" applyNumberFormat="1" applyFont="1" applyFill="1" applyBorder="1" applyAlignment="1" applyProtection="1">
      <alignment horizontal="left" vertical="center" wrapText="1"/>
    </xf>
    <xf numFmtId="0" fontId="9" fillId="23" borderId="3" xfId="0" applyNumberFormat="1" applyFont="1" applyFill="1" applyBorder="1" applyAlignment="1" applyProtection="1">
      <alignment horizontal="left" vertical="center" wrapText="1"/>
    </xf>
    <xf numFmtId="0" fontId="7" fillId="0" borderId="86" xfId="2" applyBorder="1" applyAlignment="1">
      <alignment horizontal="center"/>
    </xf>
    <xf numFmtId="0" fontId="7" fillId="0" borderId="87" xfId="2" applyBorder="1" applyAlignment="1">
      <alignment horizontal="center"/>
    </xf>
    <xf numFmtId="0" fontId="7" fillId="0" borderId="88" xfId="2" applyBorder="1" applyAlignment="1">
      <alignment horizontal="center"/>
    </xf>
    <xf numFmtId="0" fontId="7" fillId="0" borderId="90" xfId="2" applyBorder="1" applyAlignment="1">
      <alignment horizontal="center"/>
    </xf>
    <xf numFmtId="0" fontId="7" fillId="0" borderId="91" xfId="2" applyBorder="1" applyAlignment="1">
      <alignment horizontal="center"/>
    </xf>
    <xf numFmtId="0" fontId="7" fillId="0" borderId="85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55" xfId="2" applyBorder="1" applyAlignment="1">
      <alignment horizontal="center"/>
    </xf>
    <xf numFmtId="0" fontId="7" fillId="0" borderId="19" xfId="2" applyBorder="1" applyAlignment="1">
      <alignment horizontal="center"/>
    </xf>
    <xf numFmtId="0" fontId="7" fillId="0" borderId="80" xfId="2" applyBorder="1" applyAlignment="1">
      <alignment horizontal="center"/>
    </xf>
    <xf numFmtId="0" fontId="39" fillId="0" borderId="10" xfId="2" applyFont="1" applyBorder="1" applyAlignment="1">
      <alignment horizontal="left" vertical="center" wrapText="1"/>
    </xf>
    <xf numFmtId="0" fontId="32" fillId="4" borderId="20" xfId="2" applyFont="1" applyFill="1" applyBorder="1" applyAlignment="1">
      <alignment horizontal="left" vertical="top" wrapText="1"/>
    </xf>
    <xf numFmtId="0" fontId="32" fillId="4" borderId="83" xfId="2" applyFont="1" applyFill="1" applyBorder="1" applyAlignment="1">
      <alignment horizontal="left" vertical="top" wrapText="1"/>
    </xf>
    <xf numFmtId="0" fontId="4" fillId="4" borderId="77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 wrapText="1"/>
    </xf>
    <xf numFmtId="0" fontId="4" fillId="4" borderId="78" xfId="2" applyFont="1" applyFill="1" applyBorder="1" applyAlignment="1">
      <alignment horizontal="left" vertical="center" wrapText="1"/>
    </xf>
    <xf numFmtId="0" fontId="4" fillId="6" borderId="117" xfId="2" applyFont="1" applyFill="1" applyBorder="1" applyAlignment="1">
      <alignment horizontal="center" vertical="center"/>
    </xf>
    <xf numFmtId="0" fontId="4" fillId="6" borderId="54" xfId="2" applyFont="1" applyFill="1" applyBorder="1" applyAlignment="1">
      <alignment horizontal="center" vertical="center"/>
    </xf>
    <xf numFmtId="0" fontId="4" fillId="6" borderId="97" xfId="2" applyFont="1" applyFill="1" applyBorder="1" applyAlignment="1">
      <alignment horizontal="center" vertical="center"/>
    </xf>
    <xf numFmtId="0" fontId="4" fillId="6" borderId="12" xfId="2" applyFont="1" applyFill="1" applyBorder="1" applyAlignment="1">
      <alignment horizontal="center" vertical="center"/>
    </xf>
    <xf numFmtId="0" fontId="4" fillId="6" borderId="84" xfId="2" applyFont="1" applyFill="1" applyBorder="1" applyAlignment="1">
      <alignment horizontal="center" vertical="center"/>
    </xf>
    <xf numFmtId="0" fontId="41" fillId="0" borderId="79" xfId="2" applyFont="1" applyBorder="1" applyAlignment="1">
      <alignment horizontal="center" vertical="center"/>
    </xf>
    <xf numFmtId="0" fontId="39" fillId="0" borderId="1" xfId="2" applyFont="1" applyBorder="1" applyAlignment="1">
      <alignment horizontal="left" vertical="center" wrapText="1"/>
    </xf>
    <xf numFmtId="0" fontId="32" fillId="4" borderId="19" xfId="2" applyFont="1" applyFill="1" applyBorder="1" applyAlignment="1">
      <alignment horizontal="left" vertical="top" wrapText="1"/>
    </xf>
    <xf numFmtId="0" fontId="32" fillId="4" borderId="80" xfId="2" applyFont="1" applyFill="1" applyBorder="1" applyAlignment="1">
      <alignment horizontal="left" vertical="top" wrapText="1"/>
    </xf>
    <xf numFmtId="0" fontId="41" fillId="0" borderId="79" xfId="2" applyFont="1" applyBorder="1" applyAlignment="1">
      <alignment horizontal="center" vertical="center" wrapText="1"/>
    </xf>
    <xf numFmtId="0" fontId="27" fillId="4" borderId="77" xfId="2" applyFont="1" applyFill="1" applyBorder="1" applyAlignment="1">
      <alignment horizontal="left" vertical="center"/>
    </xf>
    <xf numFmtId="0" fontId="27" fillId="4" borderId="0" xfId="2" applyFont="1" applyFill="1" applyBorder="1" applyAlignment="1">
      <alignment horizontal="left" vertical="center"/>
    </xf>
    <xf numFmtId="0" fontId="27" fillId="4" borderId="78" xfId="2" applyFont="1" applyFill="1" applyBorder="1" applyAlignment="1">
      <alignment horizontal="left" vertical="center"/>
    </xf>
    <xf numFmtId="0" fontId="4" fillId="6" borderId="112" xfId="2" applyFont="1" applyFill="1" applyBorder="1" applyAlignment="1">
      <alignment horizontal="center" vertical="center"/>
    </xf>
    <xf numFmtId="0" fontId="4" fillId="6" borderId="114" xfId="2" applyFont="1" applyFill="1" applyBorder="1" applyAlignment="1">
      <alignment horizontal="center" vertical="center"/>
    </xf>
    <xf numFmtId="0" fontId="4" fillId="6" borderId="46" xfId="2" applyFont="1" applyFill="1" applyBorder="1" applyAlignment="1">
      <alignment horizontal="center" vertical="center"/>
    </xf>
    <xf numFmtId="0" fontId="4" fillId="6" borderId="27" xfId="2" applyFont="1" applyFill="1" applyBorder="1" applyAlignment="1">
      <alignment horizontal="center" vertical="center"/>
    </xf>
    <xf numFmtId="0" fontId="4" fillId="6" borderId="69" xfId="2" applyFont="1" applyFill="1" applyBorder="1" applyAlignment="1">
      <alignment horizontal="center" vertical="center"/>
    </xf>
    <xf numFmtId="0" fontId="4" fillId="6" borderId="115" xfId="2" applyFont="1" applyFill="1" applyBorder="1" applyAlignment="1">
      <alignment horizontal="center" vertical="center"/>
    </xf>
    <xf numFmtId="0" fontId="4" fillId="6" borderId="26" xfId="2" applyFont="1" applyFill="1" applyBorder="1" applyAlignment="1">
      <alignment horizontal="center" vertical="center"/>
    </xf>
    <xf numFmtId="0" fontId="4" fillId="6" borderId="28" xfId="2" applyFont="1" applyFill="1" applyBorder="1" applyAlignment="1">
      <alignment horizontal="center" vertical="center"/>
    </xf>
    <xf numFmtId="0" fontId="4" fillId="6" borderId="113" xfId="2" applyFont="1" applyFill="1" applyBorder="1" applyAlignment="1">
      <alignment horizontal="center" vertical="center"/>
    </xf>
    <xf numFmtId="0" fontId="4" fillId="6" borderId="116" xfId="2" applyFont="1" applyFill="1" applyBorder="1" applyAlignment="1">
      <alignment horizontal="center" vertical="center"/>
    </xf>
    <xf numFmtId="0" fontId="7" fillId="0" borderId="0" xfId="2" applyBorder="1" applyAlignment="1">
      <alignment horizontal="left" vertical="center"/>
    </xf>
    <xf numFmtId="0" fontId="7" fillId="0" borderId="78" xfId="2" applyBorder="1" applyAlignment="1">
      <alignment horizontal="left" vertical="center"/>
    </xf>
    <xf numFmtId="0" fontId="27" fillId="4" borderId="0" xfId="2" applyFont="1" applyFill="1" applyBorder="1" applyAlignment="1">
      <alignment horizontal="left" vertical="center" wrapText="1"/>
    </xf>
    <xf numFmtId="0" fontId="4" fillId="6" borderId="19" xfId="2" applyFont="1" applyFill="1" applyBorder="1" applyAlignment="1">
      <alignment horizontal="center" vertical="center"/>
    </xf>
    <xf numFmtId="0" fontId="4" fillId="6" borderId="36" xfId="2" applyFont="1" applyFill="1" applyBorder="1" applyAlignment="1">
      <alignment horizontal="center" vertical="center"/>
    </xf>
    <xf numFmtId="0" fontId="4" fillId="6" borderId="80" xfId="2" applyFont="1" applyFill="1" applyBorder="1" applyAlignment="1">
      <alignment horizontal="center" vertical="center"/>
    </xf>
    <xf numFmtId="0" fontId="32" fillId="4" borderId="19" xfId="2" applyFont="1" applyFill="1" applyBorder="1" applyAlignment="1">
      <alignment horizontal="left" vertical="center" wrapText="1"/>
    </xf>
    <xf numFmtId="0" fontId="32" fillId="4" borderId="36" xfId="2" applyFont="1" applyFill="1" applyBorder="1" applyAlignment="1">
      <alignment horizontal="left" vertical="center" wrapText="1"/>
    </xf>
    <xf numFmtId="0" fontId="32" fillId="4" borderId="80" xfId="2" applyFont="1" applyFill="1" applyBorder="1" applyAlignment="1">
      <alignment horizontal="left" vertical="center" wrapText="1"/>
    </xf>
    <xf numFmtId="0" fontId="19" fillId="4" borderId="59" xfId="2" applyFont="1" applyFill="1" applyBorder="1" applyAlignment="1" applyProtection="1">
      <alignment horizontal="center" vertical="center"/>
    </xf>
    <xf numFmtId="0" fontId="19" fillId="4" borderId="54" xfId="2" applyFont="1" applyFill="1" applyBorder="1" applyAlignment="1" applyProtection="1">
      <alignment horizontal="center" vertical="center"/>
    </xf>
    <xf numFmtId="0" fontId="19" fillId="4" borderId="60" xfId="2" applyFont="1" applyFill="1" applyBorder="1" applyAlignment="1" applyProtection="1">
      <alignment horizontal="center" vertical="center"/>
    </xf>
    <xf numFmtId="0" fontId="19" fillId="4" borderId="29" xfId="2" applyFont="1" applyFill="1" applyBorder="1" applyAlignment="1" applyProtection="1">
      <alignment horizontal="center" vertical="center" wrapText="1"/>
    </xf>
    <xf numFmtId="0" fontId="19" fillId="4" borderId="0" xfId="2" applyFont="1" applyFill="1" applyBorder="1" applyAlignment="1" applyProtection="1">
      <alignment horizontal="center" vertical="center"/>
    </xf>
    <xf numFmtId="0" fontId="19" fillId="4" borderId="30" xfId="2" applyFont="1" applyFill="1" applyBorder="1" applyAlignment="1" applyProtection="1">
      <alignment horizontal="center" vertical="center"/>
    </xf>
    <xf numFmtId="0" fontId="7" fillId="0" borderId="26" xfId="2" applyBorder="1" applyAlignment="1">
      <alignment horizontal="center"/>
    </xf>
    <xf numFmtId="0" fontId="7" fillId="0" borderId="28" xfId="2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30" xfId="2" applyBorder="1" applyAlignment="1">
      <alignment horizontal="center"/>
    </xf>
    <xf numFmtId="0" fontId="9" fillId="23" borderId="23" xfId="0" applyNumberFormat="1" applyFont="1" applyFill="1" applyBorder="1" applyAlignment="1" applyProtection="1">
      <alignment horizontal="left" vertical="center" wrapText="1"/>
    </xf>
    <xf numFmtId="0" fontId="9" fillId="23" borderId="24" xfId="0" applyNumberFormat="1" applyFont="1" applyFill="1" applyBorder="1" applyAlignment="1" applyProtection="1">
      <alignment horizontal="left" vertical="center" wrapText="1"/>
    </xf>
    <xf numFmtId="0" fontId="9" fillId="23" borderId="25" xfId="0" applyNumberFormat="1" applyFont="1" applyFill="1" applyBorder="1" applyAlignment="1" applyProtection="1">
      <alignment horizontal="left" vertical="center" wrapText="1"/>
    </xf>
    <xf numFmtId="0" fontId="49" fillId="23" borderId="23" xfId="0" applyNumberFormat="1" applyFont="1" applyFill="1" applyBorder="1" applyAlignment="1" applyProtection="1">
      <alignment vertical="center" wrapText="1"/>
    </xf>
    <xf numFmtId="0" fontId="49" fillId="23" borderId="24" xfId="0" applyNumberFormat="1" applyFont="1" applyFill="1" applyBorder="1" applyAlignment="1" applyProtection="1">
      <alignment vertical="center" wrapText="1"/>
    </xf>
    <xf numFmtId="0" fontId="49" fillId="23" borderId="25" xfId="0" applyNumberFormat="1" applyFont="1" applyFill="1" applyBorder="1" applyAlignment="1" applyProtection="1">
      <alignment vertical="center" wrapText="1"/>
    </xf>
    <xf numFmtId="0" fontId="49" fillId="23" borderId="23" xfId="0" applyFont="1" applyFill="1" applyBorder="1" applyAlignment="1" applyProtection="1">
      <alignment vertical="center" wrapText="1"/>
    </xf>
    <xf numFmtId="0" fontId="49" fillId="23" borderId="24" xfId="0" applyFont="1" applyFill="1" applyBorder="1" applyAlignment="1" applyProtection="1">
      <alignment vertical="center" wrapText="1"/>
    </xf>
    <xf numFmtId="0" fontId="49" fillId="23" borderId="25" xfId="0" applyFont="1" applyFill="1" applyBorder="1" applyAlignment="1" applyProtection="1">
      <alignment vertical="center" wrapText="1"/>
    </xf>
    <xf numFmtId="0" fontId="50" fillId="0" borderId="23" xfId="0" applyFont="1" applyBorder="1" applyAlignment="1">
      <alignment horizontal="left" vertical="top" wrapText="1"/>
    </xf>
    <xf numFmtId="0" fontId="50" fillId="0" borderId="24" xfId="0" applyFont="1" applyBorder="1" applyAlignment="1">
      <alignment horizontal="left" vertical="top" wrapText="1"/>
    </xf>
    <xf numFmtId="0" fontId="50" fillId="0" borderId="94" xfId="0" applyFont="1" applyBorder="1" applyAlignment="1">
      <alignment horizontal="left" vertical="top" wrapText="1"/>
    </xf>
    <xf numFmtId="0" fontId="50" fillId="0" borderId="93" xfId="0" applyFont="1" applyBorder="1" applyAlignment="1">
      <alignment horizontal="left" vertical="top" wrapText="1"/>
    </xf>
    <xf numFmtId="0" fontId="50" fillId="0" borderId="25" xfId="0" applyFont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9" fontId="3" fillId="11" borderId="19" xfId="1" applyFont="1" applyFill="1" applyBorder="1" applyAlignment="1" applyProtection="1">
      <alignment horizontal="center" vertical="center"/>
    </xf>
    <xf numFmtId="9" fontId="3" fillId="11" borderId="55" xfId="1" applyFont="1" applyFill="1" applyBorder="1" applyAlignment="1" applyProtection="1">
      <alignment horizontal="center" vertical="center"/>
    </xf>
    <xf numFmtId="0" fontId="4" fillId="12" borderId="19" xfId="0" applyFont="1" applyFill="1" applyBorder="1" applyAlignment="1" applyProtection="1">
      <alignment horizontal="center"/>
    </xf>
    <xf numFmtId="0" fontId="4" fillId="12" borderId="36" xfId="0" applyFont="1" applyFill="1" applyBorder="1" applyAlignment="1" applyProtection="1">
      <alignment horizontal="center"/>
    </xf>
    <xf numFmtId="0" fontId="4" fillId="12" borderId="55" xfId="0" applyFont="1" applyFill="1" applyBorder="1" applyAlignment="1" applyProtection="1">
      <alignment horizontal="center"/>
    </xf>
    <xf numFmtId="165" fontId="3" fillId="6" borderId="48" xfId="1" applyNumberFormat="1" applyFont="1" applyFill="1" applyBorder="1" applyAlignment="1" applyProtection="1">
      <alignment horizontal="center" vertical="center"/>
    </xf>
    <xf numFmtId="165" fontId="3" fillId="6" borderId="50" xfId="1" applyNumberFormat="1" applyFont="1" applyFill="1" applyBorder="1" applyAlignment="1" applyProtection="1">
      <alignment horizontal="center" vertical="center"/>
    </xf>
    <xf numFmtId="165" fontId="3" fillId="6" borderId="49" xfId="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</xf>
    <xf numFmtId="0" fontId="27" fillId="4" borderId="56" xfId="0" applyFont="1" applyFill="1" applyBorder="1" applyAlignment="1" applyProtection="1">
      <alignment horizontal="center" vertical="center"/>
    </xf>
    <xf numFmtId="0" fontId="27" fillId="4" borderId="5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7" fillId="11" borderId="106" xfId="0" applyFont="1" applyFill="1" applyBorder="1" applyAlignment="1" applyProtection="1">
      <alignment horizontal="center" vertical="center"/>
    </xf>
    <xf numFmtId="0" fontId="0" fillId="11" borderId="107" xfId="0" applyFill="1" applyBorder="1" applyAlignment="1" applyProtection="1">
      <alignment horizontal="center" vertical="center"/>
    </xf>
    <xf numFmtId="0" fontId="0" fillId="11" borderId="108" xfId="0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/>
    </xf>
    <xf numFmtId="0" fontId="6" fillId="2" borderId="32" xfId="0" applyFont="1" applyFill="1" applyBorder="1" applyAlignment="1" applyProtection="1">
      <alignment horizontal="center"/>
    </xf>
    <xf numFmtId="0" fontId="6" fillId="11" borderId="23" xfId="0" applyFont="1" applyFill="1" applyBorder="1" applyAlignment="1" applyProtection="1">
      <alignment horizontal="center" vertical="center"/>
    </xf>
    <xf numFmtId="0" fontId="6" fillId="11" borderId="24" xfId="0" applyFont="1" applyFill="1" applyBorder="1" applyAlignment="1" applyProtection="1">
      <alignment horizontal="center" vertical="center"/>
    </xf>
    <xf numFmtId="0" fontId="6" fillId="11" borderId="2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49" fillId="2" borderId="59" xfId="0" applyFont="1" applyFill="1" applyBorder="1" applyAlignment="1" applyProtection="1">
      <alignment horizontal="center" vertical="center"/>
    </xf>
    <xf numFmtId="0" fontId="49" fillId="2" borderId="54" xfId="0" applyFont="1" applyFill="1" applyBorder="1" applyAlignment="1" applyProtection="1">
      <alignment horizontal="center" vertical="center"/>
    </xf>
    <xf numFmtId="0" fontId="49" fillId="2" borderId="60" xfId="0" applyFont="1" applyFill="1" applyBorder="1" applyAlignment="1" applyProtection="1">
      <alignment horizontal="center" vertical="center"/>
    </xf>
    <xf numFmtId="0" fontId="48" fillId="2" borderId="120" xfId="0" applyFont="1" applyFill="1" applyBorder="1" applyAlignment="1" applyProtection="1">
      <alignment horizontal="center" vertical="center"/>
    </xf>
    <xf numFmtId="0" fontId="48" fillId="2" borderId="82" xfId="0" applyFont="1" applyFill="1" applyBorder="1" applyAlignment="1" applyProtection="1">
      <alignment horizontal="center" vertical="center"/>
    </xf>
    <xf numFmtId="0" fontId="48" fillId="2" borderId="10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center"/>
    </xf>
    <xf numFmtId="0" fontId="3" fillId="2" borderId="31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9" fontId="21" fillId="6" borderId="26" xfId="1" applyNumberFormat="1" applyFont="1" applyFill="1" applyBorder="1" applyAlignment="1" applyProtection="1">
      <alignment horizontal="center" vertical="center"/>
    </xf>
    <xf numFmtId="9" fontId="21" fillId="6" borderId="28" xfId="1" applyNumberFormat="1" applyFont="1" applyFill="1" applyBorder="1" applyAlignment="1" applyProtection="1">
      <alignment horizontal="center" vertical="center"/>
    </xf>
    <xf numFmtId="9" fontId="21" fillId="6" borderId="29" xfId="1" applyNumberFormat="1" applyFont="1" applyFill="1" applyBorder="1" applyAlignment="1" applyProtection="1">
      <alignment horizontal="center" vertical="center"/>
    </xf>
    <xf numFmtId="9" fontId="21" fillId="6" borderId="30" xfId="1" applyNumberFormat="1" applyFont="1" applyFill="1" applyBorder="1" applyAlignment="1" applyProtection="1">
      <alignment horizontal="center" vertical="center"/>
    </xf>
    <xf numFmtId="9" fontId="21" fillId="6" borderId="31" xfId="1" applyNumberFormat="1" applyFont="1" applyFill="1" applyBorder="1" applyAlignment="1" applyProtection="1">
      <alignment horizontal="center" vertical="center"/>
    </xf>
    <xf numFmtId="9" fontId="21" fillId="6" borderId="33" xfId="1" applyNumberFormat="1" applyFont="1" applyFill="1" applyBorder="1" applyAlignment="1" applyProtection="1">
      <alignment horizontal="center" vertical="center"/>
    </xf>
    <xf numFmtId="9" fontId="21" fillId="11" borderId="26" xfId="1" applyNumberFormat="1" applyFont="1" applyFill="1" applyBorder="1" applyAlignment="1" applyProtection="1">
      <alignment horizontal="center" vertical="center"/>
    </xf>
    <xf numFmtId="9" fontId="21" fillId="11" borderId="28" xfId="1" applyNumberFormat="1" applyFont="1" applyFill="1" applyBorder="1" applyAlignment="1" applyProtection="1">
      <alignment horizontal="center" vertical="center"/>
    </xf>
    <xf numFmtId="9" fontId="21" fillId="11" borderId="29" xfId="1" applyNumberFormat="1" applyFont="1" applyFill="1" applyBorder="1" applyAlignment="1" applyProtection="1">
      <alignment horizontal="center" vertical="center"/>
    </xf>
    <xf numFmtId="9" fontId="21" fillId="11" borderId="30" xfId="1" applyNumberFormat="1" applyFont="1" applyFill="1" applyBorder="1" applyAlignment="1" applyProtection="1">
      <alignment horizontal="center" vertical="center"/>
    </xf>
    <xf numFmtId="9" fontId="21" fillId="11" borderId="31" xfId="1" applyNumberFormat="1" applyFont="1" applyFill="1" applyBorder="1" applyAlignment="1" applyProtection="1">
      <alignment horizontal="center" vertical="center"/>
    </xf>
    <xf numFmtId="9" fontId="21" fillId="11" borderId="33" xfId="1" applyNumberFormat="1" applyFont="1" applyFill="1" applyBorder="1" applyAlignment="1" applyProtection="1">
      <alignment horizontal="center" vertical="center"/>
    </xf>
    <xf numFmtId="0" fontId="9" fillId="11" borderId="26" xfId="0" applyFont="1" applyFill="1" applyBorder="1" applyAlignment="1" applyProtection="1">
      <alignment horizontal="center" vertical="center"/>
    </xf>
    <xf numFmtId="0" fontId="9" fillId="11" borderId="27" xfId="0" applyFont="1" applyFill="1" applyBorder="1" applyAlignment="1" applyProtection="1">
      <alignment horizontal="center" vertical="center"/>
    </xf>
    <xf numFmtId="0" fontId="9" fillId="11" borderId="28" xfId="0" applyFont="1" applyFill="1" applyBorder="1" applyAlignment="1" applyProtection="1">
      <alignment horizontal="center" vertical="center"/>
    </xf>
    <xf numFmtId="0" fontId="9" fillId="11" borderId="29" xfId="0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center" vertical="center"/>
    </xf>
    <xf numFmtId="0" fontId="9" fillId="11" borderId="30" xfId="0" applyFont="1" applyFill="1" applyBorder="1" applyAlignment="1" applyProtection="1">
      <alignment horizontal="center" vertical="center"/>
    </xf>
    <xf numFmtId="0" fontId="9" fillId="11" borderId="31" xfId="0" applyFont="1" applyFill="1" applyBorder="1" applyAlignment="1" applyProtection="1">
      <alignment horizontal="center" vertical="center"/>
    </xf>
    <xf numFmtId="0" fontId="9" fillId="11" borderId="32" xfId="0" applyFont="1" applyFill="1" applyBorder="1" applyAlignment="1" applyProtection="1">
      <alignment horizontal="center" vertical="center"/>
    </xf>
    <xf numFmtId="0" fontId="9" fillId="11" borderId="3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/>
    </xf>
    <xf numFmtId="14" fontId="3" fillId="2" borderId="0" xfId="0" applyNumberFormat="1" applyFont="1" applyFill="1" applyBorder="1" applyAlignment="1" applyProtection="1">
      <alignment horizontal="left" vertical="center"/>
    </xf>
    <xf numFmtId="9" fontId="21" fillId="6" borderId="26" xfId="1" applyFont="1" applyFill="1" applyBorder="1" applyAlignment="1" applyProtection="1">
      <alignment horizontal="center" vertical="center"/>
    </xf>
    <xf numFmtId="9" fontId="21" fillId="6" borderId="28" xfId="1" applyFont="1" applyFill="1" applyBorder="1" applyAlignment="1" applyProtection="1">
      <alignment horizontal="center" vertical="center"/>
    </xf>
    <xf numFmtId="9" fontId="21" fillId="6" borderId="29" xfId="1" applyFont="1" applyFill="1" applyBorder="1" applyAlignment="1" applyProtection="1">
      <alignment horizontal="center" vertical="center"/>
    </xf>
    <xf numFmtId="9" fontId="21" fillId="6" borderId="30" xfId="1" applyFont="1" applyFill="1" applyBorder="1" applyAlignment="1" applyProtection="1">
      <alignment horizontal="center" vertical="center"/>
    </xf>
    <xf numFmtId="9" fontId="21" fillId="6" borderId="31" xfId="1" applyFont="1" applyFill="1" applyBorder="1" applyAlignment="1" applyProtection="1">
      <alignment horizontal="center" vertical="center"/>
    </xf>
    <xf numFmtId="9" fontId="21" fillId="6" borderId="33" xfId="1" applyFont="1" applyFill="1" applyBorder="1" applyAlignment="1" applyProtection="1">
      <alignment horizontal="center" vertical="center"/>
    </xf>
    <xf numFmtId="0" fontId="7" fillId="11" borderId="107" xfId="0" applyFont="1" applyFill="1" applyBorder="1" applyAlignment="1" applyProtection="1">
      <alignment horizontal="center" vertical="center"/>
    </xf>
    <xf numFmtId="0" fontId="7" fillId="11" borderId="110" xfId="0" applyFont="1" applyFill="1" applyBorder="1" applyAlignment="1" applyProtection="1">
      <alignment horizontal="center" vertical="center"/>
    </xf>
    <xf numFmtId="0" fontId="45" fillId="4" borderId="59" xfId="2" applyFont="1" applyFill="1" applyBorder="1" applyAlignment="1" applyProtection="1">
      <alignment horizontal="center" vertical="center"/>
    </xf>
    <xf numFmtId="0" fontId="45" fillId="4" borderId="54" xfId="2" applyFont="1" applyFill="1" applyBorder="1" applyAlignment="1" applyProtection="1">
      <alignment horizontal="center" vertical="center"/>
    </xf>
    <xf numFmtId="0" fontId="45" fillId="4" borderId="60" xfId="2" applyFont="1" applyFill="1" applyBorder="1" applyAlignment="1" applyProtection="1">
      <alignment horizontal="center" vertical="center"/>
    </xf>
    <xf numFmtId="0" fontId="45" fillId="4" borderId="29" xfId="2" applyFont="1" applyFill="1" applyBorder="1" applyAlignment="1" applyProtection="1">
      <alignment horizontal="center" vertical="center" wrapText="1"/>
    </xf>
    <xf numFmtId="0" fontId="45" fillId="4" borderId="0" xfId="2" applyFont="1" applyFill="1" applyBorder="1" applyAlignment="1" applyProtection="1">
      <alignment horizontal="center" vertical="center"/>
    </xf>
    <xf numFmtId="0" fontId="45" fillId="4" borderId="30" xfId="2" applyFont="1" applyFill="1" applyBorder="1" applyAlignment="1" applyProtection="1">
      <alignment horizontal="center" vertical="center"/>
    </xf>
    <xf numFmtId="0" fontId="17" fillId="0" borderId="26" xfId="5" applyFont="1" applyBorder="1" applyAlignment="1">
      <alignment horizontal="center" vertical="center" wrapText="1"/>
    </xf>
    <xf numFmtId="0" fontId="17" fillId="0" borderId="27" xfId="5" applyFont="1" applyBorder="1" applyAlignment="1">
      <alignment horizontal="center" vertical="center" wrapText="1"/>
    </xf>
    <xf numFmtId="0" fontId="17" fillId="0" borderId="28" xfId="5" applyFont="1" applyBorder="1" applyAlignment="1">
      <alignment horizontal="center" vertical="center" wrapText="1"/>
    </xf>
    <xf numFmtId="0" fontId="17" fillId="0" borderId="29" xfId="5" applyFont="1" applyBorder="1" applyAlignment="1">
      <alignment horizontal="center" vertical="center" wrapText="1"/>
    </xf>
    <xf numFmtId="0" fontId="17" fillId="0" borderId="0" xfId="5" applyFont="1" applyBorder="1" applyAlignment="1">
      <alignment horizontal="center" vertical="center" wrapText="1"/>
    </xf>
    <xf numFmtId="0" fontId="17" fillId="0" borderId="30" xfId="5" applyFont="1" applyBorder="1" applyAlignment="1">
      <alignment horizontal="center" vertical="center" wrapText="1"/>
    </xf>
  </cellXfs>
  <cellStyles count="6">
    <cellStyle name="Excel Built-in Normal" xfId="3"/>
    <cellStyle name="Normal" xfId="0" builtinId="0"/>
    <cellStyle name="Normal 2" xfId="4"/>
    <cellStyle name="Normal 3" xfId="2"/>
    <cellStyle name="Normal 4" xfId="5"/>
    <cellStyle name="Porcentaje" xfId="1" builtinId="5"/>
  </cellStyles>
  <dxfs count="7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99"/>
      <color rgb="FFFF99FF"/>
      <color rgb="FFFFFFCC"/>
      <color rgb="FFFFFFFF"/>
      <color rgb="FFFFCC66"/>
      <color rgb="FFFFFF00"/>
      <color rgb="FFCC3300"/>
      <color rgb="FFCC0000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292211170695E-2"/>
          <c:y val="9.437367641636428E-2"/>
          <c:w val="0.64752400028399659"/>
          <c:h val="0.75417351388294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GRAFICA!$AC$8</c:f>
              <c:strCache>
                <c:ptCount val="1"/>
                <c:pt idx="0">
                  <c:v>R. DIARIO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GRAFICA!$AD$7:$AF$7</c:f>
              <c:strCache>
                <c:ptCount val="2"/>
                <c:pt idx="0">
                  <c:v>BCG</c:v>
                </c:pt>
                <c:pt idx="1">
                  <c:v>HEP B</c:v>
                </c:pt>
              </c:strCache>
            </c:strRef>
          </c:cat>
          <c:val>
            <c:numRef>
              <c:f>GRAFICA!$AD$8:$AE$8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GRAFICA!$AC$9</c:f>
              <c:strCache>
                <c:ptCount val="1"/>
                <c:pt idx="0">
                  <c:v>MENSUAL IPS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GRAFICA!$AD$7:$AF$7</c:f>
              <c:strCache>
                <c:ptCount val="2"/>
                <c:pt idx="0">
                  <c:v>BCG</c:v>
                </c:pt>
                <c:pt idx="1">
                  <c:v>HEP B</c:v>
                </c:pt>
              </c:strCache>
            </c:strRef>
          </c:cat>
          <c:val>
            <c:numRef>
              <c:f>GRAFICA!$AD$9:$AE$9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GRAFICA!$AC$10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GRAFICA!$AD$7:$AF$7</c:f>
              <c:strCache>
                <c:ptCount val="2"/>
                <c:pt idx="0">
                  <c:v>BCG</c:v>
                </c:pt>
                <c:pt idx="1">
                  <c:v>HEP B</c:v>
                </c:pt>
              </c:strCache>
            </c:strRef>
          </c:cat>
          <c:val>
            <c:numRef>
              <c:f>GRAFICA!$AD$10:$AE$10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GRAFICA!$AC$11</c:f>
              <c:strCache>
                <c:ptCount val="1"/>
                <c:pt idx="0">
                  <c:v>MENSUAL MUN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GRAFICA!$AD$7:$AF$7</c:f>
              <c:strCache>
                <c:ptCount val="2"/>
                <c:pt idx="0">
                  <c:v>BCG</c:v>
                </c:pt>
                <c:pt idx="1">
                  <c:v>HEP B</c:v>
                </c:pt>
              </c:strCache>
            </c:strRef>
          </c:cat>
          <c:val>
            <c:numRef>
              <c:f>GRAFICA!$AD$11:$AE$11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5863648"/>
        <c:axId val="-335856576"/>
      </c:barChart>
      <c:catAx>
        <c:axId val="-335863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-335856576"/>
        <c:crosses val="autoZero"/>
        <c:auto val="1"/>
        <c:lblAlgn val="ctr"/>
        <c:lblOffset val="100"/>
        <c:noMultiLvlLbl val="0"/>
      </c:catAx>
      <c:valAx>
        <c:axId val="-335856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335863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GRAFICA!$AC$16</c:f>
              <c:strCache>
                <c:ptCount val="1"/>
                <c:pt idx="0">
                  <c:v>SALIDAS MUN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GRAFICA!$AD$15:$AH$15</c:f>
              <c:strCache>
                <c:ptCount val="3"/>
                <c:pt idx="0">
                  <c:v>BCG</c:v>
                </c:pt>
                <c:pt idx="1">
                  <c:v>HEP B</c:v>
                </c:pt>
                <c:pt idx="2">
                  <c:v>JERINGAS</c:v>
                </c:pt>
              </c:strCache>
            </c:strRef>
          </c:cat>
          <c:val>
            <c:numRef>
              <c:f>GRAFICA!$AD$16:$AF$16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GRAFICA!$AC$17</c:f>
              <c:strCache>
                <c:ptCount val="1"/>
                <c:pt idx="0">
                  <c:v>ENTRADAS IPS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GRAFICA!$AD$15:$AH$15</c:f>
              <c:strCache>
                <c:ptCount val="3"/>
                <c:pt idx="0">
                  <c:v>BCG</c:v>
                </c:pt>
                <c:pt idx="1">
                  <c:v>HEP B</c:v>
                </c:pt>
                <c:pt idx="2">
                  <c:v>JERINGAS</c:v>
                </c:pt>
              </c:strCache>
            </c:strRef>
          </c:cat>
          <c:val>
            <c:numRef>
              <c:f>GRAFICA!$AD$17:$AF$17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GRAFICA!$AC$18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GRAFICA!$AD$15:$AH$15</c:f>
              <c:strCache>
                <c:ptCount val="3"/>
                <c:pt idx="0">
                  <c:v>BCG</c:v>
                </c:pt>
                <c:pt idx="1">
                  <c:v>HEP B</c:v>
                </c:pt>
                <c:pt idx="2">
                  <c:v>JERINGAS</c:v>
                </c:pt>
              </c:strCache>
            </c:strRef>
          </c:cat>
          <c:val>
            <c:numRef>
              <c:f>GRAFICA!$AD$18:$AF$18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5862016"/>
        <c:axId val="-335864192"/>
      </c:barChart>
      <c:catAx>
        <c:axId val="-335862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-335864192"/>
        <c:crosses val="autoZero"/>
        <c:auto val="1"/>
        <c:lblAlgn val="ctr"/>
        <c:lblOffset val="100"/>
        <c:noMultiLvlLbl val="0"/>
      </c:catAx>
      <c:valAx>
        <c:axId val="-335864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335862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GRAFICA!$AC$21</c:f>
              <c:strCache>
                <c:ptCount val="1"/>
                <c:pt idx="0">
                  <c:v>DOSIS DEBER SER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GRAFICA!$AD$20:$AH$20</c:f>
              <c:strCache>
                <c:ptCount val="3"/>
                <c:pt idx="0">
                  <c:v>BCG</c:v>
                </c:pt>
                <c:pt idx="1">
                  <c:v>HEP B</c:v>
                </c:pt>
                <c:pt idx="2">
                  <c:v>JERINGAS</c:v>
                </c:pt>
              </c:strCache>
            </c:strRef>
          </c:cat>
          <c:val>
            <c:numRef>
              <c:f>GRAFICA!$AD$21:$AF$21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GRAFICA!$AC$22</c:f>
              <c:strCache>
                <c:ptCount val="1"/>
                <c:pt idx="0">
                  <c:v>DOSIS REFRIG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GRAFICA!$AD$20:$AH$20</c:f>
              <c:strCache>
                <c:ptCount val="3"/>
                <c:pt idx="0">
                  <c:v>BCG</c:v>
                </c:pt>
                <c:pt idx="1">
                  <c:v>HEP B</c:v>
                </c:pt>
                <c:pt idx="2">
                  <c:v>JERINGAS</c:v>
                </c:pt>
              </c:strCache>
            </c:strRef>
          </c:cat>
          <c:val>
            <c:numRef>
              <c:f>GRAFICA!$AD$22:$AF$22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GRAFICA!$AC$23</c:f>
              <c:strCache>
                <c:ptCount val="1"/>
                <c:pt idx="0">
                  <c:v>NOMINAL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GRAFICA!$AD$20:$AH$20</c:f>
              <c:strCache>
                <c:ptCount val="3"/>
                <c:pt idx="0">
                  <c:v>BCG</c:v>
                </c:pt>
                <c:pt idx="1">
                  <c:v>HEP B</c:v>
                </c:pt>
                <c:pt idx="2">
                  <c:v>JERINGAS</c:v>
                </c:pt>
              </c:strCache>
            </c:strRef>
          </c:cat>
          <c:val>
            <c:numRef>
              <c:f>GRAFICA!$AD$23:$AF$23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35854400"/>
        <c:axId val="-335853312"/>
      </c:barChart>
      <c:catAx>
        <c:axId val="-335854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-335853312"/>
        <c:crosses val="autoZero"/>
        <c:auto val="1"/>
        <c:lblAlgn val="ctr"/>
        <c:lblOffset val="100"/>
        <c:noMultiLvlLbl val="0"/>
      </c:catAx>
      <c:valAx>
        <c:axId val="-335853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335854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21441788191189E-2"/>
          <c:y val="5.1267022864404294E-2"/>
          <c:w val="0.89444216450122016"/>
          <c:h val="0.897465954271191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accent6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itchFamily="34" charset="0"/>
                  </a:defRPr>
                </a:pPr>
                <a:endParaRPr lang="es-CO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GRAFICA!$AB$53:$AB$54</c:f>
              <c:strCache>
                <c:ptCount val="2"/>
                <c:pt idx="0">
                  <c:v>BCG</c:v>
                </c:pt>
                <c:pt idx="1">
                  <c:v>HEP B </c:v>
                </c:pt>
              </c:strCache>
            </c:strRef>
          </c:xVal>
          <c:yVal>
            <c:numRef>
              <c:f>GRAFICA!$AC$53:$AC$54</c:f>
              <c:numCache>
                <c:formatCode>0</c:formatCode>
                <c:ptCount val="2"/>
                <c:pt idx="0" formatCode="General">
                  <c:v>100</c:v>
                </c:pt>
                <c:pt idx="1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5859296"/>
        <c:axId val="-335852224"/>
      </c:scatterChart>
      <c:valAx>
        <c:axId val="-335859296"/>
        <c:scaling>
          <c:orientation val="minMax"/>
        </c:scaling>
        <c:delete val="1"/>
        <c:axPos val="b"/>
        <c:majorTickMark val="none"/>
        <c:minorTickMark val="none"/>
        <c:tickLblPos val="none"/>
        <c:crossAx val="-335852224"/>
        <c:crosses val="autoZero"/>
        <c:crossBetween val="midCat"/>
      </c:valAx>
      <c:valAx>
        <c:axId val="-335852224"/>
        <c:scaling>
          <c:orientation val="minMax"/>
          <c:max val="10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crossAx val="-335859296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ENTREVISTA POR COMPONENTES</a:t>
            </a:r>
          </a:p>
        </c:rich>
      </c:tx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'RESUMEN E IPS'!$A$1:$A$7</c:f>
              <c:strCache>
                <c:ptCount val="7"/>
                <c:pt idx="0">
                  <c:v>GESTIÓN</c:v>
                </c:pt>
                <c:pt idx="1">
                  <c:v>METAS PROGRAMÁTICAS</c:v>
                </c:pt>
                <c:pt idx="2">
                  <c:v>CAPACITACIÓN </c:v>
                </c:pt>
                <c:pt idx="3">
                  <c:v>SUPERVISIÓN</c:v>
                </c:pt>
                <c:pt idx="4">
                  <c:v>PRACTICAS DE REGISTRO, ARCHIVO E INFORMES</c:v>
                </c:pt>
                <c:pt idx="5">
                  <c:v>MONITOREO Y EVALUACIÓN</c:v>
                </c:pt>
                <c:pt idx="6">
                  <c:v>SISTEMA DE INFORMACIÓN NOMINAL DEL PAI</c:v>
                </c:pt>
              </c:strCache>
            </c:strRef>
          </c:cat>
          <c:val>
            <c:numRef>
              <c:f>'RESUMEN E IPS'!$B$1:$B$7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35858208"/>
        <c:axId val="-335851680"/>
      </c:radarChart>
      <c:catAx>
        <c:axId val="-3358582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-335851680"/>
        <c:crosses val="autoZero"/>
        <c:auto val="1"/>
        <c:lblAlgn val="ctr"/>
        <c:lblOffset val="100"/>
        <c:noMultiLvlLbl val="0"/>
      </c:catAx>
      <c:valAx>
        <c:axId val="-335851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335858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0</xdr:row>
      <xdr:rowOff>79375</xdr:rowOff>
    </xdr:from>
    <xdr:to>
      <xdr:col>3</xdr:col>
      <xdr:colOff>962025</xdr:colOff>
      <xdr:row>1</xdr:row>
      <xdr:rowOff>409575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9375"/>
          <a:ext cx="30575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460808</xdr:colOff>
      <xdr:row>0</xdr:row>
      <xdr:rowOff>146483</xdr:rowOff>
    </xdr:from>
    <xdr:to>
      <xdr:col>1</xdr:col>
      <xdr:colOff>2564967</xdr:colOff>
      <xdr:row>2</xdr:row>
      <xdr:rowOff>250392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808" y="146483"/>
          <a:ext cx="2866159" cy="70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169329</xdr:colOff>
      <xdr:row>0</xdr:row>
      <xdr:rowOff>0</xdr:rowOff>
    </xdr:from>
    <xdr:to>
      <xdr:col>2</xdr:col>
      <xdr:colOff>1047747</xdr:colOff>
      <xdr:row>1</xdr:row>
      <xdr:rowOff>347491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29" y="0"/>
          <a:ext cx="2349501" cy="686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161924</xdr:rowOff>
    </xdr:from>
    <xdr:to>
      <xdr:col>9</xdr:col>
      <xdr:colOff>238125</xdr:colOff>
      <xdr:row>23</xdr:row>
      <xdr:rowOff>161925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357186</xdr:colOff>
      <xdr:row>10</xdr:row>
      <xdr:rowOff>154780</xdr:rowOff>
    </xdr:from>
    <xdr:to>
      <xdr:col>15</xdr:col>
      <xdr:colOff>174625</xdr:colOff>
      <xdr:row>23</xdr:row>
      <xdr:rowOff>154781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290511</xdr:colOff>
      <xdr:row>10</xdr:row>
      <xdr:rowOff>158749</xdr:rowOff>
    </xdr:from>
    <xdr:to>
      <xdr:col>21</xdr:col>
      <xdr:colOff>261938</xdr:colOff>
      <xdr:row>23</xdr:row>
      <xdr:rowOff>154781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107156</xdr:colOff>
      <xdr:row>48</xdr:row>
      <xdr:rowOff>166687</xdr:rowOff>
    </xdr:from>
    <xdr:to>
      <xdr:col>9</xdr:col>
      <xdr:colOff>560917</xdr:colOff>
      <xdr:row>60</xdr:row>
      <xdr:rowOff>202407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154782</xdr:colOff>
      <xdr:row>63</xdr:row>
      <xdr:rowOff>11906</xdr:rowOff>
    </xdr:from>
    <xdr:to>
      <xdr:col>21</xdr:col>
      <xdr:colOff>381000</xdr:colOff>
      <xdr:row>80</xdr:row>
      <xdr:rowOff>166686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191540</xdr:colOff>
      <xdr:row>0</xdr:row>
      <xdr:rowOff>126999</xdr:rowOff>
    </xdr:from>
    <xdr:to>
      <xdr:col>6</xdr:col>
      <xdr:colOff>119775</xdr:colOff>
      <xdr:row>1</xdr:row>
      <xdr:rowOff>428624</xdr:rowOff>
    </xdr:to>
    <xdr:pic>
      <xdr:nvPicPr>
        <xdr:cNvPr id="11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165" y="126999"/>
          <a:ext cx="2880985" cy="84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127000</xdr:rowOff>
    </xdr:from>
    <xdr:to>
      <xdr:col>2</xdr:col>
      <xdr:colOff>785485</xdr:colOff>
      <xdr:row>1</xdr:row>
      <xdr:rowOff>476250</xdr:rowOff>
    </xdr:to>
    <xdr:pic>
      <xdr:nvPicPr>
        <xdr:cNvPr id="2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" y="127000"/>
          <a:ext cx="2880985" cy="84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A4438"/>
  <sheetViews>
    <sheetView tabSelected="1" view="pageBreakPreview" zoomScale="60" zoomScaleNormal="70" workbookViewId="0">
      <selection activeCell="B1" sqref="B1:D2"/>
    </sheetView>
  </sheetViews>
  <sheetFormatPr baseColWidth="10" defaultColWidth="9.140625" defaultRowHeight="15.75" x14ac:dyDescent="0.2"/>
  <cols>
    <col min="1" max="1" width="3.140625" style="82" customWidth="1"/>
    <col min="2" max="2" width="17.42578125" style="86" customWidth="1"/>
    <col min="3" max="3" width="20.140625" style="86" customWidth="1"/>
    <col min="4" max="4" width="18.7109375" style="86" customWidth="1"/>
    <col min="5" max="5" width="19.42578125" style="86" customWidth="1"/>
    <col min="6" max="6" width="16.85546875" style="86" customWidth="1"/>
    <col min="7" max="12" width="15.42578125" style="86" customWidth="1"/>
    <col min="13" max="13" width="17.140625" style="86" customWidth="1"/>
    <col min="14" max="15" width="15.42578125" style="86" customWidth="1"/>
    <col min="16" max="16" width="14" style="82" customWidth="1"/>
    <col min="17" max="17" width="9.140625" style="103"/>
    <col min="18" max="18" width="24.5703125" style="104" hidden="1" customWidth="1"/>
    <col min="19" max="20" width="0" style="103" hidden="1" customWidth="1"/>
    <col min="21" max="21" width="13.42578125" style="103" hidden="1" customWidth="1"/>
    <col min="22" max="22" width="18.42578125" style="103" hidden="1" customWidth="1"/>
    <col min="23" max="23" width="19.42578125" style="103" hidden="1" customWidth="1"/>
    <col min="24" max="24" width="22.28515625" style="103" hidden="1" customWidth="1"/>
    <col min="25" max="25" width="18.42578125" style="103" hidden="1" customWidth="1"/>
    <col min="26" max="26" width="16.28515625" style="103" hidden="1" customWidth="1"/>
    <col min="27" max="27" width="18.42578125" style="103" hidden="1" customWidth="1"/>
    <col min="28" max="33" width="9.140625" style="103" hidden="1" customWidth="1"/>
    <col min="34" max="37" width="0" style="103" hidden="1" customWidth="1"/>
    <col min="38" max="52" width="9.140625" style="103"/>
    <col min="53" max="61" width="9.140625" style="95"/>
    <col min="62" max="495" width="9.140625" style="82"/>
    <col min="496" max="16384" width="9.140625" style="86"/>
  </cols>
  <sheetData>
    <row r="1" spans="1:495" s="81" customFormat="1" ht="36.75" customHeight="1" x14ac:dyDescent="0.2">
      <c r="B1" s="463"/>
      <c r="C1" s="464"/>
      <c r="D1" s="465"/>
      <c r="E1" s="457" t="s">
        <v>2</v>
      </c>
      <c r="F1" s="458"/>
      <c r="G1" s="458"/>
      <c r="H1" s="458"/>
      <c r="I1" s="458"/>
      <c r="J1" s="458"/>
      <c r="K1" s="458"/>
      <c r="L1" s="458"/>
      <c r="M1" s="458"/>
      <c r="N1" s="458"/>
      <c r="O1" s="459"/>
      <c r="Q1" s="101"/>
      <c r="R1" s="102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94"/>
      <c r="BB1" s="94"/>
      <c r="BC1" s="94"/>
      <c r="BD1" s="94"/>
      <c r="BE1" s="94"/>
      <c r="BF1" s="94"/>
      <c r="BG1" s="94"/>
      <c r="BH1" s="94"/>
      <c r="BI1" s="94"/>
    </row>
    <row r="2" spans="1:495" s="81" customFormat="1" ht="36.75" customHeight="1" thickBot="1" x14ac:dyDescent="0.25">
      <c r="B2" s="466"/>
      <c r="C2" s="467"/>
      <c r="D2" s="468"/>
      <c r="E2" s="460" t="s">
        <v>313</v>
      </c>
      <c r="F2" s="461"/>
      <c r="G2" s="461"/>
      <c r="H2" s="461"/>
      <c r="I2" s="461"/>
      <c r="J2" s="461"/>
      <c r="K2" s="461"/>
      <c r="L2" s="461"/>
      <c r="M2" s="461"/>
      <c r="N2" s="461"/>
      <c r="O2" s="462"/>
      <c r="Q2" s="101"/>
      <c r="R2" s="102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94"/>
      <c r="BB2" s="94"/>
      <c r="BC2" s="94"/>
      <c r="BD2" s="94"/>
      <c r="BE2" s="94"/>
      <c r="BF2" s="94"/>
      <c r="BG2" s="94"/>
      <c r="BH2" s="94"/>
      <c r="BI2" s="94"/>
    </row>
    <row r="3" spans="1:495" s="82" customFormat="1" ht="21.75" customHeight="1" thickBot="1" x14ac:dyDescent="0.25">
      <c r="B3" s="405" t="s">
        <v>314</v>
      </c>
      <c r="C3" s="406"/>
      <c r="D3" s="406"/>
      <c r="E3" s="406"/>
      <c r="F3" s="406"/>
      <c r="G3" s="407"/>
      <c r="H3" s="408" t="s">
        <v>315</v>
      </c>
      <c r="I3" s="409"/>
      <c r="J3" s="409"/>
      <c r="K3" s="409"/>
      <c r="L3" s="409"/>
      <c r="M3" s="409"/>
      <c r="N3" s="409"/>
      <c r="O3" s="410"/>
      <c r="Q3" s="103"/>
      <c r="R3" s="104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95"/>
      <c r="BB3" s="95"/>
      <c r="BC3" s="95"/>
      <c r="BD3" s="95"/>
      <c r="BE3" s="95"/>
      <c r="BF3" s="95"/>
      <c r="BG3" s="95"/>
      <c r="BH3" s="95"/>
      <c r="BI3" s="95"/>
    </row>
    <row r="4" spans="1:495" s="82" customFormat="1" ht="42" customHeight="1" x14ac:dyDescent="0.2">
      <c r="B4" s="377" t="s">
        <v>151</v>
      </c>
      <c r="C4" s="427"/>
      <c r="D4" s="427"/>
      <c r="E4" s="427"/>
      <c r="F4" s="378" t="s">
        <v>152</v>
      </c>
      <c r="G4" s="450"/>
      <c r="H4" s="450"/>
      <c r="I4" s="378" t="s">
        <v>153</v>
      </c>
      <c r="J4" s="426"/>
      <c r="K4" s="426"/>
      <c r="L4" s="448" t="s">
        <v>154</v>
      </c>
      <c r="M4" s="448"/>
      <c r="N4" s="427"/>
      <c r="O4" s="449"/>
      <c r="Q4" s="103"/>
      <c r="R4" s="104"/>
      <c r="S4" s="103"/>
      <c r="T4" s="103" t="s">
        <v>65</v>
      </c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95"/>
      <c r="BB4" s="95"/>
      <c r="BC4" s="95"/>
      <c r="BD4" s="95"/>
      <c r="BE4" s="95"/>
      <c r="BF4" s="95"/>
      <c r="BG4" s="95"/>
      <c r="BH4" s="95"/>
      <c r="BI4" s="95"/>
    </row>
    <row r="5" spans="1:495" s="82" customFormat="1" ht="42" customHeight="1" thickBot="1" x14ac:dyDescent="0.25">
      <c r="B5" s="379" t="s">
        <v>155</v>
      </c>
      <c r="C5" s="445"/>
      <c r="D5" s="445"/>
      <c r="E5" s="445"/>
      <c r="F5" s="380" t="s">
        <v>156</v>
      </c>
      <c r="G5" s="380"/>
      <c r="H5" s="428"/>
      <c r="I5" s="428"/>
      <c r="J5" s="428"/>
      <c r="K5" s="428"/>
      <c r="L5" s="380" t="s">
        <v>157</v>
      </c>
      <c r="M5" s="428"/>
      <c r="N5" s="428"/>
      <c r="O5" s="444"/>
      <c r="Q5" s="103"/>
      <c r="R5" s="103"/>
      <c r="S5" s="103"/>
      <c r="T5" s="103" t="s">
        <v>66</v>
      </c>
      <c r="U5" s="103"/>
      <c r="V5" s="103"/>
      <c r="W5" s="103"/>
      <c r="X5" s="135"/>
      <c r="Y5" s="135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95"/>
      <c r="BB5" s="95"/>
      <c r="BC5" s="95"/>
      <c r="BD5" s="95"/>
      <c r="BE5" s="95"/>
      <c r="BF5" s="95"/>
      <c r="BG5" s="95"/>
      <c r="BH5" s="95"/>
      <c r="BI5" s="95"/>
    </row>
    <row r="6" spans="1:495" s="82" customFormat="1" ht="13.5" customHeight="1" thickBot="1" x14ac:dyDescent="0.25">
      <c r="B6" s="83"/>
      <c r="C6" s="83"/>
      <c r="Q6" s="103"/>
      <c r="R6" s="105"/>
      <c r="S6" s="103"/>
      <c r="T6" s="103"/>
      <c r="U6" s="103"/>
      <c r="V6" s="103"/>
      <c r="W6" s="103"/>
      <c r="X6" s="103"/>
      <c r="Y6" s="113" t="s">
        <v>95</v>
      </c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95"/>
      <c r="BB6" s="95"/>
      <c r="BC6" s="95"/>
      <c r="BD6" s="95"/>
      <c r="BE6" s="95"/>
      <c r="BF6" s="95"/>
      <c r="BG6" s="95"/>
      <c r="BH6" s="95"/>
      <c r="BI6" s="95"/>
    </row>
    <row r="7" spans="1:495" s="82" customFormat="1" ht="30" customHeight="1" x14ac:dyDescent="0.2">
      <c r="B7" s="423" t="s">
        <v>11</v>
      </c>
      <c r="C7" s="424"/>
      <c r="D7" s="424"/>
      <c r="E7" s="425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172"/>
      <c r="Q7" s="173"/>
      <c r="R7" s="103" t="s">
        <v>46</v>
      </c>
      <c r="S7" s="103"/>
      <c r="T7" s="103" t="s">
        <v>55</v>
      </c>
      <c r="U7" s="103"/>
      <c r="V7" s="103"/>
      <c r="W7" s="113" t="s">
        <v>96</v>
      </c>
      <c r="Y7" s="137">
        <f>(COUNTIF(X9:X11,1))*((20/2)%/COUNTA(X9:X11))</f>
        <v>0</v>
      </c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95"/>
      <c r="BB7" s="95"/>
      <c r="BC7" s="95"/>
      <c r="BD7" s="95"/>
      <c r="BE7" s="95"/>
      <c r="BF7" s="95"/>
      <c r="BG7" s="95"/>
      <c r="BH7" s="95"/>
      <c r="BI7" s="95"/>
    </row>
    <row r="8" spans="1:495" s="85" customFormat="1" ht="67.5" customHeight="1" x14ac:dyDescent="0.2">
      <c r="A8" s="84"/>
      <c r="B8" s="214" t="s">
        <v>158</v>
      </c>
      <c r="C8" s="213" t="s">
        <v>159</v>
      </c>
      <c r="D8" s="213" t="s">
        <v>160</v>
      </c>
      <c r="E8" s="215" t="s">
        <v>161</v>
      </c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174"/>
      <c r="Q8" s="175"/>
      <c r="R8" s="103" t="s">
        <v>47</v>
      </c>
      <c r="S8" s="105"/>
      <c r="T8" s="106" t="s">
        <v>36</v>
      </c>
      <c r="U8" s="103"/>
      <c r="V8" s="134" t="s">
        <v>90</v>
      </c>
      <c r="W8" s="136">
        <f>(COUNTIF(V9:V11,0))*((20/2)%/COUNTA(V9:V11))</f>
        <v>0.1</v>
      </c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96"/>
      <c r="BB8" s="96"/>
      <c r="BC8" s="96"/>
      <c r="BD8" s="96"/>
      <c r="BE8" s="96"/>
      <c r="BF8" s="96"/>
      <c r="BG8" s="96"/>
      <c r="BH8" s="96"/>
      <c r="BI8" s="96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4"/>
      <c r="JW8" s="84"/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4"/>
      <c r="LP8" s="84"/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4"/>
      <c r="NI8" s="84"/>
      <c r="NJ8" s="84"/>
      <c r="NK8" s="84"/>
      <c r="NL8" s="84"/>
      <c r="NM8" s="84"/>
      <c r="NN8" s="84"/>
      <c r="NO8" s="84"/>
      <c r="NP8" s="84"/>
      <c r="NQ8" s="84"/>
      <c r="NR8" s="84"/>
      <c r="NS8" s="84"/>
      <c r="NT8" s="84"/>
      <c r="NU8" s="84"/>
      <c r="NV8" s="84"/>
      <c r="NW8" s="84"/>
      <c r="NX8" s="84"/>
      <c r="NY8" s="84"/>
      <c r="NZ8" s="84"/>
      <c r="OA8" s="84"/>
      <c r="OB8" s="84"/>
      <c r="OC8" s="84"/>
      <c r="OD8" s="84"/>
      <c r="OE8" s="84"/>
      <c r="OF8" s="84"/>
      <c r="OG8" s="84"/>
      <c r="OH8" s="84"/>
      <c r="OI8" s="84"/>
      <c r="OJ8" s="84"/>
      <c r="OK8" s="84"/>
      <c r="OL8" s="84"/>
      <c r="OM8" s="84"/>
      <c r="ON8" s="84"/>
      <c r="OO8" s="84"/>
      <c r="OP8" s="84"/>
      <c r="OQ8" s="84"/>
      <c r="OR8" s="84"/>
      <c r="OS8" s="84"/>
      <c r="OT8" s="84"/>
      <c r="OU8" s="84"/>
      <c r="OV8" s="84"/>
      <c r="OW8" s="84"/>
      <c r="OX8" s="84"/>
      <c r="OY8" s="84"/>
      <c r="OZ8" s="84"/>
      <c r="PA8" s="84"/>
      <c r="PB8" s="84"/>
      <c r="PC8" s="84"/>
      <c r="PD8" s="84"/>
      <c r="PE8" s="84"/>
      <c r="PF8" s="84"/>
      <c r="PG8" s="84"/>
      <c r="PH8" s="84"/>
      <c r="PI8" s="84"/>
      <c r="PJ8" s="84"/>
      <c r="PK8" s="84"/>
      <c r="PL8" s="84"/>
      <c r="PM8" s="84"/>
      <c r="PN8" s="84"/>
      <c r="PO8" s="84"/>
      <c r="PP8" s="84"/>
      <c r="PQ8" s="84"/>
      <c r="PR8" s="84"/>
      <c r="PS8" s="84"/>
      <c r="PT8" s="84"/>
      <c r="PU8" s="84"/>
      <c r="PV8" s="84"/>
      <c r="PW8" s="84"/>
      <c r="PX8" s="84"/>
      <c r="PY8" s="84"/>
      <c r="PZ8" s="84"/>
      <c r="QA8" s="84"/>
      <c r="QB8" s="84"/>
      <c r="QC8" s="84"/>
      <c r="QD8" s="84"/>
      <c r="QE8" s="84"/>
      <c r="QF8" s="84"/>
      <c r="QG8" s="84"/>
      <c r="QH8" s="84"/>
      <c r="QI8" s="84"/>
      <c r="QJ8" s="84"/>
      <c r="QK8" s="84"/>
      <c r="QL8" s="84"/>
      <c r="QM8" s="84"/>
      <c r="QN8" s="84"/>
      <c r="QO8" s="84"/>
      <c r="QP8" s="84"/>
      <c r="QQ8" s="84"/>
      <c r="QR8" s="84"/>
      <c r="QS8" s="84"/>
      <c r="QT8" s="84"/>
      <c r="QU8" s="84"/>
      <c r="QV8" s="84"/>
      <c r="QW8" s="84"/>
      <c r="QX8" s="84"/>
      <c r="QY8" s="84"/>
      <c r="QZ8" s="84"/>
      <c r="RA8" s="84"/>
      <c r="RB8" s="84"/>
      <c r="RC8" s="84"/>
      <c r="RD8" s="84"/>
      <c r="RE8" s="84"/>
      <c r="RF8" s="84"/>
      <c r="RG8" s="84"/>
      <c r="RH8" s="84"/>
      <c r="RI8" s="84"/>
      <c r="RJ8" s="84"/>
      <c r="RK8" s="84"/>
      <c r="RL8" s="84"/>
      <c r="RM8" s="84"/>
      <c r="RN8" s="84"/>
      <c r="RO8" s="84"/>
      <c r="RP8" s="84"/>
      <c r="RQ8" s="84"/>
      <c r="RR8" s="84"/>
      <c r="RS8" s="84"/>
      <c r="RT8" s="84"/>
      <c r="RU8" s="84"/>
      <c r="RV8" s="84"/>
      <c r="RW8" s="84"/>
      <c r="RX8" s="84"/>
      <c r="RY8" s="84"/>
      <c r="RZ8" s="84"/>
      <c r="SA8" s="84"/>
    </row>
    <row r="9" spans="1:495" s="82" customFormat="1" ht="27.75" customHeight="1" x14ac:dyDescent="0.2">
      <c r="B9" s="142"/>
      <c r="C9" s="207"/>
      <c r="D9" s="207"/>
      <c r="E9" s="21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172"/>
      <c r="Q9" s="173"/>
      <c r="R9" s="103" t="s">
        <v>48</v>
      </c>
      <c r="S9" s="103"/>
      <c r="T9" s="103" t="s">
        <v>56</v>
      </c>
      <c r="U9" s="103"/>
      <c r="V9" s="133">
        <f>+C9-D9</f>
        <v>0</v>
      </c>
      <c r="X9" s="103">
        <f>COUNTIF(E9,"SI")</f>
        <v>0</v>
      </c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95"/>
      <c r="BB9" s="95"/>
      <c r="BC9" s="95"/>
      <c r="BD9" s="95"/>
      <c r="BE9" s="95"/>
      <c r="BF9" s="95"/>
      <c r="BG9" s="95"/>
      <c r="BH9" s="95"/>
      <c r="BI9" s="95"/>
    </row>
    <row r="10" spans="1:495" s="82" customFormat="1" ht="27.75" customHeight="1" x14ac:dyDescent="0.2">
      <c r="B10" s="142"/>
      <c r="C10" s="207"/>
      <c r="D10" s="207"/>
      <c r="E10" s="21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172"/>
      <c r="Q10" s="173"/>
      <c r="R10" s="103" t="s">
        <v>49</v>
      </c>
      <c r="S10" s="103"/>
      <c r="T10" s="103" t="s">
        <v>57</v>
      </c>
      <c r="U10" s="103"/>
      <c r="V10" s="133">
        <f>+C10-D10</f>
        <v>0</v>
      </c>
      <c r="X10" s="103">
        <f>COUNTIF(E10,"SI")</f>
        <v>0</v>
      </c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95"/>
      <c r="BB10" s="95"/>
      <c r="BC10" s="95"/>
      <c r="BD10" s="95"/>
      <c r="BE10" s="95"/>
      <c r="BF10" s="95"/>
      <c r="BG10" s="95"/>
      <c r="BH10" s="95"/>
      <c r="BI10" s="95"/>
    </row>
    <row r="11" spans="1:495" s="82" customFormat="1" ht="27.75" customHeight="1" thickBot="1" x14ac:dyDescent="0.25">
      <c r="B11" s="143"/>
      <c r="C11" s="144"/>
      <c r="D11" s="144"/>
      <c r="E11" s="21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172"/>
      <c r="Q11" s="173"/>
      <c r="R11" s="103" t="s">
        <v>50</v>
      </c>
      <c r="S11" s="103"/>
      <c r="T11" s="103" t="s">
        <v>60</v>
      </c>
      <c r="U11" s="103"/>
      <c r="V11" s="133">
        <f>+C11-D11</f>
        <v>0</v>
      </c>
      <c r="X11" s="103">
        <f>COUNTIF(E11,"SI")</f>
        <v>0</v>
      </c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95"/>
      <c r="BB11" s="95"/>
      <c r="BC11" s="95"/>
      <c r="BD11" s="95"/>
      <c r="BE11" s="95"/>
      <c r="BF11" s="95"/>
      <c r="BG11" s="95"/>
      <c r="BH11" s="95"/>
      <c r="BI11" s="95"/>
    </row>
    <row r="12" spans="1:495" s="82" customFormat="1" ht="11.25" customHeight="1" thickBot="1" x14ac:dyDescent="0.25">
      <c r="B12" s="176"/>
      <c r="C12" s="177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3"/>
      <c r="R12" s="103" t="s">
        <v>54</v>
      </c>
      <c r="S12" s="103"/>
      <c r="T12" s="103" t="s">
        <v>58</v>
      </c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95"/>
      <c r="BB12" s="95"/>
      <c r="BC12" s="95"/>
      <c r="BD12" s="95"/>
      <c r="BE12" s="95"/>
      <c r="BF12" s="95"/>
      <c r="BG12" s="95"/>
      <c r="BH12" s="95"/>
      <c r="BI12" s="95"/>
    </row>
    <row r="13" spans="1:495" ht="30" customHeight="1" thickBot="1" x14ac:dyDescent="0.25">
      <c r="B13" s="420" t="s">
        <v>162</v>
      </c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2"/>
      <c r="P13" s="172"/>
      <c r="Q13" s="173"/>
      <c r="R13" s="103" t="s">
        <v>51</v>
      </c>
      <c r="T13" s="103" t="s">
        <v>59</v>
      </c>
    </row>
    <row r="14" spans="1:495" ht="16.5" customHeight="1" thickBot="1" x14ac:dyDescent="0.25">
      <c r="B14" s="481" t="s">
        <v>163</v>
      </c>
      <c r="C14" s="483" t="s">
        <v>164</v>
      </c>
      <c r="D14" s="451" t="s">
        <v>158</v>
      </c>
      <c r="E14" s="452"/>
      <c r="F14" s="452"/>
      <c r="G14" s="452"/>
      <c r="H14" s="452"/>
      <c r="I14" s="452"/>
      <c r="J14" s="452"/>
      <c r="K14" s="452"/>
      <c r="L14" s="452"/>
      <c r="M14" s="452"/>
      <c r="N14" s="452"/>
      <c r="O14" s="453"/>
      <c r="P14" s="172"/>
      <c r="Q14" s="173"/>
      <c r="R14" s="105" t="s">
        <v>52</v>
      </c>
      <c r="T14" s="103" t="s">
        <v>61</v>
      </c>
    </row>
    <row r="15" spans="1:495" ht="24.75" customHeight="1" thickBot="1" x14ac:dyDescent="0.25">
      <c r="B15" s="482"/>
      <c r="C15" s="484"/>
      <c r="D15" s="454"/>
      <c r="E15" s="455"/>
      <c r="F15" s="455"/>
      <c r="G15" s="456"/>
      <c r="H15" s="454"/>
      <c r="I15" s="455"/>
      <c r="J15" s="455"/>
      <c r="K15" s="456"/>
      <c r="L15" s="454"/>
      <c r="M15" s="455"/>
      <c r="N15" s="455"/>
      <c r="O15" s="456"/>
      <c r="P15" s="172"/>
      <c r="Q15" s="173"/>
      <c r="R15" s="103" t="s">
        <v>53</v>
      </c>
    </row>
    <row r="16" spans="1:495" ht="32.25" customHeight="1" x14ac:dyDescent="0.2">
      <c r="B16" s="482"/>
      <c r="C16" s="485"/>
      <c r="D16" s="418" t="s">
        <v>165</v>
      </c>
      <c r="E16" s="419"/>
      <c r="F16" s="416"/>
      <c r="G16" s="417"/>
      <c r="H16" s="418" t="s">
        <v>165</v>
      </c>
      <c r="I16" s="419"/>
      <c r="J16" s="416"/>
      <c r="K16" s="417"/>
      <c r="L16" s="418" t="s">
        <v>165</v>
      </c>
      <c r="M16" s="419">
        <v>41363</v>
      </c>
      <c r="N16" s="416"/>
      <c r="O16" s="417"/>
      <c r="P16" s="172"/>
      <c r="Q16" s="173"/>
      <c r="R16" s="103"/>
    </row>
    <row r="17" spans="1:495" ht="32.25" customHeight="1" thickBot="1" x14ac:dyDescent="0.25">
      <c r="B17" s="482"/>
      <c r="C17" s="485"/>
      <c r="D17" s="431" t="s">
        <v>166</v>
      </c>
      <c r="E17" s="432"/>
      <c r="F17" s="414"/>
      <c r="G17" s="415"/>
      <c r="H17" s="431" t="s">
        <v>166</v>
      </c>
      <c r="I17" s="432"/>
      <c r="J17" s="414"/>
      <c r="K17" s="415"/>
      <c r="L17" s="431" t="s">
        <v>166</v>
      </c>
      <c r="M17" s="432">
        <v>41367</v>
      </c>
      <c r="N17" s="414"/>
      <c r="O17" s="415"/>
      <c r="P17" s="172"/>
      <c r="Q17" s="173"/>
      <c r="AB17" s="113" t="s">
        <v>92</v>
      </c>
    </row>
    <row r="18" spans="1:495" s="88" customFormat="1" ht="60" customHeight="1" thickBot="1" x14ac:dyDescent="0.25">
      <c r="A18" s="87"/>
      <c r="B18" s="482"/>
      <c r="C18" s="485"/>
      <c r="D18" s="348" t="s">
        <v>167</v>
      </c>
      <c r="E18" s="349" t="s">
        <v>168</v>
      </c>
      <c r="F18" s="349" t="s">
        <v>169</v>
      </c>
      <c r="G18" s="350" t="s">
        <v>170</v>
      </c>
      <c r="H18" s="348" t="s">
        <v>167</v>
      </c>
      <c r="I18" s="349" t="s">
        <v>168</v>
      </c>
      <c r="J18" s="349" t="s">
        <v>169</v>
      </c>
      <c r="K18" s="350" t="s">
        <v>170</v>
      </c>
      <c r="L18" s="348" t="s">
        <v>167</v>
      </c>
      <c r="M18" s="349" t="s">
        <v>168</v>
      </c>
      <c r="N18" s="349" t="s">
        <v>169</v>
      </c>
      <c r="O18" s="350" t="s">
        <v>170</v>
      </c>
      <c r="P18" s="178"/>
      <c r="Q18" s="179"/>
      <c r="R18" s="108"/>
      <c r="S18" s="107"/>
      <c r="T18" s="107"/>
      <c r="U18" s="107"/>
      <c r="V18" s="132" t="s">
        <v>84</v>
      </c>
      <c r="W18" s="132" t="s">
        <v>85</v>
      </c>
      <c r="X18" s="132" t="s">
        <v>87</v>
      </c>
      <c r="Y18" s="132" t="s">
        <v>86</v>
      </c>
      <c r="Z18" s="132" t="s">
        <v>88</v>
      </c>
      <c r="AA18" s="132" t="s">
        <v>89</v>
      </c>
      <c r="AB18" s="270">
        <f>(COUNTIF(V19:AA20,0))*((50/3)%/(COUNTA(V19:AA20)))</f>
        <v>0.16666666666666669</v>
      </c>
      <c r="AC18" s="107"/>
      <c r="AD18" s="107"/>
      <c r="AE18" s="107"/>
      <c r="AF18" s="107"/>
      <c r="AG18" s="103">
        <f>+D19+H19+L19</f>
        <v>0</v>
      </c>
      <c r="AH18" s="103">
        <f>+E19+I19+M19</f>
        <v>0</v>
      </c>
      <c r="AI18" s="103">
        <f>+G19+K19+O19</f>
        <v>0</v>
      </c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97"/>
      <c r="BB18" s="97"/>
      <c r="BC18" s="97"/>
      <c r="BD18" s="97"/>
      <c r="BE18" s="97"/>
      <c r="BF18" s="97"/>
      <c r="BG18" s="97"/>
      <c r="BH18" s="97"/>
      <c r="BI18" s="9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87"/>
      <c r="OA18" s="87"/>
      <c r="OB18" s="87"/>
      <c r="OC18" s="87"/>
      <c r="OD18" s="87"/>
      <c r="OE18" s="87"/>
      <c r="OF18" s="87"/>
      <c r="OG18" s="87"/>
      <c r="OH18" s="87"/>
      <c r="OI18" s="87"/>
      <c r="OJ18" s="87"/>
      <c r="OK18" s="87"/>
      <c r="OL18" s="87"/>
      <c r="OM18" s="87"/>
      <c r="ON18" s="87"/>
      <c r="OO18" s="87"/>
      <c r="OP18" s="87"/>
      <c r="OQ18" s="87"/>
      <c r="OR18" s="87"/>
      <c r="OS18" s="87"/>
      <c r="OT18" s="87"/>
      <c r="OU18" s="87"/>
      <c r="OV18" s="87"/>
      <c r="OW18" s="87"/>
      <c r="OX18" s="87"/>
      <c r="OY18" s="87"/>
      <c r="OZ18" s="87"/>
      <c r="PA18" s="87"/>
      <c r="PB18" s="87"/>
      <c r="PC18" s="87"/>
      <c r="PD18" s="87"/>
      <c r="PE18" s="87"/>
      <c r="PF18" s="87"/>
      <c r="PG18" s="87"/>
      <c r="PH18" s="87"/>
      <c r="PI18" s="87"/>
      <c r="PJ18" s="87"/>
      <c r="PK18" s="87"/>
      <c r="PL18" s="87"/>
      <c r="PM18" s="87"/>
      <c r="PN18" s="87"/>
      <c r="PO18" s="87"/>
      <c r="PP18" s="87"/>
      <c r="PQ18" s="87"/>
      <c r="PR18" s="87"/>
      <c r="PS18" s="87"/>
      <c r="PT18" s="87"/>
      <c r="PU18" s="87"/>
      <c r="PV18" s="87"/>
      <c r="PW18" s="87"/>
      <c r="PX18" s="87"/>
      <c r="PY18" s="87"/>
      <c r="PZ18" s="87"/>
      <c r="QA18" s="87"/>
      <c r="QB18" s="87"/>
      <c r="QC18" s="87"/>
      <c r="QD18" s="87"/>
      <c r="QE18" s="87"/>
      <c r="QF18" s="87"/>
      <c r="QG18" s="87"/>
      <c r="QH18" s="87"/>
      <c r="QI18" s="87"/>
      <c r="QJ18" s="87"/>
      <c r="QK18" s="87"/>
      <c r="QL18" s="87"/>
      <c r="QM18" s="87"/>
      <c r="QN18" s="87"/>
      <c r="QO18" s="87"/>
      <c r="QP18" s="87"/>
      <c r="QQ18" s="87"/>
      <c r="QR18" s="87"/>
      <c r="QS18" s="87"/>
      <c r="QT18" s="87"/>
      <c r="QU18" s="87"/>
      <c r="QV18" s="87"/>
      <c r="QW18" s="87"/>
      <c r="QX18" s="87"/>
      <c r="QY18" s="87"/>
      <c r="QZ18" s="87"/>
      <c r="RA18" s="87"/>
      <c r="RB18" s="87"/>
      <c r="RC18" s="87"/>
      <c r="RD18" s="87"/>
      <c r="RE18" s="87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87"/>
      <c r="RQ18" s="87"/>
      <c r="RR18" s="87"/>
      <c r="RS18" s="87"/>
      <c r="RT18" s="87"/>
      <c r="RU18" s="87"/>
      <c r="RV18" s="87"/>
      <c r="RW18" s="87"/>
      <c r="RX18" s="87"/>
      <c r="RY18" s="87"/>
      <c r="RZ18" s="87"/>
      <c r="SA18" s="87"/>
    </row>
    <row r="19" spans="1:495" ht="31.5" customHeight="1" x14ac:dyDescent="0.2">
      <c r="B19" s="433" t="s">
        <v>276</v>
      </c>
      <c r="C19" s="292" t="s">
        <v>3</v>
      </c>
      <c r="D19" s="222"/>
      <c r="E19" s="221"/>
      <c r="F19" s="221"/>
      <c r="G19" s="223"/>
      <c r="H19" s="220"/>
      <c r="I19" s="221"/>
      <c r="J19" s="221"/>
      <c r="K19" s="223"/>
      <c r="L19" s="220"/>
      <c r="M19" s="221"/>
      <c r="N19" s="221"/>
      <c r="O19" s="223"/>
      <c r="P19" s="172"/>
      <c r="Q19" s="173"/>
      <c r="V19" s="133">
        <f>+D19-E19</f>
        <v>0</v>
      </c>
      <c r="W19" s="133">
        <f>+E19-G19</f>
        <v>0</v>
      </c>
      <c r="X19" s="133">
        <f>+H19-I19</f>
        <v>0</v>
      </c>
      <c r="Y19" s="133">
        <f>+I19-K19</f>
        <v>0</v>
      </c>
      <c r="Z19" s="133">
        <f>+L19-M19</f>
        <v>0</v>
      </c>
      <c r="AA19" s="133">
        <f>+M19-O19</f>
        <v>0</v>
      </c>
      <c r="AG19" s="103">
        <f>+D20+H20+L20</f>
        <v>0</v>
      </c>
      <c r="AH19" s="103">
        <f>+E20+I20+M20</f>
        <v>0</v>
      </c>
      <c r="AI19" s="103">
        <f>+G20+K20+O20</f>
        <v>0</v>
      </c>
    </row>
    <row r="20" spans="1:495" ht="31.5" customHeight="1" thickBot="1" x14ac:dyDescent="0.25">
      <c r="B20" s="434"/>
      <c r="C20" s="293" t="s">
        <v>185</v>
      </c>
      <c r="D20" s="274"/>
      <c r="E20" s="275"/>
      <c r="F20" s="276"/>
      <c r="G20" s="277"/>
      <c r="H20" s="278"/>
      <c r="I20" s="275"/>
      <c r="J20" s="276"/>
      <c r="K20" s="277"/>
      <c r="L20" s="278"/>
      <c r="M20" s="275"/>
      <c r="N20" s="276"/>
      <c r="O20" s="277"/>
      <c r="P20" s="172"/>
      <c r="Q20" s="173"/>
      <c r="V20" s="133">
        <f>+D20-E20</f>
        <v>0</v>
      </c>
      <c r="W20" s="133">
        <f>+E20-G20</f>
        <v>0</v>
      </c>
      <c r="X20" s="133">
        <f>+H20-I20</f>
        <v>0</v>
      </c>
      <c r="Y20" s="133">
        <f>+I20-K20</f>
        <v>0</v>
      </c>
      <c r="Z20" s="133">
        <f>+L20-M20</f>
        <v>0</v>
      </c>
      <c r="AA20" s="133">
        <f>+M20-O20</f>
        <v>0</v>
      </c>
      <c r="AG20" s="103" t="e">
        <f>+#REF!+#REF!+#REF!</f>
        <v>#REF!</v>
      </c>
      <c r="AH20" s="103" t="e">
        <f>+#REF!+#REF!+#REF!</f>
        <v>#REF!</v>
      </c>
      <c r="AI20" s="103" t="e">
        <f>+#REF!+#REF!+#REF!</f>
        <v>#REF!</v>
      </c>
    </row>
    <row r="21" spans="1:495" s="89" customFormat="1" ht="30" customHeight="1" thickBot="1" x14ac:dyDescent="0.25">
      <c r="A21" s="82"/>
      <c r="B21" s="435" t="s">
        <v>171</v>
      </c>
      <c r="C21" s="436"/>
      <c r="D21" s="436"/>
      <c r="E21" s="436"/>
      <c r="F21" s="436"/>
      <c r="G21" s="436"/>
      <c r="H21" s="208"/>
      <c r="I21" s="218" t="s">
        <v>202</v>
      </c>
      <c r="J21" s="219"/>
      <c r="K21" s="437"/>
      <c r="L21" s="437"/>
      <c r="M21" s="438"/>
      <c r="N21" s="438"/>
      <c r="O21" s="439"/>
      <c r="P21" s="172"/>
      <c r="Q21" s="173"/>
      <c r="R21" s="104"/>
      <c r="S21" s="103"/>
      <c r="T21" s="103"/>
      <c r="U21" s="103"/>
      <c r="V21" s="103"/>
      <c r="W21" s="103"/>
      <c r="Z21" s="103"/>
      <c r="AA21" s="103"/>
      <c r="AB21" s="103"/>
      <c r="AC21" s="103"/>
      <c r="AD21" s="103"/>
      <c r="AE21" s="109"/>
      <c r="AF21" s="109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95"/>
      <c r="BB21" s="95"/>
      <c r="BC21" s="95"/>
      <c r="BD21" s="95"/>
      <c r="BE21" s="95"/>
      <c r="BF21" s="95"/>
      <c r="BG21" s="95"/>
      <c r="BH21" s="95"/>
      <c r="BI21" s="95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2"/>
      <c r="DR21" s="82"/>
      <c r="DS21" s="82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2"/>
      <c r="EE21" s="82"/>
      <c r="EF21" s="82"/>
      <c r="EG21" s="82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2"/>
      <c r="ES21" s="82"/>
      <c r="ET21" s="82"/>
      <c r="EU21" s="82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2"/>
      <c r="FG21" s="82"/>
      <c r="FH21" s="82"/>
      <c r="FI21" s="82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2"/>
      <c r="FU21" s="82"/>
      <c r="FV21" s="82"/>
      <c r="FW21" s="82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2"/>
      <c r="GI21" s="82"/>
      <c r="GJ21" s="82"/>
      <c r="GK21" s="82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2"/>
      <c r="GW21" s="82"/>
      <c r="GX21" s="82"/>
      <c r="GY21" s="82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2"/>
      <c r="HK21" s="82"/>
      <c r="HL21" s="82"/>
      <c r="HM21" s="82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2"/>
      <c r="HY21" s="82"/>
      <c r="HZ21" s="82"/>
      <c r="IA21" s="82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2"/>
      <c r="IM21" s="82"/>
      <c r="IN21" s="82"/>
      <c r="IO21" s="82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2"/>
      <c r="JA21" s="82"/>
      <c r="JB21" s="82"/>
      <c r="JC21" s="82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2"/>
      <c r="JO21" s="82"/>
      <c r="JP21" s="82"/>
      <c r="JQ21" s="82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2"/>
      <c r="KC21" s="82"/>
      <c r="KD21" s="82"/>
      <c r="KE21" s="82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2"/>
      <c r="KQ21" s="82"/>
      <c r="KR21" s="82"/>
      <c r="KS21" s="82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2"/>
      <c r="LE21" s="82"/>
      <c r="LF21" s="82"/>
      <c r="LG21" s="82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2"/>
      <c r="LS21" s="82"/>
      <c r="LT21" s="82"/>
      <c r="LU21" s="82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2"/>
      <c r="MG21" s="82"/>
      <c r="MH21" s="82"/>
      <c r="MI21" s="82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2"/>
      <c r="MU21" s="82"/>
      <c r="MV21" s="82"/>
      <c r="MW21" s="82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2"/>
      <c r="NI21" s="82"/>
      <c r="NJ21" s="82"/>
      <c r="NK21" s="82"/>
      <c r="NL21" s="82"/>
      <c r="NM21" s="82"/>
      <c r="NN21" s="82"/>
      <c r="NO21" s="82"/>
      <c r="NP21" s="82"/>
      <c r="NQ21" s="82"/>
      <c r="NR21" s="82"/>
      <c r="NS21" s="82"/>
      <c r="NT21" s="82"/>
      <c r="NU21" s="82"/>
      <c r="NV21" s="82"/>
      <c r="NW21" s="82"/>
      <c r="NX21" s="82"/>
      <c r="NY21" s="82"/>
      <c r="NZ21" s="82"/>
      <c r="OA21" s="82"/>
      <c r="OB21" s="82"/>
      <c r="OC21" s="82"/>
      <c r="OD21" s="82"/>
      <c r="OE21" s="82"/>
      <c r="OF21" s="82"/>
      <c r="OG21" s="82"/>
      <c r="OH21" s="82"/>
      <c r="OI21" s="82"/>
      <c r="OJ21" s="82"/>
      <c r="OK21" s="82"/>
      <c r="OL21" s="82"/>
      <c r="OM21" s="82"/>
      <c r="ON21" s="82"/>
      <c r="OO21" s="82"/>
      <c r="OP21" s="82"/>
      <c r="OQ21" s="82"/>
      <c r="OR21" s="82"/>
      <c r="OS21" s="82"/>
      <c r="OT21" s="82"/>
      <c r="OU21" s="82"/>
      <c r="OV21" s="82"/>
      <c r="OW21" s="82"/>
      <c r="OX21" s="82"/>
      <c r="OY21" s="82"/>
      <c r="OZ21" s="82"/>
      <c r="PA21" s="82"/>
      <c r="PB21" s="82"/>
      <c r="PC21" s="82"/>
      <c r="PD21" s="82"/>
      <c r="PE21" s="82"/>
      <c r="PF21" s="82"/>
      <c r="PG21" s="82"/>
      <c r="PH21" s="82"/>
      <c r="PI21" s="82"/>
      <c r="PJ21" s="82"/>
      <c r="PK21" s="82"/>
      <c r="PL21" s="82"/>
      <c r="PM21" s="82"/>
      <c r="PN21" s="82"/>
      <c r="PO21" s="82"/>
      <c r="PP21" s="82"/>
      <c r="PQ21" s="82"/>
      <c r="PR21" s="82"/>
      <c r="PS21" s="82"/>
      <c r="PT21" s="82"/>
      <c r="PU21" s="82"/>
      <c r="PV21" s="82"/>
      <c r="PW21" s="82"/>
      <c r="PX21" s="82"/>
      <c r="PY21" s="82"/>
      <c r="PZ21" s="82"/>
      <c r="QA21" s="82"/>
      <c r="QB21" s="82"/>
      <c r="QC21" s="82"/>
      <c r="QD21" s="82"/>
      <c r="QE21" s="82"/>
      <c r="QF21" s="82"/>
      <c r="QG21" s="82"/>
      <c r="QH21" s="82"/>
      <c r="QI21" s="82"/>
      <c r="QJ21" s="82"/>
      <c r="QK21" s="82"/>
      <c r="QL21" s="82"/>
      <c r="QM21" s="82"/>
      <c r="QN21" s="82"/>
      <c r="QO21" s="82"/>
      <c r="QP21" s="82"/>
      <c r="QQ21" s="82"/>
      <c r="QR21" s="82"/>
      <c r="QS21" s="82"/>
      <c r="QT21" s="82"/>
      <c r="QU21" s="82"/>
      <c r="QV21" s="82"/>
      <c r="QW21" s="82"/>
      <c r="QX21" s="82"/>
      <c r="QY21" s="82"/>
      <c r="QZ21" s="82"/>
      <c r="RA21" s="82"/>
      <c r="RB21" s="82"/>
      <c r="RC21" s="82"/>
      <c r="RD21" s="82"/>
      <c r="RE21" s="82"/>
      <c r="RF21" s="82"/>
      <c r="RG21" s="82"/>
      <c r="RH21" s="82"/>
      <c r="RI21" s="82"/>
      <c r="RJ21" s="82"/>
      <c r="RK21" s="82"/>
      <c r="RL21" s="82"/>
      <c r="RM21" s="82"/>
      <c r="RN21" s="82"/>
      <c r="RO21" s="82"/>
      <c r="RP21" s="82"/>
      <c r="RQ21" s="82"/>
      <c r="RR21" s="82"/>
      <c r="RS21" s="82"/>
      <c r="RT21" s="82"/>
      <c r="RU21" s="82"/>
      <c r="RV21" s="82"/>
      <c r="RW21" s="82"/>
      <c r="RX21" s="82"/>
      <c r="RY21" s="82"/>
      <c r="RZ21" s="82"/>
      <c r="SA21" s="82"/>
    </row>
    <row r="22" spans="1:495" s="91" customFormat="1" ht="83.25" customHeight="1" thickBot="1" x14ac:dyDescent="0.25">
      <c r="A22" s="90"/>
      <c r="B22" s="440" t="s">
        <v>172</v>
      </c>
      <c r="C22" s="441"/>
      <c r="D22" s="351" t="s">
        <v>173</v>
      </c>
      <c r="E22" s="352" t="s">
        <v>174</v>
      </c>
      <c r="F22" s="234" t="s">
        <v>175</v>
      </c>
      <c r="G22" s="235" t="s">
        <v>176</v>
      </c>
      <c r="H22" s="231" t="s">
        <v>177</v>
      </c>
      <c r="I22" s="236" t="s">
        <v>178</v>
      </c>
      <c r="J22" s="233" t="s">
        <v>179</v>
      </c>
      <c r="K22" s="241" t="s">
        <v>180</v>
      </c>
      <c r="L22" s="244" t="s">
        <v>181</v>
      </c>
      <c r="M22" s="244" t="s">
        <v>182</v>
      </c>
      <c r="N22" s="303" t="s">
        <v>257</v>
      </c>
      <c r="O22" s="239" t="s">
        <v>183</v>
      </c>
      <c r="P22" s="240" t="s">
        <v>184</v>
      </c>
      <c r="Q22" s="212"/>
      <c r="R22" s="111"/>
      <c r="S22" s="110"/>
      <c r="T22" s="110"/>
      <c r="U22" s="110"/>
      <c r="V22" s="279" t="s">
        <v>35</v>
      </c>
      <c r="W22" s="280" t="s">
        <v>91</v>
      </c>
      <c r="Z22" s="110">
        <f>+Z23*4</f>
        <v>12</v>
      </c>
      <c r="AA22" s="110"/>
      <c r="AB22" s="110">
        <f>+W26/100</f>
        <v>1.6666666666666668E-3</v>
      </c>
      <c r="AC22" s="110">
        <f>+Z22/100</f>
        <v>0.12</v>
      </c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98"/>
      <c r="BB22" s="98"/>
      <c r="BC22" s="98"/>
      <c r="BD22" s="98"/>
      <c r="BE22" s="98"/>
      <c r="BF22" s="98"/>
      <c r="BG22" s="98"/>
      <c r="BH22" s="98"/>
      <c r="BI22" s="98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90"/>
      <c r="JA22" s="90"/>
      <c r="JB22" s="90"/>
      <c r="JC22" s="90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90"/>
      <c r="JO22" s="90"/>
      <c r="JP22" s="90"/>
      <c r="JQ22" s="90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90"/>
      <c r="KC22" s="90"/>
      <c r="KD22" s="90"/>
      <c r="KE22" s="90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90"/>
      <c r="KQ22" s="90"/>
      <c r="KR22" s="90"/>
      <c r="KS22" s="90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90"/>
      <c r="LE22" s="90"/>
      <c r="LF22" s="90"/>
      <c r="LG22" s="90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90"/>
      <c r="LS22" s="90"/>
      <c r="LT22" s="90"/>
      <c r="LU22" s="90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90"/>
      <c r="MG22" s="90"/>
      <c r="MH22" s="90"/>
      <c r="MI22" s="90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</row>
    <row r="23" spans="1:495" ht="38.25" customHeight="1" x14ac:dyDescent="0.2">
      <c r="B23" s="442" t="s">
        <v>3</v>
      </c>
      <c r="C23" s="443"/>
      <c r="D23" s="180"/>
      <c r="E23" s="227"/>
      <c r="F23" s="300">
        <f>SUM(D23:E23)</f>
        <v>0</v>
      </c>
      <c r="G23" s="225"/>
      <c r="H23" s="181"/>
      <c r="I23" s="229"/>
      <c r="J23" s="237">
        <f>SUM(G23:I23)</f>
        <v>0</v>
      </c>
      <c r="K23" s="242">
        <f>F23-J23</f>
        <v>0</v>
      </c>
      <c r="L23" s="225"/>
      <c r="M23" s="181"/>
      <c r="N23" s="181"/>
      <c r="O23" s="181"/>
      <c r="P23" s="232"/>
      <c r="Q23" s="306"/>
      <c r="V23" s="281">
        <f>+E23-P23</f>
        <v>0</v>
      </c>
      <c r="W23" s="282">
        <f>K23-L23</f>
        <v>0</v>
      </c>
      <c r="Y23" s="103">
        <f>COUNTIF(V23:V26,0)</f>
        <v>3</v>
      </c>
      <c r="Z23" s="103">
        <f>COUNTIF(W23:W26,0)</f>
        <v>3</v>
      </c>
    </row>
    <row r="24" spans="1:495" ht="38.25" customHeight="1" thickBot="1" x14ac:dyDescent="0.25">
      <c r="B24" s="429" t="s">
        <v>185</v>
      </c>
      <c r="C24" s="430"/>
      <c r="D24" s="183"/>
      <c r="E24" s="228"/>
      <c r="F24" s="301">
        <f t="shared" ref="F24" si="0">SUM(D24:E24)</f>
        <v>0</v>
      </c>
      <c r="G24" s="226"/>
      <c r="H24" s="184"/>
      <c r="I24" s="230"/>
      <c r="J24" s="238">
        <f t="shared" ref="J24" si="1">SUM(G24:I24)</f>
        <v>0</v>
      </c>
      <c r="K24" s="243">
        <f t="shared" ref="K24" si="2">F24-J24</f>
        <v>0</v>
      </c>
      <c r="L24" s="226"/>
      <c r="M24" s="184"/>
      <c r="N24" s="184"/>
      <c r="O24" s="184"/>
      <c r="P24" s="182"/>
      <c r="Q24" s="306"/>
      <c r="V24" s="281">
        <f>+E24-P24</f>
        <v>0</v>
      </c>
      <c r="W24" s="282">
        <f>K24-L24</f>
        <v>0</v>
      </c>
    </row>
    <row r="25" spans="1:495" ht="38.25" customHeight="1" thickBot="1" x14ac:dyDescent="0.25">
      <c r="B25" s="375" t="s">
        <v>279</v>
      </c>
      <c r="C25" s="376"/>
      <c r="D25" s="294"/>
      <c r="E25" s="295"/>
      <c r="F25" s="302">
        <f>SUM(D25:E25)</f>
        <v>0</v>
      </c>
      <c r="G25" s="296"/>
      <c r="H25" s="297"/>
      <c r="I25" s="298"/>
      <c r="J25" s="238">
        <f>SUM(G25:I25)</f>
        <v>0</v>
      </c>
      <c r="K25" s="243">
        <f>F25-J25</f>
        <v>0</v>
      </c>
      <c r="L25" s="296"/>
      <c r="M25" s="297"/>
      <c r="N25" s="297"/>
      <c r="O25" s="297"/>
      <c r="P25" s="299"/>
      <c r="Q25" s="306"/>
      <c r="V25" s="285">
        <f>+E25-P25</f>
        <v>0</v>
      </c>
      <c r="W25" s="286">
        <f>K25-L25</f>
        <v>0</v>
      </c>
    </row>
    <row r="26" spans="1:495" s="82" customFormat="1" ht="18" customHeight="1" thickBot="1" x14ac:dyDescent="0.25">
      <c r="B26" s="185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3"/>
      <c r="R26" s="104"/>
      <c r="S26" s="103"/>
      <c r="T26" s="103"/>
      <c r="U26" s="103"/>
      <c r="V26" s="283">
        <f>(COUNTIF(V23:V25,0))*((50/3)%/(COUNTA(V23:V25)))</f>
        <v>0.16666666666666669</v>
      </c>
      <c r="W26" s="284">
        <f>(COUNTIF(W23:W25,0))*((50/3)%/(COUNTA(W23:W25)))</f>
        <v>0.16666666666666669</v>
      </c>
      <c r="X26" s="11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95"/>
      <c r="BB26" s="95"/>
      <c r="BC26" s="95"/>
      <c r="BD26" s="95"/>
      <c r="BE26" s="95"/>
      <c r="BF26" s="95"/>
      <c r="BG26" s="95"/>
      <c r="BH26" s="95"/>
      <c r="BI26" s="95"/>
    </row>
    <row r="27" spans="1:495" s="89" customFormat="1" ht="30" customHeight="1" thickBot="1" x14ac:dyDescent="0.25">
      <c r="A27" s="82"/>
      <c r="B27" s="420" t="s">
        <v>186</v>
      </c>
      <c r="C27" s="421"/>
      <c r="D27" s="421"/>
      <c r="E27" s="422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173"/>
      <c r="R27" s="104"/>
      <c r="S27" s="103"/>
      <c r="T27" s="103"/>
      <c r="U27" s="103"/>
      <c r="V27" s="113" t="s">
        <v>93</v>
      </c>
      <c r="W27" s="113" t="s">
        <v>94</v>
      </c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95"/>
      <c r="BB27" s="95"/>
      <c r="BC27" s="95"/>
      <c r="BD27" s="95"/>
      <c r="BE27" s="95"/>
      <c r="BF27" s="95"/>
      <c r="BG27" s="95"/>
      <c r="BH27" s="95"/>
      <c r="BI27" s="95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2"/>
      <c r="LE27" s="82"/>
      <c r="LF27" s="82"/>
      <c r="LG27" s="82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2"/>
      <c r="LS27" s="82"/>
      <c r="LT27" s="82"/>
      <c r="LU27" s="82"/>
      <c r="LV27" s="82"/>
      <c r="LW27" s="82"/>
      <c r="LX27" s="82"/>
      <c r="LY27" s="82"/>
      <c r="LZ27" s="82"/>
      <c r="MA27" s="82"/>
      <c r="MB27" s="82"/>
      <c r="MC27" s="82"/>
      <c r="MD27" s="82"/>
      <c r="ME27" s="82"/>
      <c r="MF27" s="82"/>
      <c r="MG27" s="82"/>
      <c r="MH27" s="82"/>
      <c r="MI27" s="82"/>
      <c r="MJ27" s="82"/>
      <c r="MK27" s="82"/>
      <c r="ML27" s="82"/>
      <c r="MM27" s="82"/>
      <c r="MN27" s="82"/>
      <c r="MO27" s="82"/>
      <c r="MP27" s="82"/>
      <c r="MQ27" s="82"/>
      <c r="MR27" s="82"/>
      <c r="MS27" s="82"/>
      <c r="MT27" s="82"/>
      <c r="MU27" s="82"/>
      <c r="MV27" s="82"/>
      <c r="MW27" s="82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2"/>
      <c r="NW27" s="82"/>
      <c r="NX27" s="82"/>
      <c r="NY27" s="82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2"/>
      <c r="OK27" s="82"/>
      <c r="OL27" s="82"/>
      <c r="OM27" s="82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2"/>
      <c r="OY27" s="82"/>
      <c r="OZ27" s="82"/>
      <c r="PA27" s="82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2"/>
      <c r="PM27" s="82"/>
      <c r="PN27" s="82"/>
      <c r="PO27" s="82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2"/>
      <c r="QA27" s="82"/>
      <c r="QB27" s="82"/>
      <c r="QC27" s="82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2"/>
      <c r="QO27" s="82"/>
      <c r="QP27" s="82"/>
      <c r="QQ27" s="82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2"/>
      <c r="RC27" s="82"/>
      <c r="RD27" s="82"/>
      <c r="RE27" s="82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2"/>
      <c r="RQ27" s="82"/>
      <c r="RR27" s="82"/>
      <c r="RS27" s="82"/>
      <c r="RT27" s="82"/>
      <c r="RU27" s="82"/>
      <c r="RV27" s="82"/>
      <c r="RW27" s="82"/>
      <c r="RX27" s="82"/>
      <c r="RY27" s="82"/>
      <c r="RZ27" s="82"/>
      <c r="SA27" s="82"/>
    </row>
    <row r="28" spans="1:495" s="93" customFormat="1" ht="24.95" customHeight="1" thickBot="1" x14ac:dyDescent="0.25">
      <c r="A28" s="92"/>
      <c r="B28" s="477" t="s">
        <v>163</v>
      </c>
      <c r="C28" s="478"/>
      <c r="D28" s="475" t="s">
        <v>6</v>
      </c>
      <c r="E28" s="476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173"/>
      <c r="R28" s="112"/>
      <c r="S28" s="113"/>
      <c r="T28" s="113"/>
      <c r="U28" s="113"/>
      <c r="V28" s="113"/>
      <c r="W28" s="113"/>
      <c r="X28" s="113"/>
      <c r="Y28" s="113"/>
      <c r="Z28" s="113"/>
      <c r="AA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99"/>
      <c r="BB28" s="99"/>
      <c r="BC28" s="99"/>
      <c r="BD28" s="99"/>
      <c r="BE28" s="99"/>
      <c r="BF28" s="99"/>
      <c r="BG28" s="99"/>
      <c r="BH28" s="99"/>
      <c r="BI28" s="99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  <c r="IW28" s="92"/>
      <c r="IX28" s="92"/>
      <c r="IY28" s="92"/>
      <c r="IZ28" s="92"/>
      <c r="JA28" s="92"/>
      <c r="JB28" s="92"/>
      <c r="JC28" s="92"/>
      <c r="JD28" s="92"/>
      <c r="JE28" s="92"/>
      <c r="JF28" s="92"/>
      <c r="JG28" s="92"/>
      <c r="JH28" s="92"/>
      <c r="JI28" s="92"/>
      <c r="JJ28" s="92"/>
      <c r="JK28" s="92"/>
      <c r="JL28" s="92"/>
      <c r="JM28" s="92"/>
      <c r="JN28" s="92"/>
      <c r="JO28" s="92"/>
      <c r="JP28" s="92"/>
      <c r="JQ28" s="92"/>
      <c r="JR28" s="92"/>
      <c r="JS28" s="92"/>
      <c r="JT28" s="92"/>
      <c r="JU28" s="92"/>
      <c r="JV28" s="92"/>
      <c r="JW28" s="92"/>
      <c r="JX28" s="92"/>
      <c r="JY28" s="92"/>
      <c r="JZ28" s="92"/>
      <c r="KA28" s="92"/>
      <c r="KB28" s="92"/>
      <c r="KC28" s="92"/>
      <c r="KD28" s="92"/>
      <c r="KE28" s="92"/>
      <c r="KF28" s="92"/>
      <c r="KG28" s="92"/>
      <c r="KH28" s="92"/>
      <c r="KI28" s="92"/>
      <c r="KJ28" s="92"/>
      <c r="KK28" s="92"/>
      <c r="KL28" s="92"/>
      <c r="KM28" s="92"/>
      <c r="KN28" s="92"/>
      <c r="KO28" s="92"/>
      <c r="KP28" s="92"/>
      <c r="KQ28" s="92"/>
      <c r="KR28" s="92"/>
      <c r="KS28" s="92"/>
      <c r="KT28" s="92"/>
      <c r="KU28" s="92"/>
      <c r="KV28" s="92"/>
      <c r="KW28" s="92"/>
      <c r="KX28" s="92"/>
      <c r="KY28" s="92"/>
      <c r="KZ28" s="92"/>
      <c r="LA28" s="92"/>
      <c r="LB28" s="92"/>
      <c r="LC28" s="92"/>
      <c r="LD28" s="92"/>
      <c r="LE28" s="92"/>
      <c r="LF28" s="92"/>
      <c r="LG28" s="92"/>
      <c r="LH28" s="92"/>
      <c r="LI28" s="92"/>
      <c r="LJ28" s="92"/>
      <c r="LK28" s="92"/>
      <c r="LL28" s="92"/>
      <c r="LM28" s="92"/>
      <c r="LN28" s="92"/>
      <c r="LO28" s="92"/>
      <c r="LP28" s="92"/>
      <c r="LQ28" s="92"/>
      <c r="LR28" s="92"/>
      <c r="LS28" s="92"/>
      <c r="LT28" s="92"/>
      <c r="LU28" s="92"/>
      <c r="LV28" s="92"/>
      <c r="LW28" s="92"/>
      <c r="LX28" s="92"/>
      <c r="LY28" s="92"/>
      <c r="LZ28" s="92"/>
      <c r="MA28" s="92"/>
      <c r="MB28" s="92"/>
      <c r="MC28" s="92"/>
      <c r="MD28" s="92"/>
      <c r="ME28" s="92"/>
      <c r="MF28" s="92"/>
      <c r="MG28" s="92"/>
      <c r="MH28" s="92"/>
      <c r="MI28" s="92"/>
      <c r="MJ28" s="92"/>
      <c r="MK28" s="92"/>
      <c r="ML28" s="92"/>
      <c r="MM28" s="92"/>
      <c r="MN28" s="92"/>
      <c r="MO28" s="92"/>
      <c r="MP28" s="92"/>
      <c r="MQ28" s="92"/>
      <c r="MR28" s="92"/>
      <c r="MS28" s="92"/>
      <c r="MT28" s="92"/>
      <c r="MU28" s="92"/>
      <c r="MV28" s="92"/>
      <c r="MW28" s="92"/>
      <c r="MX28" s="92"/>
      <c r="MY28" s="92"/>
      <c r="MZ28" s="92"/>
      <c r="NA28" s="92"/>
      <c r="NB28" s="92"/>
      <c r="NC28" s="92"/>
      <c r="ND28" s="92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2"/>
      <c r="NY28" s="92"/>
      <c r="NZ28" s="92"/>
      <c r="OA28" s="92"/>
      <c r="OB28" s="92"/>
      <c r="OC28" s="92"/>
      <c r="OD28" s="92"/>
      <c r="OE28" s="92"/>
      <c r="OF28" s="92"/>
      <c r="OG28" s="92"/>
      <c r="OH28" s="92"/>
      <c r="OI28" s="92"/>
      <c r="OJ28" s="92"/>
      <c r="OK28" s="92"/>
      <c r="OL28" s="92"/>
      <c r="OM28" s="92"/>
      <c r="ON28" s="92"/>
      <c r="OO28" s="92"/>
      <c r="OP28" s="92"/>
      <c r="OQ28" s="92"/>
      <c r="OR28" s="92"/>
      <c r="OS28" s="92"/>
      <c r="OT28" s="92"/>
      <c r="OU28" s="92"/>
      <c r="OV28" s="92"/>
      <c r="OW28" s="92"/>
      <c r="OX28" s="92"/>
      <c r="OY28" s="92"/>
      <c r="OZ28" s="92"/>
      <c r="PA28" s="92"/>
      <c r="PB28" s="92"/>
      <c r="PC28" s="92"/>
      <c r="PD28" s="92"/>
      <c r="PE28" s="92"/>
      <c r="PF28" s="92"/>
      <c r="PG28" s="92"/>
      <c r="PH28" s="92"/>
      <c r="PI28" s="92"/>
      <c r="PJ28" s="92"/>
      <c r="PK28" s="92"/>
      <c r="PL28" s="92"/>
      <c r="PM28" s="92"/>
      <c r="PN28" s="92"/>
      <c r="PO28" s="92"/>
      <c r="PP28" s="92"/>
      <c r="PQ28" s="92"/>
      <c r="PR28" s="92"/>
      <c r="PS28" s="92"/>
      <c r="PT28" s="92"/>
      <c r="PU28" s="92"/>
      <c r="PV28" s="92"/>
      <c r="PW28" s="92"/>
      <c r="PX28" s="92"/>
      <c r="PY28" s="92"/>
      <c r="PZ28" s="92"/>
      <c r="QA28" s="92"/>
      <c r="QB28" s="92"/>
      <c r="QC28" s="92"/>
      <c r="QD28" s="92"/>
      <c r="QE28" s="92"/>
      <c r="QF28" s="92"/>
      <c r="QG28" s="92"/>
      <c r="QH28" s="92"/>
      <c r="QI28" s="92"/>
      <c r="QJ28" s="92"/>
      <c r="QK28" s="92"/>
      <c r="QL28" s="92"/>
      <c r="QM28" s="92"/>
      <c r="QN28" s="92"/>
      <c r="QO28" s="92"/>
      <c r="QP28" s="92"/>
      <c r="QQ28" s="92"/>
      <c r="QR28" s="92"/>
      <c r="QS28" s="92"/>
      <c r="QT28" s="92"/>
      <c r="QU28" s="92"/>
      <c r="QV28" s="92"/>
      <c r="QW28" s="92"/>
      <c r="QX28" s="92"/>
      <c r="QY28" s="92"/>
      <c r="QZ28" s="92"/>
      <c r="RA28" s="92"/>
      <c r="RB28" s="92"/>
      <c r="RC28" s="92"/>
      <c r="RD28" s="92"/>
      <c r="RE28" s="92"/>
      <c r="RF28" s="92"/>
      <c r="RG28" s="92"/>
      <c r="RH28" s="92"/>
      <c r="RI28" s="92"/>
      <c r="RJ28" s="92"/>
      <c r="RK28" s="92"/>
      <c r="RL28" s="92"/>
      <c r="RM28" s="92"/>
      <c r="RN28" s="92"/>
      <c r="RO28" s="92"/>
      <c r="RP28" s="92"/>
      <c r="RQ28" s="92"/>
      <c r="RR28" s="92"/>
      <c r="RS28" s="92"/>
      <c r="RT28" s="92"/>
      <c r="RU28" s="92"/>
      <c r="RV28" s="92"/>
      <c r="RW28" s="92"/>
      <c r="RX28" s="92"/>
      <c r="RY28" s="92"/>
      <c r="RZ28" s="92"/>
      <c r="SA28" s="92"/>
    </row>
    <row r="29" spans="1:495" s="93" customFormat="1" ht="24.95" customHeight="1" thickBot="1" x14ac:dyDescent="0.25">
      <c r="A29" s="92"/>
      <c r="B29" s="479" t="s">
        <v>164</v>
      </c>
      <c r="C29" s="480"/>
      <c r="D29" s="272" t="s">
        <v>3</v>
      </c>
      <c r="E29" s="308" t="s">
        <v>5</v>
      </c>
      <c r="F29" s="304"/>
      <c r="G29" s="304"/>
      <c r="H29" s="304"/>
      <c r="I29" s="305"/>
      <c r="J29" s="304"/>
      <c r="K29" s="304"/>
      <c r="L29" s="304"/>
      <c r="M29" s="304"/>
      <c r="N29" s="304"/>
      <c r="O29" s="304"/>
      <c r="P29" s="304"/>
      <c r="Q29" s="173"/>
      <c r="R29" s="112"/>
      <c r="S29" s="113"/>
      <c r="T29" s="113"/>
      <c r="U29" s="131" t="s">
        <v>41</v>
      </c>
      <c r="V29" s="131" t="s">
        <v>41</v>
      </c>
      <c r="W29" s="113" t="s">
        <v>82</v>
      </c>
      <c r="X29" s="246"/>
      <c r="Y29" s="246"/>
      <c r="Z29" s="246"/>
      <c r="AA29" s="114"/>
      <c r="AC29" s="129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99"/>
      <c r="BB29" s="99"/>
      <c r="BC29" s="99"/>
      <c r="BD29" s="99"/>
      <c r="BE29" s="99"/>
      <c r="BF29" s="99"/>
      <c r="BG29" s="99"/>
      <c r="BH29" s="99"/>
      <c r="BI29" s="99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2"/>
      <c r="FW29" s="92"/>
      <c r="FX29" s="92"/>
      <c r="FY29" s="92"/>
      <c r="FZ29" s="92"/>
      <c r="GA29" s="92"/>
      <c r="GB29" s="92"/>
      <c r="GC29" s="92"/>
      <c r="GD29" s="92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  <c r="IW29" s="92"/>
      <c r="IX29" s="92"/>
      <c r="IY29" s="92"/>
      <c r="IZ29" s="92"/>
      <c r="JA29" s="92"/>
      <c r="JB29" s="92"/>
      <c r="JC29" s="92"/>
      <c r="JD29" s="92"/>
      <c r="JE29" s="92"/>
      <c r="JF29" s="92"/>
      <c r="JG29" s="92"/>
      <c r="JH29" s="92"/>
      <c r="JI29" s="92"/>
      <c r="JJ29" s="92"/>
      <c r="JK29" s="92"/>
      <c r="JL29" s="92"/>
      <c r="JM29" s="92"/>
      <c r="JN29" s="92"/>
      <c r="JO29" s="92"/>
      <c r="JP29" s="92"/>
      <c r="JQ29" s="92"/>
      <c r="JR29" s="92"/>
      <c r="JS29" s="92"/>
      <c r="JT29" s="92"/>
      <c r="JU29" s="92"/>
      <c r="JV29" s="92"/>
      <c r="JW29" s="92"/>
      <c r="JX29" s="92"/>
      <c r="JY29" s="92"/>
      <c r="JZ29" s="92"/>
      <c r="KA29" s="92"/>
      <c r="KB29" s="92"/>
      <c r="KC29" s="92"/>
      <c r="KD29" s="92"/>
      <c r="KE29" s="92"/>
      <c r="KF29" s="92"/>
      <c r="KG29" s="92"/>
      <c r="KH29" s="92"/>
      <c r="KI29" s="92"/>
      <c r="KJ29" s="92"/>
      <c r="KK29" s="92"/>
      <c r="KL29" s="92"/>
      <c r="KM29" s="92"/>
      <c r="KN29" s="92"/>
      <c r="KO29" s="92"/>
      <c r="KP29" s="92"/>
      <c r="KQ29" s="92"/>
      <c r="KR29" s="92"/>
      <c r="KS29" s="92"/>
      <c r="KT29" s="92"/>
      <c r="KU29" s="92"/>
      <c r="KV29" s="92"/>
      <c r="KW29" s="92"/>
      <c r="KX29" s="92"/>
      <c r="KY29" s="92"/>
      <c r="KZ29" s="92"/>
      <c r="LA29" s="92"/>
      <c r="LB29" s="92"/>
      <c r="LC29" s="92"/>
      <c r="LD29" s="92"/>
      <c r="LE29" s="92"/>
      <c r="LF29" s="92"/>
      <c r="LG29" s="92"/>
      <c r="LH29" s="92"/>
      <c r="LI29" s="92"/>
      <c r="LJ29" s="92"/>
      <c r="LK29" s="92"/>
      <c r="LL29" s="92"/>
      <c r="LM29" s="92"/>
      <c r="LN29" s="92"/>
      <c r="LO29" s="92"/>
      <c r="LP29" s="92"/>
      <c r="LQ29" s="92"/>
      <c r="LR29" s="92"/>
      <c r="LS29" s="92"/>
      <c r="LT29" s="92"/>
      <c r="LU29" s="92"/>
      <c r="LV29" s="92"/>
      <c r="LW29" s="92"/>
      <c r="LX29" s="92"/>
      <c r="LY29" s="92"/>
      <c r="LZ29" s="92"/>
      <c r="MA29" s="92"/>
      <c r="MB29" s="92"/>
      <c r="MC29" s="92"/>
      <c r="MD29" s="92"/>
      <c r="ME29" s="92"/>
      <c r="MF29" s="92"/>
      <c r="MG29" s="92"/>
      <c r="MH29" s="92"/>
      <c r="MI29" s="92"/>
      <c r="MJ29" s="92"/>
      <c r="MK29" s="92"/>
      <c r="ML29" s="92"/>
      <c r="MM29" s="92"/>
      <c r="MN29" s="92"/>
      <c r="MO29" s="92"/>
      <c r="MP29" s="92"/>
      <c r="MQ29" s="92"/>
      <c r="MR29" s="92"/>
      <c r="MS29" s="92"/>
      <c r="MT29" s="92"/>
      <c r="MU29" s="92"/>
      <c r="MV29" s="92"/>
      <c r="MW29" s="92"/>
      <c r="MX29" s="92"/>
      <c r="MY29" s="92"/>
      <c r="MZ29" s="92"/>
      <c r="NA29" s="92"/>
      <c r="NB29" s="92"/>
      <c r="NC29" s="92"/>
      <c r="ND29" s="92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2"/>
      <c r="NY29" s="92"/>
      <c r="NZ29" s="92"/>
      <c r="OA29" s="92"/>
      <c r="OB29" s="92"/>
      <c r="OC29" s="92"/>
      <c r="OD29" s="92"/>
      <c r="OE29" s="92"/>
      <c r="OF29" s="92"/>
      <c r="OG29" s="92"/>
      <c r="OH29" s="92"/>
      <c r="OI29" s="92"/>
      <c r="OJ29" s="92"/>
      <c r="OK29" s="92"/>
      <c r="OL29" s="92"/>
      <c r="OM29" s="92"/>
      <c r="ON29" s="92"/>
      <c r="OO29" s="92"/>
      <c r="OP29" s="92"/>
      <c r="OQ29" s="92"/>
      <c r="OR29" s="92"/>
      <c r="OS29" s="92"/>
      <c r="OT29" s="92"/>
      <c r="OU29" s="92"/>
      <c r="OV29" s="92"/>
      <c r="OW29" s="92"/>
      <c r="OX29" s="92"/>
      <c r="OY29" s="92"/>
      <c r="OZ29" s="92"/>
      <c r="PA29" s="92"/>
      <c r="PB29" s="92"/>
      <c r="PC29" s="92"/>
      <c r="PD29" s="92"/>
      <c r="PE29" s="92"/>
      <c r="PF29" s="92"/>
      <c r="PG29" s="92"/>
      <c r="PH29" s="92"/>
      <c r="PI29" s="92"/>
      <c r="PJ29" s="92"/>
      <c r="PK29" s="92"/>
      <c r="PL29" s="92"/>
      <c r="PM29" s="92"/>
      <c r="PN29" s="92"/>
      <c r="PO29" s="92"/>
      <c r="PP29" s="92"/>
      <c r="PQ29" s="92"/>
      <c r="PR29" s="92"/>
      <c r="PS29" s="92"/>
      <c r="PT29" s="92"/>
      <c r="PU29" s="92"/>
      <c r="PV29" s="92"/>
      <c r="PW29" s="92"/>
      <c r="PX29" s="92"/>
      <c r="PY29" s="92"/>
      <c r="PZ29" s="92"/>
      <c r="QA29" s="92"/>
      <c r="QB29" s="92"/>
      <c r="QC29" s="92"/>
      <c r="QD29" s="92"/>
      <c r="QE29" s="92"/>
      <c r="QF29" s="92"/>
      <c r="QG29" s="92"/>
      <c r="QH29" s="92"/>
      <c r="QI29" s="92"/>
      <c r="QJ29" s="92"/>
      <c r="QK29" s="92"/>
      <c r="QL29" s="92"/>
      <c r="QM29" s="92"/>
      <c r="QN29" s="92"/>
      <c r="QO29" s="92"/>
      <c r="QP29" s="92"/>
      <c r="QQ29" s="92"/>
      <c r="QR29" s="92"/>
      <c r="QS29" s="92"/>
      <c r="QT29" s="92"/>
      <c r="QU29" s="92"/>
      <c r="QV29" s="92"/>
      <c r="QW29" s="92"/>
      <c r="QX29" s="92"/>
      <c r="QY29" s="92"/>
      <c r="QZ29" s="92"/>
      <c r="RA29" s="92"/>
      <c r="RB29" s="92"/>
      <c r="RC29" s="92"/>
      <c r="RD29" s="92"/>
      <c r="RE29" s="92"/>
      <c r="RF29" s="92"/>
      <c r="RG29" s="92"/>
      <c r="RH29" s="92"/>
      <c r="RI29" s="92"/>
      <c r="RJ29" s="92"/>
      <c r="RK29" s="92"/>
      <c r="RL29" s="92"/>
      <c r="RM29" s="92"/>
      <c r="RN29" s="92"/>
      <c r="RO29" s="92"/>
      <c r="RP29" s="92"/>
      <c r="RQ29" s="92"/>
      <c r="RR29" s="92"/>
      <c r="RS29" s="92"/>
      <c r="RT29" s="92"/>
      <c r="RU29" s="92"/>
      <c r="RV29" s="92"/>
      <c r="RW29" s="92"/>
      <c r="RX29" s="92"/>
      <c r="RY29" s="92"/>
      <c r="RZ29" s="92"/>
      <c r="SA29" s="92"/>
    </row>
    <row r="30" spans="1:495" s="93" customFormat="1" ht="36.75" customHeight="1" x14ac:dyDescent="0.2">
      <c r="A30" s="92"/>
      <c r="B30" s="472" t="s">
        <v>158</v>
      </c>
      <c r="C30" s="146"/>
      <c r="D30" s="224"/>
      <c r="E30" s="223"/>
      <c r="F30" s="306"/>
      <c r="G30" s="306"/>
      <c r="H30" s="306"/>
      <c r="I30" s="307"/>
      <c r="J30" s="306"/>
      <c r="K30" s="306"/>
      <c r="L30" s="306"/>
      <c r="M30" s="306"/>
      <c r="N30" s="306"/>
      <c r="O30" s="306"/>
      <c r="P30" s="306"/>
      <c r="Q30" s="173"/>
      <c r="R30" s="112"/>
      <c r="S30" s="113"/>
      <c r="T30" s="113"/>
      <c r="U30" s="347">
        <f>IFERROR((D30-E30)/MAX(D30:E30),0)</f>
        <v>0</v>
      </c>
      <c r="V30" s="347">
        <f>IF(U30&gt;0.01,0,IF(U30&lt;-0.01,0,0.1))</f>
        <v>0.1</v>
      </c>
      <c r="W30" s="271">
        <f>SUM(V30:V32)</f>
        <v>0.30000000000000004</v>
      </c>
      <c r="X30" s="246"/>
      <c r="Y30" s="246"/>
      <c r="Z30" s="246"/>
      <c r="AA30" s="114"/>
      <c r="AB30" s="114"/>
      <c r="AC30" s="130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99"/>
      <c r="BB30" s="99"/>
      <c r="BC30" s="99"/>
      <c r="BD30" s="99"/>
      <c r="BE30" s="99"/>
      <c r="BF30" s="99"/>
      <c r="BG30" s="99"/>
      <c r="BH30" s="99"/>
      <c r="BI30" s="99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  <c r="IW30" s="92"/>
      <c r="IX30" s="92"/>
      <c r="IY30" s="92"/>
      <c r="IZ30" s="92"/>
      <c r="JA30" s="92"/>
      <c r="JB30" s="92"/>
      <c r="JC30" s="92"/>
      <c r="JD30" s="92"/>
      <c r="JE30" s="92"/>
      <c r="JF30" s="92"/>
      <c r="JG30" s="92"/>
      <c r="JH30" s="92"/>
      <c r="JI30" s="92"/>
      <c r="JJ30" s="92"/>
      <c r="JK30" s="92"/>
      <c r="JL30" s="92"/>
      <c r="JM30" s="92"/>
      <c r="JN30" s="92"/>
      <c r="JO30" s="92"/>
      <c r="JP30" s="92"/>
      <c r="JQ30" s="92"/>
      <c r="JR30" s="92"/>
      <c r="JS30" s="92"/>
      <c r="JT30" s="92"/>
      <c r="JU30" s="92"/>
      <c r="JV30" s="92"/>
      <c r="JW30" s="92"/>
      <c r="JX30" s="92"/>
      <c r="JY30" s="92"/>
      <c r="JZ30" s="92"/>
      <c r="KA30" s="92"/>
      <c r="KB30" s="92"/>
      <c r="KC30" s="92"/>
      <c r="KD30" s="92"/>
      <c r="KE30" s="92"/>
      <c r="KF30" s="92"/>
      <c r="KG30" s="92"/>
      <c r="KH30" s="92"/>
      <c r="KI30" s="92"/>
      <c r="KJ30" s="92"/>
      <c r="KK30" s="92"/>
      <c r="KL30" s="92"/>
      <c r="KM30" s="92"/>
      <c r="KN30" s="92"/>
      <c r="KO30" s="92"/>
      <c r="KP30" s="92"/>
      <c r="KQ30" s="92"/>
      <c r="KR30" s="92"/>
      <c r="KS30" s="92"/>
      <c r="KT30" s="92"/>
      <c r="KU30" s="92"/>
      <c r="KV30" s="92"/>
      <c r="KW30" s="92"/>
      <c r="KX30" s="92"/>
      <c r="KY30" s="92"/>
      <c r="KZ30" s="92"/>
      <c r="LA30" s="92"/>
      <c r="LB30" s="92"/>
      <c r="LC30" s="92"/>
      <c r="LD30" s="92"/>
      <c r="LE30" s="92"/>
      <c r="LF30" s="92"/>
      <c r="LG30" s="92"/>
      <c r="LH30" s="92"/>
      <c r="LI30" s="92"/>
      <c r="LJ30" s="92"/>
      <c r="LK30" s="92"/>
      <c r="LL30" s="92"/>
      <c r="LM30" s="92"/>
      <c r="LN30" s="92"/>
      <c r="LO30" s="92"/>
      <c r="LP30" s="92"/>
      <c r="LQ30" s="92"/>
      <c r="LR30" s="92"/>
      <c r="LS30" s="92"/>
      <c r="LT30" s="92"/>
      <c r="LU30" s="92"/>
      <c r="LV30" s="92"/>
      <c r="LW30" s="92"/>
      <c r="LX30" s="92"/>
      <c r="LY30" s="92"/>
      <c r="LZ30" s="92"/>
      <c r="MA30" s="92"/>
      <c r="MB30" s="92"/>
      <c r="MC30" s="92"/>
      <c r="MD30" s="92"/>
      <c r="ME30" s="92"/>
      <c r="MF30" s="92"/>
      <c r="MG30" s="92"/>
      <c r="MH30" s="92"/>
      <c r="MI30" s="92"/>
      <c r="MJ30" s="92"/>
      <c r="MK30" s="92"/>
      <c r="ML30" s="92"/>
      <c r="MM30" s="92"/>
      <c r="MN30" s="92"/>
      <c r="MO30" s="92"/>
      <c r="MP30" s="92"/>
      <c r="MQ30" s="92"/>
      <c r="MR30" s="92"/>
      <c r="MS30" s="92"/>
      <c r="MT30" s="92"/>
      <c r="MU30" s="92"/>
      <c r="MV30" s="92"/>
      <c r="MW30" s="92"/>
      <c r="MX30" s="92"/>
      <c r="MY30" s="92"/>
      <c r="MZ30" s="92"/>
      <c r="NA30" s="92"/>
      <c r="NB30" s="92"/>
      <c r="NC30" s="92"/>
      <c r="ND30" s="92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2"/>
      <c r="NY30" s="92"/>
      <c r="NZ30" s="92"/>
      <c r="OA30" s="92"/>
      <c r="OB30" s="92"/>
      <c r="OC30" s="92"/>
      <c r="OD30" s="92"/>
      <c r="OE30" s="92"/>
      <c r="OF30" s="92"/>
      <c r="OG30" s="92"/>
      <c r="OH30" s="92"/>
      <c r="OI30" s="92"/>
      <c r="OJ30" s="92"/>
      <c r="OK30" s="92"/>
      <c r="OL30" s="92"/>
      <c r="OM30" s="92"/>
      <c r="ON30" s="92"/>
      <c r="OO30" s="92"/>
      <c r="OP30" s="92"/>
      <c r="OQ30" s="92"/>
      <c r="OR30" s="92"/>
      <c r="OS30" s="92"/>
      <c r="OT30" s="92"/>
      <c r="OU30" s="92"/>
      <c r="OV30" s="92"/>
      <c r="OW30" s="92"/>
      <c r="OX30" s="92"/>
      <c r="OY30" s="92"/>
      <c r="OZ30" s="92"/>
      <c r="PA30" s="92"/>
      <c r="PB30" s="92"/>
      <c r="PC30" s="92"/>
      <c r="PD30" s="92"/>
      <c r="PE30" s="92"/>
      <c r="PF30" s="92"/>
      <c r="PG30" s="92"/>
      <c r="PH30" s="92"/>
      <c r="PI30" s="92"/>
      <c r="PJ30" s="92"/>
      <c r="PK30" s="92"/>
      <c r="PL30" s="92"/>
      <c r="PM30" s="92"/>
      <c r="PN30" s="92"/>
      <c r="PO30" s="92"/>
      <c r="PP30" s="92"/>
      <c r="PQ30" s="92"/>
      <c r="PR30" s="92"/>
      <c r="PS30" s="92"/>
      <c r="PT30" s="92"/>
      <c r="PU30" s="92"/>
      <c r="PV30" s="92"/>
      <c r="PW30" s="92"/>
      <c r="PX30" s="92"/>
      <c r="PY30" s="92"/>
      <c r="PZ30" s="92"/>
      <c r="QA30" s="92"/>
      <c r="QB30" s="92"/>
      <c r="QC30" s="92"/>
      <c r="QD30" s="92"/>
      <c r="QE30" s="92"/>
      <c r="QF30" s="92"/>
      <c r="QG30" s="92"/>
      <c r="QH30" s="92"/>
      <c r="QI30" s="92"/>
      <c r="QJ30" s="92"/>
      <c r="QK30" s="92"/>
      <c r="QL30" s="92"/>
      <c r="QM30" s="92"/>
      <c r="QN30" s="92"/>
      <c r="QO30" s="92"/>
      <c r="QP30" s="92"/>
      <c r="QQ30" s="92"/>
      <c r="QR30" s="92"/>
      <c r="QS30" s="92"/>
      <c r="QT30" s="92"/>
      <c r="QU30" s="92"/>
      <c r="QV30" s="92"/>
      <c r="QW30" s="92"/>
      <c r="QX30" s="92"/>
      <c r="QY30" s="92"/>
      <c r="QZ30" s="92"/>
      <c r="RA30" s="92"/>
      <c r="RB30" s="92"/>
      <c r="RC30" s="92"/>
      <c r="RD30" s="92"/>
      <c r="RE30" s="92"/>
      <c r="RF30" s="92"/>
      <c r="RG30" s="92"/>
      <c r="RH30" s="92"/>
      <c r="RI30" s="92"/>
      <c r="RJ30" s="92"/>
      <c r="RK30" s="92"/>
      <c r="RL30" s="92"/>
      <c r="RM30" s="92"/>
      <c r="RN30" s="92"/>
      <c r="RO30" s="92"/>
      <c r="RP30" s="92"/>
      <c r="RQ30" s="92"/>
      <c r="RR30" s="92"/>
      <c r="RS30" s="92"/>
      <c r="RT30" s="92"/>
      <c r="RU30" s="92"/>
      <c r="RV30" s="92"/>
      <c r="RW30" s="92"/>
      <c r="RX30" s="92"/>
      <c r="RY30" s="92"/>
      <c r="RZ30" s="92"/>
      <c r="SA30" s="92"/>
    </row>
    <row r="31" spans="1:495" s="93" customFormat="1" ht="36.75" customHeight="1" x14ac:dyDescent="0.2">
      <c r="A31" s="92"/>
      <c r="B31" s="473"/>
      <c r="C31" s="147"/>
      <c r="D31" s="145"/>
      <c r="E31" s="309"/>
      <c r="F31" s="306"/>
      <c r="G31" s="306"/>
      <c r="H31" s="306"/>
      <c r="I31" s="307"/>
      <c r="J31" s="306"/>
      <c r="K31" s="306"/>
      <c r="L31" s="306"/>
      <c r="M31" s="306"/>
      <c r="N31" s="306"/>
      <c r="O31" s="306"/>
      <c r="P31" s="306"/>
      <c r="Q31" s="186"/>
      <c r="R31" s="112"/>
      <c r="S31" s="113"/>
      <c r="T31" s="113"/>
      <c r="U31" s="347">
        <f t="shared" ref="U31:U32" si="3">IFERROR((D31-E31)/MAX(D31:E31),0)</f>
        <v>0</v>
      </c>
      <c r="V31" s="347">
        <f t="shared" ref="V31:V32" si="4">IF(U31&gt;0.01,0,IF(U31&lt;-0.01,0,0.1))</f>
        <v>0.1</v>
      </c>
      <c r="W31" s="246"/>
      <c r="X31" s="246"/>
      <c r="Y31" s="246"/>
      <c r="Z31" s="246"/>
      <c r="AA31" s="114"/>
      <c r="AB31" s="114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99"/>
      <c r="BB31" s="99"/>
      <c r="BC31" s="99"/>
      <c r="BD31" s="99"/>
      <c r="BE31" s="99"/>
      <c r="BF31" s="99"/>
      <c r="BG31" s="99"/>
      <c r="BH31" s="99"/>
      <c r="BI31" s="99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  <c r="IU31" s="92"/>
      <c r="IV31" s="92"/>
      <c r="IW31" s="92"/>
      <c r="IX31" s="92"/>
      <c r="IY31" s="9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2"/>
      <c r="JL31" s="92"/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2"/>
      <c r="KF31" s="92"/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2"/>
      <c r="KZ31" s="92"/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2"/>
      <c r="LT31" s="92"/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2"/>
      <c r="MN31" s="92"/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2"/>
      <c r="NH31" s="92"/>
      <c r="NI31" s="92"/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2"/>
      <c r="OF31" s="92"/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2"/>
      <c r="OZ31" s="92"/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2"/>
      <c r="PT31" s="92"/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2"/>
      <c r="QN31" s="92"/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2"/>
      <c r="RH31" s="92"/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2"/>
    </row>
    <row r="32" spans="1:495" s="93" customFormat="1" ht="36.75" customHeight="1" thickBot="1" x14ac:dyDescent="0.25">
      <c r="A32" s="92"/>
      <c r="B32" s="474"/>
      <c r="C32" s="148"/>
      <c r="D32" s="149"/>
      <c r="E32" s="310"/>
      <c r="F32" s="306"/>
      <c r="G32" s="306"/>
      <c r="H32" s="306"/>
      <c r="I32" s="307"/>
      <c r="J32" s="306"/>
      <c r="K32" s="306"/>
      <c r="L32" s="306"/>
      <c r="M32" s="306"/>
      <c r="N32" s="306"/>
      <c r="O32" s="306"/>
      <c r="P32" s="306"/>
      <c r="Q32" s="186"/>
      <c r="R32" s="112"/>
      <c r="S32" s="113"/>
      <c r="T32" s="113"/>
      <c r="U32" s="347">
        <f t="shared" si="3"/>
        <v>0</v>
      </c>
      <c r="V32" s="347">
        <f t="shared" si="4"/>
        <v>0.1</v>
      </c>
      <c r="W32" s="246"/>
      <c r="X32" s="246"/>
      <c r="Y32" s="246"/>
      <c r="Z32" s="246"/>
      <c r="AA32" s="114"/>
      <c r="AB32" s="114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99"/>
      <c r="BB32" s="99"/>
      <c r="BC32" s="99"/>
      <c r="BD32" s="99"/>
      <c r="BE32" s="99"/>
      <c r="BF32" s="99"/>
      <c r="BG32" s="99"/>
      <c r="BH32" s="99"/>
      <c r="BI32" s="99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  <c r="IW32" s="92"/>
      <c r="IX32" s="92"/>
      <c r="IY32" s="92"/>
      <c r="IZ32" s="92"/>
      <c r="JA32" s="92"/>
      <c r="JB32" s="92"/>
      <c r="JC32" s="92"/>
      <c r="JD32" s="92"/>
      <c r="JE32" s="92"/>
      <c r="JF32" s="92"/>
      <c r="JG32" s="92"/>
      <c r="JH32" s="92"/>
      <c r="JI32" s="92"/>
      <c r="JJ32" s="92"/>
      <c r="JK32" s="92"/>
      <c r="JL32" s="92"/>
      <c r="JM32" s="92"/>
      <c r="JN32" s="92"/>
      <c r="JO32" s="92"/>
      <c r="JP32" s="92"/>
      <c r="JQ32" s="92"/>
      <c r="JR32" s="92"/>
      <c r="JS32" s="92"/>
      <c r="JT32" s="92"/>
      <c r="JU32" s="92"/>
      <c r="JV32" s="92"/>
      <c r="JW32" s="92"/>
      <c r="JX32" s="92"/>
      <c r="JY32" s="92"/>
      <c r="JZ32" s="92"/>
      <c r="KA32" s="92"/>
      <c r="KB32" s="92"/>
      <c r="KC32" s="92"/>
      <c r="KD32" s="92"/>
      <c r="KE32" s="92"/>
      <c r="KF32" s="92"/>
      <c r="KG32" s="92"/>
      <c r="KH32" s="92"/>
      <c r="KI32" s="92"/>
      <c r="KJ32" s="92"/>
      <c r="KK32" s="92"/>
      <c r="KL32" s="92"/>
      <c r="KM32" s="92"/>
      <c r="KN32" s="92"/>
      <c r="KO32" s="92"/>
      <c r="KP32" s="92"/>
      <c r="KQ32" s="92"/>
      <c r="KR32" s="92"/>
      <c r="KS32" s="92"/>
      <c r="KT32" s="92"/>
      <c r="KU32" s="92"/>
      <c r="KV32" s="92"/>
      <c r="KW32" s="92"/>
      <c r="KX32" s="92"/>
      <c r="KY32" s="92"/>
      <c r="KZ32" s="92"/>
      <c r="LA32" s="92"/>
      <c r="LB32" s="92"/>
      <c r="LC32" s="92"/>
      <c r="LD32" s="92"/>
      <c r="LE32" s="92"/>
      <c r="LF32" s="92"/>
      <c r="LG32" s="92"/>
      <c r="LH32" s="92"/>
      <c r="LI32" s="92"/>
      <c r="LJ32" s="92"/>
      <c r="LK32" s="92"/>
      <c r="LL32" s="92"/>
      <c r="LM32" s="92"/>
      <c r="LN32" s="92"/>
      <c r="LO32" s="92"/>
      <c r="LP32" s="92"/>
      <c r="LQ32" s="92"/>
      <c r="LR32" s="92"/>
      <c r="LS32" s="92"/>
      <c r="LT32" s="92"/>
      <c r="LU32" s="92"/>
      <c r="LV32" s="92"/>
      <c r="LW32" s="92"/>
      <c r="LX32" s="92"/>
      <c r="LY32" s="92"/>
      <c r="LZ32" s="92"/>
      <c r="MA32" s="92"/>
      <c r="MB32" s="92"/>
      <c r="MC32" s="92"/>
      <c r="MD32" s="92"/>
      <c r="ME32" s="92"/>
      <c r="MF32" s="92"/>
      <c r="MG32" s="92"/>
      <c r="MH32" s="92"/>
      <c r="MI32" s="92"/>
      <c r="MJ32" s="92"/>
      <c r="MK32" s="92"/>
      <c r="ML32" s="92"/>
      <c r="MM32" s="92"/>
      <c r="MN32" s="92"/>
      <c r="MO32" s="92"/>
      <c r="MP32" s="92"/>
      <c r="MQ32" s="92"/>
      <c r="MR32" s="92"/>
      <c r="MS32" s="92"/>
      <c r="MT32" s="92"/>
      <c r="MU32" s="92"/>
      <c r="MV32" s="92"/>
      <c r="MW32" s="92"/>
      <c r="MX32" s="92"/>
      <c r="MY32" s="92"/>
      <c r="MZ32" s="92"/>
      <c r="NA32" s="92"/>
      <c r="NB32" s="92"/>
      <c r="NC32" s="92"/>
      <c r="ND32" s="92"/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2"/>
      <c r="NY32" s="92"/>
      <c r="NZ32" s="92"/>
      <c r="OA32" s="92"/>
      <c r="OB32" s="92"/>
      <c r="OC32" s="92"/>
      <c r="OD32" s="92"/>
      <c r="OE32" s="92"/>
      <c r="OF32" s="92"/>
      <c r="OG32" s="92"/>
      <c r="OH32" s="92"/>
      <c r="OI32" s="92"/>
      <c r="OJ32" s="92"/>
      <c r="OK32" s="92"/>
      <c r="OL32" s="92"/>
      <c r="OM32" s="92"/>
      <c r="ON32" s="92"/>
      <c r="OO32" s="92"/>
      <c r="OP32" s="92"/>
      <c r="OQ32" s="92"/>
      <c r="OR32" s="92"/>
      <c r="OS32" s="92"/>
      <c r="OT32" s="92"/>
      <c r="OU32" s="92"/>
      <c r="OV32" s="92"/>
      <c r="OW32" s="92"/>
      <c r="OX32" s="92"/>
      <c r="OY32" s="92"/>
      <c r="OZ32" s="92"/>
      <c r="PA32" s="92"/>
      <c r="PB32" s="92"/>
      <c r="PC32" s="92"/>
      <c r="PD32" s="92"/>
      <c r="PE32" s="92"/>
      <c r="PF32" s="92"/>
      <c r="PG32" s="92"/>
      <c r="PH32" s="92"/>
      <c r="PI32" s="92"/>
      <c r="PJ32" s="92"/>
      <c r="PK32" s="92"/>
      <c r="PL32" s="92"/>
      <c r="PM32" s="92"/>
      <c r="PN32" s="92"/>
      <c r="PO32" s="92"/>
      <c r="PP32" s="92"/>
      <c r="PQ32" s="92"/>
      <c r="PR32" s="92"/>
      <c r="PS32" s="92"/>
      <c r="PT32" s="92"/>
      <c r="PU32" s="92"/>
      <c r="PV32" s="92"/>
      <c r="PW32" s="92"/>
      <c r="PX32" s="92"/>
      <c r="PY32" s="92"/>
      <c r="PZ32" s="92"/>
      <c r="QA32" s="92"/>
      <c r="QB32" s="92"/>
      <c r="QC32" s="92"/>
      <c r="QD32" s="92"/>
      <c r="QE32" s="92"/>
      <c r="QF32" s="92"/>
      <c r="QG32" s="92"/>
      <c r="QH32" s="92"/>
      <c r="QI32" s="92"/>
      <c r="QJ32" s="92"/>
      <c r="QK32" s="92"/>
      <c r="QL32" s="92"/>
      <c r="QM32" s="92"/>
      <c r="QN32" s="92"/>
      <c r="QO32" s="92"/>
      <c r="QP32" s="92"/>
      <c r="QQ32" s="92"/>
      <c r="QR32" s="92"/>
      <c r="QS32" s="92"/>
      <c r="QT32" s="92"/>
      <c r="QU32" s="92"/>
      <c r="QV32" s="92"/>
      <c r="QW32" s="92"/>
      <c r="QX32" s="92"/>
      <c r="QY32" s="92"/>
      <c r="QZ32" s="92"/>
      <c r="RA32" s="92"/>
      <c r="RB32" s="92"/>
      <c r="RC32" s="92"/>
      <c r="RD32" s="92"/>
      <c r="RE32" s="92"/>
      <c r="RF32" s="92"/>
      <c r="RG32" s="92"/>
      <c r="RH32" s="92"/>
      <c r="RI32" s="92"/>
      <c r="RJ32" s="92"/>
      <c r="RK32" s="92"/>
      <c r="RL32" s="92"/>
      <c r="RM32" s="92"/>
      <c r="RN32" s="92"/>
      <c r="RO32" s="92"/>
      <c r="RP32" s="92"/>
      <c r="RQ32" s="92"/>
      <c r="RR32" s="92"/>
      <c r="RS32" s="92"/>
      <c r="RT32" s="92"/>
      <c r="RU32" s="92"/>
      <c r="RV32" s="92"/>
      <c r="RW32" s="92"/>
      <c r="RX32" s="92"/>
      <c r="RY32" s="92"/>
      <c r="RZ32" s="92"/>
      <c r="SA32" s="92"/>
    </row>
    <row r="33" spans="1:495" s="93" customFormat="1" ht="29.25" customHeight="1" thickBot="1" x14ac:dyDescent="0.25">
      <c r="A33" s="92"/>
      <c r="B33" s="470" t="s">
        <v>187</v>
      </c>
      <c r="C33" s="471"/>
      <c r="D33" s="187">
        <f>SUM(D30:D32)</f>
        <v>0</v>
      </c>
      <c r="E33" s="311">
        <f t="shared" ref="E33" si="5">SUM(E30:E32)</f>
        <v>0</v>
      </c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186"/>
      <c r="R33" s="112"/>
      <c r="S33" s="113"/>
      <c r="T33" s="113"/>
      <c r="U33" s="113"/>
      <c r="V33" s="114"/>
      <c r="W33" s="114"/>
      <c r="X33" s="114"/>
      <c r="Y33" s="114"/>
      <c r="Z33" s="114"/>
      <c r="AA33" s="114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99"/>
      <c r="BB33" s="99"/>
      <c r="BC33" s="99"/>
      <c r="BD33" s="99"/>
      <c r="BE33" s="99"/>
      <c r="BF33" s="99"/>
      <c r="BG33" s="99"/>
      <c r="BH33" s="99"/>
      <c r="BI33" s="99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2"/>
      <c r="IX33" s="92"/>
      <c r="IY33" s="92"/>
      <c r="IZ33" s="92"/>
      <c r="JA33" s="92"/>
      <c r="JB33" s="92"/>
      <c r="JC33" s="92"/>
      <c r="JD33" s="92"/>
      <c r="JE33" s="92"/>
      <c r="JF33" s="92"/>
      <c r="JG33" s="92"/>
      <c r="JH33" s="92"/>
      <c r="JI33" s="92"/>
      <c r="JJ33" s="92"/>
      <c r="JK33" s="92"/>
      <c r="JL33" s="92"/>
      <c r="JM33" s="92"/>
      <c r="JN33" s="92"/>
      <c r="JO33" s="92"/>
      <c r="JP33" s="92"/>
      <c r="JQ33" s="92"/>
      <c r="JR33" s="92"/>
      <c r="JS33" s="92"/>
      <c r="JT33" s="92"/>
      <c r="JU33" s="92"/>
      <c r="JV33" s="92"/>
      <c r="JW33" s="92"/>
      <c r="JX33" s="92"/>
      <c r="JY33" s="92"/>
      <c r="JZ33" s="92"/>
      <c r="KA33" s="92"/>
      <c r="KB33" s="92"/>
      <c r="KC33" s="92"/>
      <c r="KD33" s="92"/>
      <c r="KE33" s="92"/>
      <c r="KF33" s="92"/>
      <c r="KG33" s="92"/>
      <c r="KH33" s="92"/>
      <c r="KI33" s="92"/>
      <c r="KJ33" s="92"/>
      <c r="KK33" s="92"/>
      <c r="KL33" s="92"/>
      <c r="KM33" s="92"/>
      <c r="KN33" s="92"/>
      <c r="KO33" s="92"/>
      <c r="KP33" s="92"/>
      <c r="KQ33" s="92"/>
      <c r="KR33" s="92"/>
      <c r="KS33" s="92"/>
      <c r="KT33" s="92"/>
      <c r="KU33" s="92"/>
      <c r="KV33" s="92"/>
      <c r="KW33" s="92"/>
      <c r="KX33" s="92"/>
      <c r="KY33" s="92"/>
      <c r="KZ33" s="92"/>
      <c r="LA33" s="92"/>
      <c r="LB33" s="92"/>
      <c r="LC33" s="92"/>
      <c r="LD33" s="92"/>
      <c r="LE33" s="92"/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2"/>
      <c r="ME33" s="92"/>
      <c r="MF33" s="92"/>
      <c r="MG33" s="92"/>
      <c r="MH33" s="92"/>
      <c r="MI33" s="92"/>
      <c r="MJ33" s="92"/>
      <c r="MK33" s="92"/>
      <c r="ML33" s="92"/>
      <c r="MM33" s="92"/>
      <c r="MN33" s="92"/>
      <c r="MO33" s="92"/>
      <c r="MP33" s="92"/>
      <c r="MQ33" s="92"/>
      <c r="MR33" s="92"/>
      <c r="MS33" s="92"/>
      <c r="MT33" s="92"/>
      <c r="MU33" s="92"/>
      <c r="MV33" s="92"/>
      <c r="MW33" s="92"/>
      <c r="MX33" s="92"/>
      <c r="MY33" s="92"/>
      <c r="MZ33" s="92"/>
      <c r="NA33" s="92"/>
      <c r="NB33" s="92"/>
      <c r="NC33" s="92"/>
      <c r="ND33" s="92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2"/>
      <c r="NY33" s="92"/>
      <c r="NZ33" s="92"/>
      <c r="OA33" s="92"/>
      <c r="OB33" s="92"/>
      <c r="OC33" s="92"/>
      <c r="OD33" s="92"/>
      <c r="OE33" s="92"/>
      <c r="OF33" s="92"/>
      <c r="OG33" s="92"/>
      <c r="OH33" s="92"/>
      <c r="OI33" s="92"/>
      <c r="OJ33" s="92"/>
      <c r="OK33" s="92"/>
      <c r="OL33" s="92"/>
      <c r="OM33" s="92"/>
      <c r="ON33" s="92"/>
      <c r="OO33" s="92"/>
      <c r="OP33" s="92"/>
      <c r="OQ33" s="92"/>
      <c r="OR33" s="92"/>
      <c r="OS33" s="92"/>
      <c r="OT33" s="92"/>
      <c r="OU33" s="92"/>
      <c r="OV33" s="92"/>
      <c r="OW33" s="92"/>
      <c r="OX33" s="92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  <c r="QT33" s="92"/>
      <c r="QU33" s="92"/>
      <c r="QV33" s="92"/>
      <c r="QW33" s="92"/>
      <c r="QX33" s="92"/>
      <c r="QY33" s="92"/>
      <c r="QZ33" s="92"/>
      <c r="RA33" s="92"/>
      <c r="RB33" s="92"/>
      <c r="RC33" s="92"/>
      <c r="RD33" s="92"/>
      <c r="RE33" s="92"/>
      <c r="RF33" s="92"/>
      <c r="RG33" s="92"/>
      <c r="RH33" s="92"/>
      <c r="RI33" s="92"/>
      <c r="RJ33" s="92"/>
      <c r="RK33" s="92"/>
      <c r="RL33" s="92"/>
      <c r="RM33" s="92"/>
      <c r="RN33" s="92"/>
      <c r="RO33" s="92"/>
      <c r="RP33" s="92"/>
      <c r="RQ33" s="92"/>
      <c r="RR33" s="92"/>
      <c r="RS33" s="92"/>
      <c r="RT33" s="92"/>
      <c r="RU33" s="92"/>
      <c r="RV33" s="92"/>
      <c r="RW33" s="92"/>
      <c r="RX33" s="92"/>
      <c r="RY33" s="92"/>
      <c r="RZ33" s="92"/>
      <c r="SA33" s="92"/>
    </row>
    <row r="34" spans="1:495" s="82" customFormat="1" ht="18" customHeight="1" thickBot="1" x14ac:dyDescent="0.25">
      <c r="B34" s="185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3"/>
      <c r="R34" s="104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95"/>
      <c r="BB34" s="95"/>
      <c r="BC34" s="95"/>
      <c r="BD34" s="95"/>
      <c r="BE34" s="95"/>
      <c r="BF34" s="95"/>
      <c r="BG34" s="95"/>
      <c r="BH34" s="95"/>
      <c r="BI34" s="95"/>
    </row>
    <row r="35" spans="1:495" s="82" customFormat="1" ht="112.5" customHeight="1" thickBot="1" x14ac:dyDescent="0.25">
      <c r="B35" s="411" t="s">
        <v>320</v>
      </c>
      <c r="C35" s="412"/>
      <c r="D35" s="412"/>
      <c r="E35" s="412"/>
      <c r="F35" s="412"/>
      <c r="G35" s="412" t="s">
        <v>321</v>
      </c>
      <c r="H35" s="412"/>
      <c r="I35" s="412"/>
      <c r="J35" s="412"/>
      <c r="K35" s="412"/>
      <c r="L35" s="412" t="s">
        <v>322</v>
      </c>
      <c r="M35" s="412"/>
      <c r="N35" s="412"/>
      <c r="O35" s="412"/>
      <c r="P35" s="413"/>
      <c r="Q35" s="103"/>
      <c r="R35" s="104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95"/>
      <c r="BB35" s="95"/>
      <c r="BC35" s="95"/>
      <c r="BD35" s="95"/>
      <c r="BE35" s="95"/>
      <c r="BF35" s="95"/>
      <c r="BG35" s="95"/>
      <c r="BH35" s="95"/>
      <c r="BI35" s="95"/>
    </row>
    <row r="36" spans="1:495" s="82" customFormat="1" x14ac:dyDescent="0.2">
      <c r="Q36" s="103"/>
      <c r="R36" s="104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95"/>
      <c r="BB36" s="95"/>
      <c r="BC36" s="95"/>
      <c r="BD36" s="95"/>
      <c r="BE36" s="95"/>
      <c r="BF36" s="95"/>
      <c r="BG36" s="95"/>
      <c r="BH36" s="95"/>
      <c r="BI36" s="95"/>
    </row>
    <row r="37" spans="1:495" s="82" customFormat="1" x14ac:dyDescent="0.2">
      <c r="Q37" s="103"/>
      <c r="R37" s="104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95"/>
      <c r="BB37" s="95"/>
      <c r="BC37" s="95"/>
      <c r="BD37" s="95"/>
      <c r="BE37" s="95"/>
      <c r="BF37" s="95"/>
      <c r="BG37" s="95"/>
      <c r="BH37" s="95"/>
      <c r="BI37" s="95"/>
    </row>
    <row r="38" spans="1:495" s="82" customFormat="1" x14ac:dyDescent="0.2">
      <c r="Q38" s="103"/>
      <c r="R38" s="104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95"/>
      <c r="BB38" s="95"/>
      <c r="BC38" s="95"/>
      <c r="BD38" s="95"/>
      <c r="BE38" s="95"/>
      <c r="BF38" s="95"/>
      <c r="BG38" s="95"/>
      <c r="BH38" s="95"/>
      <c r="BI38" s="95"/>
    </row>
    <row r="39" spans="1:495" s="82" customFormat="1" x14ac:dyDescent="0.2">
      <c r="Q39" s="103"/>
      <c r="R39" s="104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95"/>
      <c r="BB39" s="95"/>
      <c r="BC39" s="95"/>
      <c r="BD39" s="95"/>
      <c r="BE39" s="95"/>
      <c r="BF39" s="95"/>
      <c r="BG39" s="95"/>
      <c r="BH39" s="95"/>
      <c r="BI39" s="95"/>
    </row>
    <row r="40" spans="1:495" s="82" customFormat="1" x14ac:dyDescent="0.2">
      <c r="Q40" s="103"/>
      <c r="R40" s="104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95"/>
      <c r="BB40" s="95"/>
      <c r="BC40" s="95"/>
      <c r="BD40" s="95"/>
      <c r="BE40" s="95"/>
      <c r="BF40" s="95"/>
      <c r="BG40" s="95"/>
      <c r="BH40" s="95"/>
      <c r="BI40" s="95"/>
    </row>
    <row r="41" spans="1:495" s="82" customFormat="1" x14ac:dyDescent="0.2">
      <c r="Q41" s="103"/>
      <c r="R41" s="104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95"/>
      <c r="BB41" s="95"/>
      <c r="BC41" s="95"/>
      <c r="BD41" s="95"/>
      <c r="BE41" s="95"/>
      <c r="BF41" s="95"/>
      <c r="BG41" s="95"/>
      <c r="BH41" s="95"/>
      <c r="BI41" s="95"/>
    </row>
    <row r="42" spans="1:495" s="82" customFormat="1" x14ac:dyDescent="0.2">
      <c r="Q42" s="103"/>
      <c r="R42" s="104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95"/>
      <c r="BB42" s="95"/>
      <c r="BC42" s="95"/>
      <c r="BD42" s="95"/>
      <c r="BE42" s="95"/>
      <c r="BF42" s="95"/>
      <c r="BG42" s="95"/>
      <c r="BH42" s="95"/>
      <c r="BI42" s="95"/>
    </row>
    <row r="43" spans="1:495" s="82" customFormat="1" x14ac:dyDescent="0.2">
      <c r="Q43" s="103"/>
      <c r="R43" s="104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95"/>
      <c r="BB43" s="95"/>
      <c r="BC43" s="95"/>
      <c r="BD43" s="95"/>
      <c r="BE43" s="95"/>
      <c r="BF43" s="95"/>
      <c r="BG43" s="95"/>
      <c r="BH43" s="95"/>
      <c r="BI43" s="95"/>
    </row>
    <row r="44" spans="1:495" s="82" customFormat="1" x14ac:dyDescent="0.2">
      <c r="Q44" s="103"/>
      <c r="R44" s="104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95"/>
      <c r="BB44" s="95"/>
      <c r="BC44" s="95"/>
      <c r="BD44" s="95"/>
      <c r="BE44" s="95"/>
      <c r="BF44" s="95"/>
      <c r="BG44" s="95"/>
      <c r="BH44" s="95"/>
      <c r="BI44" s="95"/>
    </row>
    <row r="45" spans="1:495" s="82" customFormat="1" x14ac:dyDescent="0.2">
      <c r="Q45" s="103"/>
      <c r="R45" s="104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95"/>
      <c r="BB45" s="95"/>
      <c r="BC45" s="95"/>
      <c r="BD45" s="95"/>
      <c r="BE45" s="95"/>
      <c r="BF45" s="95"/>
      <c r="BG45" s="95"/>
      <c r="BH45" s="95"/>
      <c r="BI45" s="95"/>
    </row>
    <row r="46" spans="1:495" s="82" customFormat="1" x14ac:dyDescent="0.2">
      <c r="Q46" s="103"/>
      <c r="R46" s="104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95"/>
      <c r="BB46" s="95"/>
      <c r="BC46" s="95"/>
      <c r="BD46" s="95"/>
      <c r="BE46" s="95"/>
      <c r="BF46" s="95"/>
      <c r="BG46" s="95"/>
      <c r="BH46" s="95"/>
      <c r="BI46" s="95"/>
    </row>
    <row r="47" spans="1:495" s="82" customFormat="1" x14ac:dyDescent="0.2">
      <c r="Q47" s="103"/>
      <c r="R47" s="104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95"/>
      <c r="BB47" s="95"/>
      <c r="BC47" s="95"/>
      <c r="BD47" s="95"/>
      <c r="BE47" s="95"/>
      <c r="BF47" s="95"/>
      <c r="BG47" s="95"/>
      <c r="BH47" s="95"/>
      <c r="BI47" s="95"/>
    </row>
    <row r="48" spans="1:495" s="82" customFormat="1" x14ac:dyDescent="0.2">
      <c r="Q48" s="103"/>
      <c r="R48" s="104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95"/>
      <c r="BB48" s="95"/>
      <c r="BC48" s="95"/>
      <c r="BD48" s="95"/>
      <c r="BE48" s="95"/>
      <c r="BF48" s="95"/>
      <c r="BG48" s="95"/>
      <c r="BH48" s="95"/>
      <c r="BI48" s="95"/>
    </row>
    <row r="49" spans="17:61" s="82" customFormat="1" x14ac:dyDescent="0.2">
      <c r="Q49" s="103"/>
      <c r="R49" s="104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95"/>
      <c r="BB49" s="95"/>
      <c r="BC49" s="95"/>
      <c r="BD49" s="95"/>
      <c r="BE49" s="95"/>
      <c r="BF49" s="95"/>
      <c r="BG49" s="95"/>
      <c r="BH49" s="95"/>
      <c r="BI49" s="95"/>
    </row>
    <row r="50" spans="17:61" s="82" customFormat="1" x14ac:dyDescent="0.2">
      <c r="Q50" s="103"/>
      <c r="R50" s="104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95"/>
      <c r="BB50" s="95"/>
      <c r="BC50" s="95"/>
      <c r="BD50" s="95"/>
      <c r="BE50" s="95"/>
      <c r="BF50" s="95"/>
      <c r="BG50" s="95"/>
      <c r="BH50" s="95"/>
      <c r="BI50" s="95"/>
    </row>
    <row r="51" spans="17:61" s="82" customFormat="1" x14ac:dyDescent="0.2">
      <c r="Q51" s="103"/>
      <c r="R51" s="104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95"/>
      <c r="BB51" s="95"/>
      <c r="BC51" s="95"/>
      <c r="BD51" s="95"/>
      <c r="BE51" s="95"/>
      <c r="BF51" s="95"/>
      <c r="BG51" s="95"/>
      <c r="BH51" s="95"/>
      <c r="BI51" s="95"/>
    </row>
    <row r="52" spans="17:61" s="82" customFormat="1" x14ac:dyDescent="0.2">
      <c r="Q52" s="103"/>
      <c r="R52" s="104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95"/>
      <c r="BB52" s="95"/>
      <c r="BC52" s="95"/>
      <c r="BD52" s="95"/>
      <c r="BE52" s="95"/>
      <c r="BF52" s="95"/>
      <c r="BG52" s="95"/>
      <c r="BH52" s="95"/>
      <c r="BI52" s="95"/>
    </row>
    <row r="53" spans="17:61" s="82" customFormat="1" x14ac:dyDescent="0.2">
      <c r="Q53" s="103"/>
      <c r="R53" s="104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95"/>
      <c r="BB53" s="95"/>
      <c r="BC53" s="95"/>
      <c r="BD53" s="95"/>
      <c r="BE53" s="95"/>
      <c r="BF53" s="95"/>
      <c r="BG53" s="95"/>
      <c r="BH53" s="95"/>
      <c r="BI53" s="95"/>
    </row>
    <row r="54" spans="17:61" s="82" customFormat="1" x14ac:dyDescent="0.2">
      <c r="Q54" s="103"/>
      <c r="R54" s="104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95"/>
      <c r="BB54" s="95"/>
      <c r="BC54" s="95"/>
      <c r="BD54" s="95"/>
      <c r="BE54" s="95"/>
      <c r="BF54" s="95"/>
      <c r="BG54" s="95"/>
      <c r="BH54" s="95"/>
      <c r="BI54" s="95"/>
    </row>
    <row r="55" spans="17:61" s="82" customFormat="1" x14ac:dyDescent="0.2">
      <c r="Q55" s="103"/>
      <c r="R55" s="104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95"/>
      <c r="BB55" s="95"/>
      <c r="BC55" s="95"/>
      <c r="BD55" s="95"/>
      <c r="BE55" s="95"/>
      <c r="BF55" s="95"/>
      <c r="BG55" s="95"/>
      <c r="BH55" s="95"/>
      <c r="BI55" s="95"/>
    </row>
    <row r="56" spans="17:61" s="82" customFormat="1" x14ac:dyDescent="0.2">
      <c r="Q56" s="103"/>
      <c r="R56" s="104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95"/>
      <c r="BB56" s="95"/>
      <c r="BC56" s="95"/>
      <c r="BD56" s="95"/>
      <c r="BE56" s="95"/>
      <c r="BF56" s="95"/>
      <c r="BG56" s="95"/>
      <c r="BH56" s="95"/>
      <c r="BI56" s="95"/>
    </row>
    <row r="57" spans="17:61" s="82" customFormat="1" x14ac:dyDescent="0.2">
      <c r="Q57" s="103"/>
      <c r="R57" s="104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95"/>
      <c r="BB57" s="95"/>
      <c r="BC57" s="95"/>
      <c r="BD57" s="95"/>
      <c r="BE57" s="95"/>
      <c r="BF57" s="95"/>
      <c r="BG57" s="95"/>
      <c r="BH57" s="95"/>
      <c r="BI57" s="95"/>
    </row>
    <row r="58" spans="17:61" s="82" customFormat="1" x14ac:dyDescent="0.2">
      <c r="Q58" s="103"/>
      <c r="R58" s="104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95"/>
      <c r="BB58" s="95"/>
      <c r="BC58" s="95"/>
      <c r="BD58" s="95"/>
      <c r="BE58" s="95"/>
      <c r="BF58" s="95"/>
      <c r="BG58" s="95"/>
      <c r="BH58" s="95"/>
      <c r="BI58" s="95"/>
    </row>
    <row r="59" spans="17:61" s="82" customFormat="1" x14ac:dyDescent="0.2">
      <c r="Q59" s="103"/>
      <c r="R59" s="104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95"/>
      <c r="BB59" s="95"/>
      <c r="BC59" s="95"/>
      <c r="BD59" s="95"/>
      <c r="BE59" s="95"/>
      <c r="BF59" s="95"/>
      <c r="BG59" s="95"/>
      <c r="BH59" s="95"/>
      <c r="BI59" s="95"/>
    </row>
    <row r="60" spans="17:61" s="82" customFormat="1" x14ac:dyDescent="0.2">
      <c r="Q60" s="103"/>
      <c r="R60" s="104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95"/>
      <c r="BB60" s="95"/>
      <c r="BC60" s="95"/>
      <c r="BD60" s="95"/>
      <c r="BE60" s="95"/>
      <c r="BF60" s="95"/>
      <c r="BG60" s="95"/>
      <c r="BH60" s="95"/>
      <c r="BI60" s="95"/>
    </row>
    <row r="61" spans="17:61" s="82" customFormat="1" x14ac:dyDescent="0.2">
      <c r="Q61" s="103"/>
      <c r="R61" s="104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95"/>
      <c r="BB61" s="95"/>
      <c r="BC61" s="95"/>
      <c r="BD61" s="95"/>
      <c r="BE61" s="95"/>
      <c r="BF61" s="95"/>
      <c r="BG61" s="95"/>
      <c r="BH61" s="95"/>
      <c r="BI61" s="95"/>
    </row>
    <row r="62" spans="17:61" s="82" customFormat="1" x14ac:dyDescent="0.2">
      <c r="Q62" s="103"/>
      <c r="R62" s="104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95"/>
      <c r="BB62" s="95"/>
      <c r="BC62" s="95"/>
      <c r="BD62" s="95"/>
      <c r="BE62" s="95"/>
      <c r="BF62" s="95"/>
      <c r="BG62" s="95"/>
      <c r="BH62" s="95"/>
      <c r="BI62" s="95"/>
    </row>
    <row r="63" spans="17:61" s="82" customFormat="1" x14ac:dyDescent="0.2">
      <c r="Q63" s="103"/>
      <c r="R63" s="104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95"/>
      <c r="BB63" s="95"/>
      <c r="BC63" s="95"/>
      <c r="BD63" s="95"/>
      <c r="BE63" s="95"/>
      <c r="BF63" s="95"/>
      <c r="BG63" s="95"/>
      <c r="BH63" s="95"/>
      <c r="BI63" s="95"/>
    </row>
    <row r="64" spans="17:61" s="82" customFormat="1" x14ac:dyDescent="0.2">
      <c r="Q64" s="103"/>
      <c r="R64" s="104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95"/>
      <c r="BB64" s="95"/>
      <c r="BC64" s="95"/>
      <c r="BD64" s="95"/>
      <c r="BE64" s="95"/>
      <c r="BF64" s="95"/>
      <c r="BG64" s="95"/>
      <c r="BH64" s="95"/>
      <c r="BI64" s="95"/>
    </row>
    <row r="65" spans="17:61" s="82" customFormat="1" x14ac:dyDescent="0.2">
      <c r="Q65" s="103"/>
      <c r="R65" s="104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95"/>
      <c r="BB65" s="95"/>
      <c r="BC65" s="95"/>
      <c r="BD65" s="95"/>
      <c r="BE65" s="95"/>
      <c r="BF65" s="95"/>
      <c r="BG65" s="95"/>
      <c r="BH65" s="95"/>
      <c r="BI65" s="95"/>
    </row>
    <row r="66" spans="17:61" s="82" customFormat="1" x14ac:dyDescent="0.2">
      <c r="Q66" s="103"/>
      <c r="R66" s="104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95"/>
      <c r="BB66" s="95"/>
      <c r="BC66" s="95"/>
      <c r="BD66" s="95"/>
      <c r="BE66" s="95"/>
      <c r="BF66" s="95"/>
      <c r="BG66" s="95"/>
      <c r="BH66" s="95"/>
      <c r="BI66" s="95"/>
    </row>
    <row r="67" spans="17:61" s="82" customFormat="1" x14ac:dyDescent="0.2">
      <c r="Q67" s="103"/>
      <c r="R67" s="104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95"/>
      <c r="BB67" s="95"/>
      <c r="BC67" s="95"/>
      <c r="BD67" s="95"/>
      <c r="BE67" s="95"/>
      <c r="BF67" s="95"/>
      <c r="BG67" s="95"/>
      <c r="BH67" s="95"/>
      <c r="BI67" s="95"/>
    </row>
    <row r="68" spans="17:61" s="82" customFormat="1" x14ac:dyDescent="0.2">
      <c r="Q68" s="103"/>
      <c r="R68" s="104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95"/>
      <c r="BB68" s="95"/>
      <c r="BC68" s="95"/>
      <c r="BD68" s="95"/>
      <c r="BE68" s="95"/>
      <c r="BF68" s="95"/>
      <c r="BG68" s="95"/>
      <c r="BH68" s="95"/>
      <c r="BI68" s="95"/>
    </row>
    <row r="69" spans="17:61" s="82" customFormat="1" x14ac:dyDescent="0.2">
      <c r="Q69" s="103"/>
      <c r="R69" s="104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95"/>
      <c r="BB69" s="95"/>
      <c r="BC69" s="95"/>
      <c r="BD69" s="95"/>
      <c r="BE69" s="95"/>
      <c r="BF69" s="95"/>
      <c r="BG69" s="95"/>
      <c r="BH69" s="95"/>
      <c r="BI69" s="95"/>
    </row>
    <row r="70" spans="17:61" s="82" customFormat="1" x14ac:dyDescent="0.2">
      <c r="Q70" s="103"/>
      <c r="R70" s="104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95"/>
      <c r="BB70" s="95"/>
      <c r="BC70" s="95"/>
      <c r="BD70" s="95"/>
      <c r="BE70" s="95"/>
      <c r="BF70" s="95"/>
      <c r="BG70" s="95"/>
      <c r="BH70" s="95"/>
      <c r="BI70" s="95"/>
    </row>
    <row r="71" spans="17:61" s="82" customFormat="1" x14ac:dyDescent="0.2">
      <c r="Q71" s="103"/>
      <c r="R71" s="104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95"/>
      <c r="BB71" s="95"/>
      <c r="BC71" s="95"/>
      <c r="BD71" s="95"/>
      <c r="BE71" s="95"/>
      <c r="BF71" s="95"/>
      <c r="BG71" s="95"/>
      <c r="BH71" s="95"/>
      <c r="BI71" s="95"/>
    </row>
    <row r="72" spans="17:61" s="82" customFormat="1" x14ac:dyDescent="0.2">
      <c r="Q72" s="103"/>
      <c r="R72" s="104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95"/>
      <c r="BB72" s="95"/>
      <c r="BC72" s="95"/>
      <c r="BD72" s="95"/>
      <c r="BE72" s="95"/>
      <c r="BF72" s="95"/>
      <c r="BG72" s="95"/>
      <c r="BH72" s="95"/>
      <c r="BI72" s="95"/>
    </row>
    <row r="73" spans="17:61" s="82" customFormat="1" x14ac:dyDescent="0.2">
      <c r="Q73" s="103"/>
      <c r="R73" s="104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95"/>
      <c r="BB73" s="95"/>
      <c r="BC73" s="95"/>
      <c r="BD73" s="95"/>
      <c r="BE73" s="95"/>
      <c r="BF73" s="95"/>
      <c r="BG73" s="95"/>
      <c r="BH73" s="95"/>
      <c r="BI73" s="95"/>
    </row>
    <row r="74" spans="17:61" s="82" customFormat="1" x14ac:dyDescent="0.2">
      <c r="Q74" s="103"/>
      <c r="R74" s="104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95"/>
      <c r="BB74" s="95"/>
      <c r="BC74" s="95"/>
      <c r="BD74" s="95"/>
      <c r="BE74" s="95"/>
      <c r="BF74" s="95"/>
      <c r="BG74" s="95"/>
      <c r="BH74" s="95"/>
      <c r="BI74" s="95"/>
    </row>
    <row r="75" spans="17:61" s="82" customFormat="1" x14ac:dyDescent="0.2">
      <c r="Q75" s="103"/>
      <c r="R75" s="104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95"/>
      <c r="BB75" s="95"/>
      <c r="BC75" s="95"/>
      <c r="BD75" s="95"/>
      <c r="BE75" s="95"/>
      <c r="BF75" s="95"/>
      <c r="BG75" s="95"/>
      <c r="BH75" s="95"/>
      <c r="BI75" s="95"/>
    </row>
    <row r="76" spans="17:61" s="82" customFormat="1" x14ac:dyDescent="0.2">
      <c r="Q76" s="103"/>
      <c r="R76" s="104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95"/>
      <c r="BB76" s="95"/>
      <c r="BC76" s="95"/>
      <c r="BD76" s="95"/>
      <c r="BE76" s="95"/>
      <c r="BF76" s="95"/>
      <c r="BG76" s="95"/>
      <c r="BH76" s="95"/>
      <c r="BI76" s="95"/>
    </row>
    <row r="77" spans="17:61" s="82" customFormat="1" x14ac:dyDescent="0.2">
      <c r="Q77" s="103"/>
      <c r="R77" s="104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95"/>
      <c r="BB77" s="95"/>
      <c r="BC77" s="95"/>
      <c r="BD77" s="95"/>
      <c r="BE77" s="95"/>
      <c r="BF77" s="95"/>
      <c r="BG77" s="95"/>
      <c r="BH77" s="95"/>
      <c r="BI77" s="95"/>
    </row>
    <row r="78" spans="17:61" s="82" customFormat="1" x14ac:dyDescent="0.2">
      <c r="Q78" s="103"/>
      <c r="R78" s="104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95"/>
      <c r="BB78" s="95"/>
      <c r="BC78" s="95"/>
      <c r="BD78" s="95"/>
      <c r="BE78" s="95"/>
      <c r="BF78" s="95"/>
      <c r="BG78" s="95"/>
      <c r="BH78" s="95"/>
      <c r="BI78" s="95"/>
    </row>
    <row r="79" spans="17:61" s="82" customFormat="1" x14ac:dyDescent="0.2">
      <c r="Q79" s="103"/>
      <c r="R79" s="104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95"/>
      <c r="BB79" s="95"/>
      <c r="BC79" s="95"/>
      <c r="BD79" s="95"/>
      <c r="BE79" s="95"/>
      <c r="BF79" s="95"/>
      <c r="BG79" s="95"/>
      <c r="BH79" s="95"/>
      <c r="BI79" s="95"/>
    </row>
    <row r="80" spans="17:61" s="82" customFormat="1" x14ac:dyDescent="0.2">
      <c r="Q80" s="103"/>
      <c r="R80" s="104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95"/>
      <c r="BB80" s="95"/>
      <c r="BC80" s="95"/>
      <c r="BD80" s="95"/>
      <c r="BE80" s="95"/>
      <c r="BF80" s="95"/>
      <c r="BG80" s="95"/>
      <c r="BH80" s="95"/>
      <c r="BI80" s="95"/>
    </row>
    <row r="81" spans="17:61" s="82" customFormat="1" x14ac:dyDescent="0.2">
      <c r="Q81" s="103"/>
      <c r="R81" s="104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95"/>
      <c r="BB81" s="95"/>
      <c r="BC81" s="95"/>
      <c r="BD81" s="95"/>
      <c r="BE81" s="95"/>
      <c r="BF81" s="95"/>
      <c r="BG81" s="95"/>
      <c r="BH81" s="95"/>
      <c r="BI81" s="95"/>
    </row>
    <row r="82" spans="17:61" s="82" customFormat="1" x14ac:dyDescent="0.2">
      <c r="Q82" s="103"/>
      <c r="R82" s="104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95"/>
      <c r="BB82" s="95"/>
      <c r="BC82" s="95"/>
      <c r="BD82" s="95"/>
      <c r="BE82" s="95"/>
      <c r="BF82" s="95"/>
      <c r="BG82" s="95"/>
      <c r="BH82" s="95"/>
      <c r="BI82" s="95"/>
    </row>
    <row r="83" spans="17:61" s="82" customFormat="1" x14ac:dyDescent="0.2">
      <c r="Q83" s="103"/>
      <c r="R83" s="104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95"/>
      <c r="BB83" s="95"/>
      <c r="BC83" s="95"/>
      <c r="BD83" s="95"/>
      <c r="BE83" s="95"/>
      <c r="BF83" s="95"/>
      <c r="BG83" s="95"/>
      <c r="BH83" s="95"/>
      <c r="BI83" s="95"/>
    </row>
    <row r="84" spans="17:61" s="82" customFormat="1" x14ac:dyDescent="0.2">
      <c r="Q84" s="103"/>
      <c r="R84" s="104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95"/>
      <c r="BB84" s="95"/>
      <c r="BC84" s="95"/>
      <c r="BD84" s="95"/>
      <c r="BE84" s="95"/>
      <c r="BF84" s="95"/>
      <c r="BG84" s="95"/>
      <c r="BH84" s="95"/>
      <c r="BI84" s="95"/>
    </row>
    <row r="85" spans="17:61" s="82" customFormat="1" x14ac:dyDescent="0.2">
      <c r="Q85" s="103"/>
      <c r="R85" s="104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95"/>
      <c r="BB85" s="95"/>
      <c r="BC85" s="95"/>
      <c r="BD85" s="95"/>
      <c r="BE85" s="95"/>
      <c r="BF85" s="95"/>
      <c r="BG85" s="95"/>
      <c r="BH85" s="95"/>
      <c r="BI85" s="95"/>
    </row>
    <row r="86" spans="17:61" s="82" customFormat="1" x14ac:dyDescent="0.2">
      <c r="Q86" s="103"/>
      <c r="R86" s="104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95"/>
      <c r="BB86" s="95"/>
      <c r="BC86" s="95"/>
      <c r="BD86" s="95"/>
      <c r="BE86" s="95"/>
      <c r="BF86" s="95"/>
      <c r="BG86" s="95"/>
      <c r="BH86" s="95"/>
      <c r="BI86" s="95"/>
    </row>
    <row r="87" spans="17:61" s="82" customFormat="1" x14ac:dyDescent="0.2">
      <c r="Q87" s="103"/>
      <c r="R87" s="104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95"/>
      <c r="BB87" s="95"/>
      <c r="BC87" s="95"/>
      <c r="BD87" s="95"/>
      <c r="BE87" s="95"/>
      <c r="BF87" s="95"/>
      <c r="BG87" s="95"/>
      <c r="BH87" s="95"/>
      <c r="BI87" s="95"/>
    </row>
    <row r="88" spans="17:61" s="82" customFormat="1" x14ac:dyDescent="0.2">
      <c r="Q88" s="103"/>
      <c r="R88" s="104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95"/>
      <c r="BB88" s="95"/>
      <c r="BC88" s="95"/>
      <c r="BD88" s="95"/>
      <c r="BE88" s="95"/>
      <c r="BF88" s="95"/>
      <c r="BG88" s="95"/>
      <c r="BH88" s="95"/>
      <c r="BI88" s="95"/>
    </row>
    <row r="89" spans="17:61" s="82" customFormat="1" x14ac:dyDescent="0.2">
      <c r="Q89" s="103"/>
      <c r="R89" s="104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95"/>
      <c r="BB89" s="95"/>
      <c r="BC89" s="95"/>
      <c r="BD89" s="95"/>
      <c r="BE89" s="95"/>
      <c r="BF89" s="95"/>
      <c r="BG89" s="95"/>
      <c r="BH89" s="95"/>
      <c r="BI89" s="95"/>
    </row>
    <row r="90" spans="17:61" s="82" customFormat="1" x14ac:dyDescent="0.2">
      <c r="Q90" s="103"/>
      <c r="R90" s="104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95"/>
      <c r="BB90" s="95"/>
      <c r="BC90" s="95"/>
      <c r="BD90" s="95"/>
      <c r="BE90" s="95"/>
      <c r="BF90" s="95"/>
      <c r="BG90" s="95"/>
      <c r="BH90" s="95"/>
      <c r="BI90" s="95"/>
    </row>
    <row r="91" spans="17:61" s="82" customFormat="1" x14ac:dyDescent="0.2">
      <c r="Q91" s="103"/>
      <c r="R91" s="104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95"/>
      <c r="BB91" s="95"/>
      <c r="BC91" s="95"/>
      <c r="BD91" s="95"/>
      <c r="BE91" s="95"/>
      <c r="BF91" s="95"/>
      <c r="BG91" s="95"/>
      <c r="BH91" s="95"/>
      <c r="BI91" s="95"/>
    </row>
    <row r="92" spans="17:61" s="82" customFormat="1" x14ac:dyDescent="0.2">
      <c r="Q92" s="103"/>
      <c r="R92" s="104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95"/>
      <c r="BB92" s="95"/>
      <c r="BC92" s="95"/>
      <c r="BD92" s="95"/>
      <c r="BE92" s="95"/>
      <c r="BF92" s="95"/>
      <c r="BG92" s="95"/>
      <c r="BH92" s="95"/>
      <c r="BI92" s="95"/>
    </row>
    <row r="93" spans="17:61" s="82" customFormat="1" x14ac:dyDescent="0.2">
      <c r="Q93" s="103"/>
      <c r="R93" s="104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95"/>
      <c r="BB93" s="95"/>
      <c r="BC93" s="95"/>
      <c r="BD93" s="95"/>
      <c r="BE93" s="95"/>
      <c r="BF93" s="95"/>
      <c r="BG93" s="95"/>
      <c r="BH93" s="95"/>
      <c r="BI93" s="95"/>
    </row>
    <row r="94" spans="17:61" s="82" customFormat="1" x14ac:dyDescent="0.2">
      <c r="Q94" s="103"/>
      <c r="R94" s="104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95"/>
      <c r="BB94" s="95"/>
      <c r="BC94" s="95"/>
      <c r="BD94" s="95"/>
      <c r="BE94" s="95"/>
      <c r="BF94" s="95"/>
      <c r="BG94" s="95"/>
      <c r="BH94" s="95"/>
      <c r="BI94" s="95"/>
    </row>
    <row r="95" spans="17:61" s="82" customFormat="1" x14ac:dyDescent="0.2">
      <c r="Q95" s="103"/>
      <c r="R95" s="104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95"/>
      <c r="BB95" s="95"/>
      <c r="BC95" s="95"/>
      <c r="BD95" s="95"/>
      <c r="BE95" s="95"/>
      <c r="BF95" s="95"/>
      <c r="BG95" s="95"/>
      <c r="BH95" s="95"/>
      <c r="BI95" s="95"/>
    </row>
    <row r="96" spans="17:61" s="82" customFormat="1" x14ac:dyDescent="0.2">
      <c r="Q96" s="103"/>
      <c r="R96" s="104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95"/>
      <c r="BB96" s="95"/>
      <c r="BC96" s="95"/>
      <c r="BD96" s="95"/>
      <c r="BE96" s="95"/>
      <c r="BF96" s="95"/>
      <c r="BG96" s="95"/>
      <c r="BH96" s="95"/>
      <c r="BI96" s="95"/>
    </row>
    <row r="97" spans="17:61" s="82" customFormat="1" x14ac:dyDescent="0.2">
      <c r="Q97" s="103"/>
      <c r="R97" s="104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95"/>
      <c r="BB97" s="95"/>
      <c r="BC97" s="95"/>
      <c r="BD97" s="95"/>
      <c r="BE97" s="95"/>
      <c r="BF97" s="95"/>
      <c r="BG97" s="95"/>
      <c r="BH97" s="95"/>
      <c r="BI97" s="95"/>
    </row>
    <row r="98" spans="17:61" s="82" customFormat="1" x14ac:dyDescent="0.2">
      <c r="Q98" s="103"/>
      <c r="R98" s="104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95"/>
      <c r="BB98" s="95"/>
      <c r="BC98" s="95"/>
      <c r="BD98" s="95"/>
      <c r="BE98" s="95"/>
      <c r="BF98" s="95"/>
      <c r="BG98" s="95"/>
      <c r="BH98" s="95"/>
      <c r="BI98" s="95"/>
    </row>
    <row r="99" spans="17:61" s="82" customFormat="1" x14ac:dyDescent="0.2">
      <c r="Q99" s="103"/>
      <c r="R99" s="104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95"/>
      <c r="BB99" s="95"/>
      <c r="BC99" s="95"/>
      <c r="BD99" s="95"/>
      <c r="BE99" s="95"/>
      <c r="BF99" s="95"/>
      <c r="BG99" s="95"/>
      <c r="BH99" s="95"/>
      <c r="BI99" s="95"/>
    </row>
    <row r="100" spans="17:61" s="82" customFormat="1" x14ac:dyDescent="0.2">
      <c r="Q100" s="103"/>
      <c r="R100" s="104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95"/>
      <c r="BB100" s="95"/>
      <c r="BC100" s="95"/>
      <c r="BD100" s="95"/>
      <c r="BE100" s="95"/>
      <c r="BF100" s="95"/>
      <c r="BG100" s="95"/>
      <c r="BH100" s="95"/>
      <c r="BI100" s="95"/>
    </row>
    <row r="101" spans="17:61" s="82" customFormat="1" x14ac:dyDescent="0.2">
      <c r="Q101" s="103"/>
      <c r="R101" s="104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95"/>
      <c r="BB101" s="95"/>
      <c r="BC101" s="95"/>
      <c r="BD101" s="95"/>
      <c r="BE101" s="95"/>
      <c r="BF101" s="95"/>
      <c r="BG101" s="95"/>
      <c r="BH101" s="95"/>
      <c r="BI101" s="95"/>
    </row>
    <row r="102" spans="17:61" s="82" customFormat="1" x14ac:dyDescent="0.2">
      <c r="Q102" s="103"/>
      <c r="R102" s="104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95"/>
      <c r="BB102" s="95"/>
      <c r="BC102" s="95"/>
      <c r="BD102" s="95"/>
      <c r="BE102" s="95"/>
      <c r="BF102" s="95"/>
      <c r="BG102" s="95"/>
      <c r="BH102" s="95"/>
      <c r="BI102" s="95"/>
    </row>
    <row r="103" spans="17:61" s="82" customFormat="1" x14ac:dyDescent="0.2">
      <c r="Q103" s="103"/>
      <c r="R103" s="104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95"/>
      <c r="BB103" s="95"/>
      <c r="BC103" s="95"/>
      <c r="BD103" s="95"/>
      <c r="BE103" s="95"/>
      <c r="BF103" s="95"/>
      <c r="BG103" s="95"/>
      <c r="BH103" s="95"/>
      <c r="BI103" s="95"/>
    </row>
    <row r="104" spans="17:61" s="82" customFormat="1" x14ac:dyDescent="0.2">
      <c r="Q104" s="103"/>
      <c r="R104" s="104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95"/>
      <c r="BB104" s="95"/>
      <c r="BC104" s="95"/>
      <c r="BD104" s="95"/>
      <c r="BE104" s="95"/>
      <c r="BF104" s="95"/>
      <c r="BG104" s="95"/>
      <c r="BH104" s="95"/>
      <c r="BI104" s="95"/>
    </row>
    <row r="105" spans="17:61" s="82" customFormat="1" x14ac:dyDescent="0.2">
      <c r="Q105" s="103"/>
      <c r="R105" s="104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95"/>
      <c r="BB105" s="95"/>
      <c r="BC105" s="95"/>
      <c r="BD105" s="95"/>
      <c r="BE105" s="95"/>
      <c r="BF105" s="95"/>
      <c r="BG105" s="95"/>
      <c r="BH105" s="95"/>
      <c r="BI105" s="95"/>
    </row>
    <row r="106" spans="17:61" s="82" customFormat="1" x14ac:dyDescent="0.2">
      <c r="Q106" s="103"/>
      <c r="R106" s="104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95"/>
      <c r="BB106" s="95"/>
      <c r="BC106" s="95"/>
      <c r="BD106" s="95"/>
      <c r="BE106" s="95"/>
      <c r="BF106" s="95"/>
      <c r="BG106" s="95"/>
      <c r="BH106" s="95"/>
      <c r="BI106" s="95"/>
    </row>
    <row r="107" spans="17:61" s="82" customFormat="1" x14ac:dyDescent="0.2">
      <c r="Q107" s="103"/>
      <c r="R107" s="104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95"/>
      <c r="BB107" s="95"/>
      <c r="BC107" s="95"/>
      <c r="BD107" s="95"/>
      <c r="BE107" s="95"/>
      <c r="BF107" s="95"/>
      <c r="BG107" s="95"/>
      <c r="BH107" s="95"/>
      <c r="BI107" s="95"/>
    </row>
    <row r="108" spans="17:61" s="82" customFormat="1" x14ac:dyDescent="0.2">
      <c r="Q108" s="103"/>
      <c r="R108" s="104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95"/>
      <c r="BB108" s="95"/>
      <c r="BC108" s="95"/>
      <c r="BD108" s="95"/>
      <c r="BE108" s="95"/>
      <c r="BF108" s="95"/>
      <c r="BG108" s="95"/>
      <c r="BH108" s="95"/>
      <c r="BI108" s="95"/>
    </row>
    <row r="109" spans="17:61" s="82" customFormat="1" x14ac:dyDescent="0.2">
      <c r="Q109" s="103"/>
      <c r="R109" s="104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95"/>
      <c r="BB109" s="95"/>
      <c r="BC109" s="95"/>
      <c r="BD109" s="95"/>
      <c r="BE109" s="95"/>
      <c r="BF109" s="95"/>
      <c r="BG109" s="95"/>
      <c r="BH109" s="95"/>
      <c r="BI109" s="95"/>
    </row>
    <row r="110" spans="17:61" s="82" customFormat="1" x14ac:dyDescent="0.2">
      <c r="Q110" s="103"/>
      <c r="R110" s="104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95"/>
      <c r="BB110" s="95"/>
      <c r="BC110" s="95"/>
      <c r="BD110" s="95"/>
      <c r="BE110" s="95"/>
      <c r="BF110" s="95"/>
      <c r="BG110" s="95"/>
      <c r="BH110" s="95"/>
      <c r="BI110" s="95"/>
    </row>
    <row r="111" spans="17:61" s="82" customFormat="1" x14ac:dyDescent="0.2">
      <c r="Q111" s="103"/>
      <c r="R111" s="104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95"/>
      <c r="BB111" s="95"/>
      <c r="BC111" s="95"/>
      <c r="BD111" s="95"/>
      <c r="BE111" s="95"/>
      <c r="BF111" s="95"/>
      <c r="BG111" s="95"/>
      <c r="BH111" s="95"/>
      <c r="BI111" s="95"/>
    </row>
    <row r="112" spans="17:61" s="82" customFormat="1" x14ac:dyDescent="0.2">
      <c r="Q112" s="103"/>
      <c r="R112" s="104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95"/>
      <c r="BB112" s="95"/>
      <c r="BC112" s="95"/>
      <c r="BD112" s="95"/>
      <c r="BE112" s="95"/>
      <c r="BF112" s="95"/>
      <c r="BG112" s="95"/>
      <c r="BH112" s="95"/>
      <c r="BI112" s="95"/>
    </row>
    <row r="113" spans="17:61" s="82" customFormat="1" x14ac:dyDescent="0.2">
      <c r="Q113" s="103"/>
      <c r="R113" s="104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95"/>
      <c r="BB113" s="95"/>
      <c r="BC113" s="95"/>
      <c r="BD113" s="95"/>
      <c r="BE113" s="95"/>
      <c r="BF113" s="95"/>
      <c r="BG113" s="95"/>
      <c r="BH113" s="95"/>
      <c r="BI113" s="95"/>
    </row>
    <row r="114" spans="17:61" s="82" customFormat="1" x14ac:dyDescent="0.2">
      <c r="Q114" s="103"/>
      <c r="R114" s="104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95"/>
      <c r="BB114" s="95"/>
      <c r="BC114" s="95"/>
      <c r="BD114" s="95"/>
      <c r="BE114" s="95"/>
      <c r="BF114" s="95"/>
      <c r="BG114" s="95"/>
      <c r="BH114" s="95"/>
      <c r="BI114" s="95"/>
    </row>
    <row r="115" spans="17:61" s="82" customFormat="1" x14ac:dyDescent="0.2">
      <c r="Q115" s="103"/>
      <c r="R115" s="104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95"/>
      <c r="BB115" s="95"/>
      <c r="BC115" s="95"/>
      <c r="BD115" s="95"/>
      <c r="BE115" s="95"/>
      <c r="BF115" s="95"/>
      <c r="BG115" s="95"/>
      <c r="BH115" s="95"/>
      <c r="BI115" s="95"/>
    </row>
    <row r="116" spans="17:61" s="82" customFormat="1" x14ac:dyDescent="0.2">
      <c r="Q116" s="103"/>
      <c r="R116" s="104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95"/>
      <c r="BB116" s="95"/>
      <c r="BC116" s="95"/>
      <c r="BD116" s="95"/>
      <c r="BE116" s="95"/>
      <c r="BF116" s="95"/>
      <c r="BG116" s="95"/>
      <c r="BH116" s="95"/>
      <c r="BI116" s="95"/>
    </row>
    <row r="117" spans="17:61" s="82" customFormat="1" x14ac:dyDescent="0.2">
      <c r="Q117" s="103"/>
      <c r="R117" s="104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95"/>
      <c r="BB117" s="95"/>
      <c r="BC117" s="95"/>
      <c r="BD117" s="95"/>
      <c r="BE117" s="95"/>
      <c r="BF117" s="95"/>
      <c r="BG117" s="95"/>
      <c r="BH117" s="95"/>
      <c r="BI117" s="95"/>
    </row>
    <row r="118" spans="17:61" s="82" customFormat="1" x14ac:dyDescent="0.2">
      <c r="Q118" s="103"/>
      <c r="R118" s="104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95"/>
      <c r="BB118" s="95"/>
      <c r="BC118" s="95"/>
      <c r="BD118" s="95"/>
      <c r="BE118" s="95"/>
      <c r="BF118" s="95"/>
      <c r="BG118" s="95"/>
      <c r="BH118" s="95"/>
      <c r="BI118" s="95"/>
    </row>
    <row r="119" spans="17:61" s="82" customFormat="1" x14ac:dyDescent="0.2">
      <c r="Q119" s="103"/>
      <c r="R119" s="104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95"/>
      <c r="BB119" s="95"/>
      <c r="BC119" s="95"/>
      <c r="BD119" s="95"/>
      <c r="BE119" s="95"/>
      <c r="BF119" s="95"/>
      <c r="BG119" s="95"/>
      <c r="BH119" s="95"/>
      <c r="BI119" s="95"/>
    </row>
    <row r="120" spans="17:61" s="82" customFormat="1" x14ac:dyDescent="0.2">
      <c r="Q120" s="103"/>
      <c r="R120" s="104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95"/>
      <c r="BB120" s="95"/>
      <c r="BC120" s="95"/>
      <c r="BD120" s="95"/>
      <c r="BE120" s="95"/>
      <c r="BF120" s="95"/>
      <c r="BG120" s="95"/>
      <c r="BH120" s="95"/>
      <c r="BI120" s="95"/>
    </row>
    <row r="121" spans="17:61" s="82" customFormat="1" x14ac:dyDescent="0.2">
      <c r="Q121" s="103"/>
      <c r="R121" s="104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95"/>
      <c r="BB121" s="95"/>
      <c r="BC121" s="95"/>
      <c r="BD121" s="95"/>
      <c r="BE121" s="95"/>
      <c r="BF121" s="95"/>
      <c r="BG121" s="95"/>
      <c r="BH121" s="95"/>
      <c r="BI121" s="95"/>
    </row>
    <row r="122" spans="17:61" s="82" customFormat="1" x14ac:dyDescent="0.2">
      <c r="Q122" s="103"/>
      <c r="R122" s="104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95"/>
      <c r="BB122" s="95"/>
      <c r="BC122" s="95"/>
      <c r="BD122" s="95"/>
      <c r="BE122" s="95"/>
      <c r="BF122" s="95"/>
      <c r="BG122" s="95"/>
      <c r="BH122" s="95"/>
      <c r="BI122" s="95"/>
    </row>
    <row r="123" spans="17:61" s="82" customFormat="1" x14ac:dyDescent="0.2">
      <c r="Q123" s="103"/>
      <c r="R123" s="104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95"/>
      <c r="BB123" s="95"/>
      <c r="BC123" s="95"/>
      <c r="BD123" s="95"/>
      <c r="BE123" s="95"/>
      <c r="BF123" s="95"/>
      <c r="BG123" s="95"/>
      <c r="BH123" s="95"/>
      <c r="BI123" s="95"/>
    </row>
    <row r="124" spans="17:61" s="82" customFormat="1" x14ac:dyDescent="0.2">
      <c r="Q124" s="103"/>
      <c r="R124" s="104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95"/>
      <c r="BB124" s="95"/>
      <c r="BC124" s="95"/>
      <c r="BD124" s="95"/>
      <c r="BE124" s="95"/>
      <c r="BF124" s="95"/>
      <c r="BG124" s="95"/>
      <c r="BH124" s="95"/>
      <c r="BI124" s="95"/>
    </row>
    <row r="125" spans="17:61" s="82" customFormat="1" x14ac:dyDescent="0.2">
      <c r="Q125" s="103"/>
      <c r="R125" s="104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95"/>
      <c r="BB125" s="95"/>
      <c r="BC125" s="95"/>
      <c r="BD125" s="95"/>
      <c r="BE125" s="95"/>
      <c r="BF125" s="95"/>
      <c r="BG125" s="95"/>
      <c r="BH125" s="95"/>
      <c r="BI125" s="95"/>
    </row>
    <row r="126" spans="17:61" s="82" customFormat="1" x14ac:dyDescent="0.2">
      <c r="Q126" s="103"/>
      <c r="R126" s="104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95"/>
      <c r="BB126" s="95"/>
      <c r="BC126" s="95"/>
      <c r="BD126" s="95"/>
      <c r="BE126" s="95"/>
      <c r="BF126" s="95"/>
      <c r="BG126" s="95"/>
      <c r="BH126" s="95"/>
      <c r="BI126" s="95"/>
    </row>
    <row r="127" spans="17:61" s="82" customFormat="1" x14ac:dyDescent="0.2">
      <c r="Q127" s="103"/>
      <c r="R127" s="104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95"/>
      <c r="BB127" s="95"/>
      <c r="BC127" s="95"/>
      <c r="BD127" s="95"/>
      <c r="BE127" s="95"/>
      <c r="BF127" s="95"/>
      <c r="BG127" s="95"/>
      <c r="BH127" s="95"/>
      <c r="BI127" s="95"/>
    </row>
    <row r="128" spans="17:61" s="82" customFormat="1" x14ac:dyDescent="0.2">
      <c r="Q128" s="103"/>
      <c r="R128" s="104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95"/>
      <c r="BB128" s="95"/>
      <c r="BC128" s="95"/>
      <c r="BD128" s="95"/>
      <c r="BE128" s="95"/>
      <c r="BF128" s="95"/>
      <c r="BG128" s="95"/>
      <c r="BH128" s="95"/>
      <c r="BI128" s="95"/>
    </row>
    <row r="129" spans="17:61" s="82" customFormat="1" x14ac:dyDescent="0.2">
      <c r="Q129" s="103"/>
      <c r="R129" s="104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95"/>
      <c r="BB129" s="95"/>
      <c r="BC129" s="95"/>
      <c r="BD129" s="95"/>
      <c r="BE129" s="95"/>
      <c r="BF129" s="95"/>
      <c r="BG129" s="95"/>
      <c r="BH129" s="95"/>
      <c r="BI129" s="95"/>
    </row>
    <row r="130" spans="17:61" s="82" customFormat="1" x14ac:dyDescent="0.2">
      <c r="Q130" s="103"/>
      <c r="R130" s="104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95"/>
      <c r="BB130" s="95"/>
      <c r="BC130" s="95"/>
      <c r="BD130" s="95"/>
      <c r="BE130" s="95"/>
      <c r="BF130" s="95"/>
      <c r="BG130" s="95"/>
      <c r="BH130" s="95"/>
      <c r="BI130" s="95"/>
    </row>
    <row r="131" spans="17:61" s="82" customFormat="1" x14ac:dyDescent="0.2">
      <c r="Q131" s="103"/>
      <c r="R131" s="104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95"/>
      <c r="BB131" s="95"/>
      <c r="BC131" s="95"/>
      <c r="BD131" s="95"/>
      <c r="BE131" s="95"/>
      <c r="BF131" s="95"/>
      <c r="BG131" s="95"/>
      <c r="BH131" s="95"/>
      <c r="BI131" s="95"/>
    </row>
    <row r="132" spans="17:61" s="82" customFormat="1" x14ac:dyDescent="0.2">
      <c r="Q132" s="103"/>
      <c r="R132" s="104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95"/>
      <c r="BB132" s="95"/>
      <c r="BC132" s="95"/>
      <c r="BD132" s="95"/>
      <c r="BE132" s="95"/>
      <c r="BF132" s="95"/>
      <c r="BG132" s="95"/>
      <c r="BH132" s="95"/>
      <c r="BI132" s="95"/>
    </row>
    <row r="133" spans="17:61" s="82" customFormat="1" x14ac:dyDescent="0.2">
      <c r="Q133" s="103"/>
      <c r="R133" s="104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95"/>
      <c r="BB133" s="95"/>
      <c r="BC133" s="95"/>
      <c r="BD133" s="95"/>
      <c r="BE133" s="95"/>
      <c r="BF133" s="95"/>
      <c r="BG133" s="95"/>
      <c r="BH133" s="95"/>
      <c r="BI133" s="95"/>
    </row>
    <row r="134" spans="17:61" s="82" customFormat="1" x14ac:dyDescent="0.2">
      <c r="Q134" s="103"/>
      <c r="R134" s="104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95"/>
      <c r="BB134" s="95"/>
      <c r="BC134" s="95"/>
      <c r="BD134" s="95"/>
      <c r="BE134" s="95"/>
      <c r="BF134" s="95"/>
      <c r="BG134" s="95"/>
      <c r="BH134" s="95"/>
      <c r="BI134" s="95"/>
    </row>
    <row r="135" spans="17:61" s="82" customFormat="1" x14ac:dyDescent="0.2">
      <c r="Q135" s="103"/>
      <c r="R135" s="104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95"/>
      <c r="BB135" s="95"/>
      <c r="BC135" s="95"/>
      <c r="BD135" s="95"/>
      <c r="BE135" s="95"/>
      <c r="BF135" s="95"/>
      <c r="BG135" s="95"/>
      <c r="BH135" s="95"/>
      <c r="BI135" s="95"/>
    </row>
    <row r="136" spans="17:61" s="82" customFormat="1" x14ac:dyDescent="0.2">
      <c r="Q136" s="103"/>
      <c r="R136" s="104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95"/>
      <c r="BB136" s="95"/>
      <c r="BC136" s="95"/>
      <c r="BD136" s="95"/>
      <c r="BE136" s="95"/>
      <c r="BF136" s="95"/>
      <c r="BG136" s="95"/>
      <c r="BH136" s="95"/>
      <c r="BI136" s="95"/>
    </row>
    <row r="137" spans="17:61" s="82" customFormat="1" x14ac:dyDescent="0.2">
      <c r="Q137" s="103"/>
      <c r="R137" s="104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95"/>
      <c r="BB137" s="95"/>
      <c r="BC137" s="95"/>
      <c r="BD137" s="95"/>
      <c r="BE137" s="95"/>
      <c r="BF137" s="95"/>
      <c r="BG137" s="95"/>
      <c r="BH137" s="95"/>
      <c r="BI137" s="95"/>
    </row>
    <row r="138" spans="17:61" s="82" customFormat="1" x14ac:dyDescent="0.2">
      <c r="Q138" s="103"/>
      <c r="R138" s="104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95"/>
      <c r="BB138" s="95"/>
      <c r="BC138" s="95"/>
      <c r="BD138" s="95"/>
      <c r="BE138" s="95"/>
      <c r="BF138" s="95"/>
      <c r="BG138" s="95"/>
      <c r="BH138" s="95"/>
      <c r="BI138" s="95"/>
    </row>
    <row r="139" spans="17:61" s="82" customFormat="1" x14ac:dyDescent="0.2">
      <c r="Q139" s="103"/>
      <c r="R139" s="104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95"/>
      <c r="BB139" s="95"/>
      <c r="BC139" s="95"/>
      <c r="BD139" s="95"/>
      <c r="BE139" s="95"/>
      <c r="BF139" s="95"/>
      <c r="BG139" s="95"/>
      <c r="BH139" s="95"/>
      <c r="BI139" s="95"/>
    </row>
    <row r="140" spans="17:61" s="82" customFormat="1" x14ac:dyDescent="0.2">
      <c r="Q140" s="103"/>
      <c r="R140" s="104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95"/>
      <c r="BB140" s="95"/>
      <c r="BC140" s="95"/>
      <c r="BD140" s="95"/>
      <c r="BE140" s="95"/>
      <c r="BF140" s="95"/>
      <c r="BG140" s="95"/>
      <c r="BH140" s="95"/>
      <c r="BI140" s="95"/>
    </row>
    <row r="141" spans="17:61" s="82" customFormat="1" x14ac:dyDescent="0.2">
      <c r="Q141" s="103"/>
      <c r="R141" s="104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95"/>
      <c r="BB141" s="95"/>
      <c r="BC141" s="95"/>
      <c r="BD141" s="95"/>
      <c r="BE141" s="95"/>
      <c r="BF141" s="95"/>
      <c r="BG141" s="95"/>
      <c r="BH141" s="95"/>
      <c r="BI141" s="95"/>
    </row>
    <row r="142" spans="17:61" s="82" customFormat="1" x14ac:dyDescent="0.2">
      <c r="Q142" s="103"/>
      <c r="R142" s="104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95"/>
      <c r="BB142" s="95"/>
      <c r="BC142" s="95"/>
      <c r="BD142" s="95"/>
      <c r="BE142" s="95"/>
      <c r="BF142" s="95"/>
      <c r="BG142" s="95"/>
      <c r="BH142" s="95"/>
      <c r="BI142" s="95"/>
    </row>
    <row r="143" spans="17:61" s="82" customFormat="1" x14ac:dyDescent="0.2">
      <c r="Q143" s="103"/>
      <c r="R143" s="104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95"/>
      <c r="BB143" s="95"/>
      <c r="BC143" s="95"/>
      <c r="BD143" s="95"/>
      <c r="BE143" s="95"/>
      <c r="BF143" s="95"/>
      <c r="BG143" s="95"/>
      <c r="BH143" s="95"/>
      <c r="BI143" s="95"/>
    </row>
    <row r="144" spans="17:61" s="82" customFormat="1" x14ac:dyDescent="0.2">
      <c r="Q144" s="103"/>
      <c r="R144" s="104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95"/>
      <c r="BB144" s="95"/>
      <c r="BC144" s="95"/>
      <c r="BD144" s="95"/>
      <c r="BE144" s="95"/>
      <c r="BF144" s="95"/>
      <c r="BG144" s="95"/>
      <c r="BH144" s="95"/>
      <c r="BI144" s="95"/>
    </row>
    <row r="145" spans="17:61" s="82" customFormat="1" x14ac:dyDescent="0.2">
      <c r="Q145" s="103"/>
      <c r="R145" s="104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95"/>
      <c r="BB145" s="95"/>
      <c r="BC145" s="95"/>
      <c r="BD145" s="95"/>
      <c r="BE145" s="95"/>
      <c r="BF145" s="95"/>
      <c r="BG145" s="95"/>
      <c r="BH145" s="95"/>
      <c r="BI145" s="95"/>
    </row>
    <row r="146" spans="17:61" s="82" customFormat="1" x14ac:dyDescent="0.2">
      <c r="Q146" s="103"/>
      <c r="R146" s="104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95"/>
      <c r="BB146" s="95"/>
      <c r="BC146" s="95"/>
      <c r="BD146" s="95"/>
      <c r="BE146" s="95"/>
      <c r="BF146" s="95"/>
      <c r="BG146" s="95"/>
      <c r="BH146" s="95"/>
      <c r="BI146" s="95"/>
    </row>
    <row r="147" spans="17:61" s="82" customFormat="1" x14ac:dyDescent="0.2">
      <c r="Q147" s="103"/>
      <c r="R147" s="104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95"/>
      <c r="BB147" s="95"/>
      <c r="BC147" s="95"/>
      <c r="BD147" s="95"/>
      <c r="BE147" s="95"/>
      <c r="BF147" s="95"/>
      <c r="BG147" s="95"/>
      <c r="BH147" s="95"/>
      <c r="BI147" s="95"/>
    </row>
    <row r="148" spans="17:61" s="82" customFormat="1" x14ac:dyDescent="0.2">
      <c r="Q148" s="103"/>
      <c r="R148" s="104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95"/>
      <c r="BB148" s="95"/>
      <c r="BC148" s="95"/>
      <c r="BD148" s="95"/>
      <c r="BE148" s="95"/>
      <c r="BF148" s="95"/>
      <c r="BG148" s="95"/>
      <c r="BH148" s="95"/>
      <c r="BI148" s="95"/>
    </row>
    <row r="149" spans="17:61" s="82" customFormat="1" x14ac:dyDescent="0.2">
      <c r="Q149" s="103"/>
      <c r="R149" s="104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95"/>
      <c r="BB149" s="95"/>
      <c r="BC149" s="95"/>
      <c r="BD149" s="95"/>
      <c r="BE149" s="95"/>
      <c r="BF149" s="95"/>
      <c r="BG149" s="95"/>
      <c r="BH149" s="95"/>
      <c r="BI149" s="95"/>
    </row>
    <row r="150" spans="17:61" s="82" customFormat="1" x14ac:dyDescent="0.2">
      <c r="Q150" s="103"/>
      <c r="R150" s="104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95"/>
      <c r="BB150" s="95"/>
      <c r="BC150" s="95"/>
      <c r="BD150" s="95"/>
      <c r="BE150" s="95"/>
      <c r="BF150" s="95"/>
      <c r="BG150" s="95"/>
      <c r="BH150" s="95"/>
      <c r="BI150" s="95"/>
    </row>
    <row r="151" spans="17:61" s="82" customFormat="1" x14ac:dyDescent="0.2">
      <c r="Q151" s="103"/>
      <c r="R151" s="104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95"/>
      <c r="BB151" s="95"/>
      <c r="BC151" s="95"/>
      <c r="BD151" s="95"/>
      <c r="BE151" s="95"/>
      <c r="BF151" s="95"/>
      <c r="BG151" s="95"/>
      <c r="BH151" s="95"/>
      <c r="BI151" s="95"/>
    </row>
    <row r="152" spans="17:61" s="82" customFormat="1" x14ac:dyDescent="0.2">
      <c r="Q152" s="103"/>
      <c r="R152" s="104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95"/>
      <c r="BB152" s="95"/>
      <c r="BC152" s="95"/>
      <c r="BD152" s="95"/>
      <c r="BE152" s="95"/>
      <c r="BF152" s="95"/>
      <c r="BG152" s="95"/>
      <c r="BH152" s="95"/>
      <c r="BI152" s="95"/>
    </row>
    <row r="153" spans="17:61" s="82" customFormat="1" x14ac:dyDescent="0.2">
      <c r="Q153" s="103"/>
      <c r="R153" s="104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95"/>
      <c r="BB153" s="95"/>
      <c r="BC153" s="95"/>
      <c r="BD153" s="95"/>
      <c r="BE153" s="95"/>
      <c r="BF153" s="95"/>
      <c r="BG153" s="95"/>
      <c r="BH153" s="95"/>
      <c r="BI153" s="95"/>
    </row>
    <row r="154" spans="17:61" s="82" customFormat="1" x14ac:dyDescent="0.2">
      <c r="Q154" s="103"/>
      <c r="R154" s="104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95"/>
      <c r="BB154" s="95"/>
      <c r="BC154" s="95"/>
      <c r="BD154" s="95"/>
      <c r="BE154" s="95"/>
      <c r="BF154" s="95"/>
      <c r="BG154" s="95"/>
      <c r="BH154" s="95"/>
      <c r="BI154" s="95"/>
    </row>
    <row r="155" spans="17:61" s="82" customFormat="1" x14ac:dyDescent="0.2">
      <c r="Q155" s="103"/>
      <c r="R155" s="104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95"/>
      <c r="BB155" s="95"/>
      <c r="BC155" s="95"/>
      <c r="BD155" s="95"/>
      <c r="BE155" s="95"/>
      <c r="BF155" s="95"/>
      <c r="BG155" s="95"/>
      <c r="BH155" s="95"/>
      <c r="BI155" s="95"/>
    </row>
    <row r="156" spans="17:61" s="82" customFormat="1" x14ac:dyDescent="0.2">
      <c r="Q156" s="103"/>
      <c r="R156" s="104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95"/>
      <c r="BB156" s="95"/>
      <c r="BC156" s="95"/>
      <c r="BD156" s="95"/>
      <c r="BE156" s="95"/>
      <c r="BF156" s="95"/>
      <c r="BG156" s="95"/>
      <c r="BH156" s="95"/>
      <c r="BI156" s="95"/>
    </row>
    <row r="157" spans="17:61" s="82" customFormat="1" x14ac:dyDescent="0.2">
      <c r="Q157" s="103"/>
      <c r="R157" s="104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95"/>
      <c r="BB157" s="95"/>
      <c r="BC157" s="95"/>
      <c r="BD157" s="95"/>
      <c r="BE157" s="95"/>
      <c r="BF157" s="95"/>
      <c r="BG157" s="95"/>
      <c r="BH157" s="95"/>
      <c r="BI157" s="95"/>
    </row>
    <row r="158" spans="17:61" s="82" customFormat="1" x14ac:dyDescent="0.2">
      <c r="Q158" s="103"/>
      <c r="R158" s="104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95"/>
      <c r="BB158" s="95"/>
      <c r="BC158" s="95"/>
      <c r="BD158" s="95"/>
      <c r="BE158" s="95"/>
      <c r="BF158" s="95"/>
      <c r="BG158" s="95"/>
      <c r="BH158" s="95"/>
      <c r="BI158" s="95"/>
    </row>
    <row r="159" spans="17:61" s="82" customFormat="1" x14ac:dyDescent="0.2">
      <c r="Q159" s="103"/>
      <c r="R159" s="104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95"/>
      <c r="BB159" s="95"/>
      <c r="BC159" s="95"/>
      <c r="BD159" s="95"/>
      <c r="BE159" s="95"/>
      <c r="BF159" s="95"/>
      <c r="BG159" s="95"/>
      <c r="BH159" s="95"/>
      <c r="BI159" s="95"/>
    </row>
    <row r="160" spans="17:61" s="82" customFormat="1" x14ac:dyDescent="0.2">
      <c r="Q160" s="103"/>
      <c r="R160" s="104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95"/>
      <c r="BB160" s="95"/>
      <c r="BC160" s="95"/>
      <c r="BD160" s="95"/>
      <c r="BE160" s="95"/>
      <c r="BF160" s="95"/>
      <c r="BG160" s="95"/>
      <c r="BH160" s="95"/>
      <c r="BI160" s="95"/>
    </row>
    <row r="161" spans="17:61" s="82" customFormat="1" x14ac:dyDescent="0.2">
      <c r="Q161" s="103"/>
      <c r="R161" s="104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95"/>
      <c r="BB161" s="95"/>
      <c r="BC161" s="95"/>
      <c r="BD161" s="95"/>
      <c r="BE161" s="95"/>
      <c r="BF161" s="95"/>
      <c r="BG161" s="95"/>
      <c r="BH161" s="95"/>
      <c r="BI161" s="95"/>
    </row>
    <row r="162" spans="17:61" s="82" customFormat="1" x14ac:dyDescent="0.2">
      <c r="Q162" s="103"/>
      <c r="R162" s="104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95"/>
      <c r="BB162" s="95"/>
      <c r="BC162" s="95"/>
      <c r="BD162" s="95"/>
      <c r="BE162" s="95"/>
      <c r="BF162" s="95"/>
      <c r="BG162" s="95"/>
      <c r="BH162" s="95"/>
      <c r="BI162" s="95"/>
    </row>
    <row r="163" spans="17:61" s="82" customFormat="1" x14ac:dyDescent="0.2">
      <c r="Q163" s="103"/>
      <c r="R163" s="104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95"/>
      <c r="BB163" s="95"/>
      <c r="BC163" s="95"/>
      <c r="BD163" s="95"/>
      <c r="BE163" s="95"/>
      <c r="BF163" s="95"/>
      <c r="BG163" s="95"/>
      <c r="BH163" s="95"/>
      <c r="BI163" s="95"/>
    </row>
    <row r="164" spans="17:61" s="82" customFormat="1" x14ac:dyDescent="0.2">
      <c r="Q164" s="103"/>
      <c r="R164" s="104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95"/>
      <c r="BB164" s="95"/>
      <c r="BC164" s="95"/>
      <c r="BD164" s="95"/>
      <c r="BE164" s="95"/>
      <c r="BF164" s="95"/>
      <c r="BG164" s="95"/>
      <c r="BH164" s="95"/>
      <c r="BI164" s="95"/>
    </row>
    <row r="165" spans="17:61" s="82" customFormat="1" x14ac:dyDescent="0.2">
      <c r="Q165" s="103"/>
      <c r="R165" s="104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95"/>
      <c r="BB165" s="95"/>
      <c r="BC165" s="95"/>
      <c r="BD165" s="95"/>
      <c r="BE165" s="95"/>
      <c r="BF165" s="95"/>
      <c r="BG165" s="95"/>
      <c r="BH165" s="95"/>
      <c r="BI165" s="95"/>
    </row>
    <row r="166" spans="17:61" s="82" customFormat="1" x14ac:dyDescent="0.2">
      <c r="Q166" s="103"/>
      <c r="R166" s="104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95"/>
      <c r="BB166" s="95"/>
      <c r="BC166" s="95"/>
      <c r="BD166" s="95"/>
      <c r="BE166" s="95"/>
      <c r="BF166" s="95"/>
      <c r="BG166" s="95"/>
      <c r="BH166" s="95"/>
      <c r="BI166" s="95"/>
    </row>
    <row r="167" spans="17:61" s="82" customFormat="1" x14ac:dyDescent="0.2">
      <c r="Q167" s="103"/>
      <c r="R167" s="104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95"/>
      <c r="BB167" s="95"/>
      <c r="BC167" s="95"/>
      <c r="BD167" s="95"/>
      <c r="BE167" s="95"/>
      <c r="BF167" s="95"/>
      <c r="BG167" s="95"/>
      <c r="BH167" s="95"/>
      <c r="BI167" s="95"/>
    </row>
    <row r="168" spans="17:61" s="82" customFormat="1" x14ac:dyDescent="0.2">
      <c r="Q168" s="103"/>
      <c r="R168" s="104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95"/>
      <c r="BB168" s="95"/>
      <c r="BC168" s="95"/>
      <c r="BD168" s="95"/>
      <c r="BE168" s="95"/>
      <c r="BF168" s="95"/>
      <c r="BG168" s="95"/>
      <c r="BH168" s="95"/>
      <c r="BI168" s="95"/>
    </row>
    <row r="169" spans="17:61" s="82" customFormat="1" x14ac:dyDescent="0.2">
      <c r="Q169" s="103"/>
      <c r="R169" s="104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95"/>
      <c r="BB169" s="95"/>
      <c r="BC169" s="95"/>
      <c r="BD169" s="95"/>
      <c r="BE169" s="95"/>
      <c r="BF169" s="95"/>
      <c r="BG169" s="95"/>
      <c r="BH169" s="95"/>
      <c r="BI169" s="95"/>
    </row>
    <row r="170" spans="17:61" s="82" customFormat="1" x14ac:dyDescent="0.2">
      <c r="Q170" s="103"/>
      <c r="R170" s="104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95"/>
      <c r="BB170" s="95"/>
      <c r="BC170" s="95"/>
      <c r="BD170" s="95"/>
      <c r="BE170" s="95"/>
      <c r="BF170" s="95"/>
      <c r="BG170" s="95"/>
      <c r="BH170" s="95"/>
      <c r="BI170" s="95"/>
    </row>
    <row r="171" spans="17:61" s="82" customFormat="1" x14ac:dyDescent="0.2">
      <c r="Q171" s="103"/>
      <c r="R171" s="104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95"/>
      <c r="BB171" s="95"/>
      <c r="BC171" s="95"/>
      <c r="BD171" s="95"/>
      <c r="BE171" s="95"/>
      <c r="BF171" s="95"/>
      <c r="BG171" s="95"/>
      <c r="BH171" s="95"/>
      <c r="BI171" s="95"/>
    </row>
    <row r="172" spans="17:61" s="82" customFormat="1" x14ac:dyDescent="0.2">
      <c r="Q172" s="103"/>
      <c r="R172" s="104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95"/>
      <c r="BB172" s="95"/>
      <c r="BC172" s="95"/>
      <c r="BD172" s="95"/>
      <c r="BE172" s="95"/>
      <c r="BF172" s="95"/>
      <c r="BG172" s="95"/>
      <c r="BH172" s="95"/>
      <c r="BI172" s="95"/>
    </row>
    <row r="173" spans="17:61" s="82" customFormat="1" x14ac:dyDescent="0.2">
      <c r="Q173" s="103"/>
      <c r="R173" s="104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95"/>
      <c r="BB173" s="95"/>
      <c r="BC173" s="95"/>
      <c r="BD173" s="95"/>
      <c r="BE173" s="95"/>
      <c r="BF173" s="95"/>
      <c r="BG173" s="95"/>
      <c r="BH173" s="95"/>
      <c r="BI173" s="95"/>
    </row>
    <row r="174" spans="17:61" s="82" customFormat="1" x14ac:dyDescent="0.2">
      <c r="Q174" s="103"/>
      <c r="R174" s="104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95"/>
      <c r="BB174" s="95"/>
      <c r="BC174" s="95"/>
      <c r="BD174" s="95"/>
      <c r="BE174" s="95"/>
      <c r="BF174" s="95"/>
      <c r="BG174" s="95"/>
      <c r="BH174" s="95"/>
      <c r="BI174" s="95"/>
    </row>
    <row r="175" spans="17:61" s="82" customFormat="1" x14ac:dyDescent="0.2">
      <c r="Q175" s="103"/>
      <c r="R175" s="104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95"/>
      <c r="BB175" s="95"/>
      <c r="BC175" s="95"/>
      <c r="BD175" s="95"/>
      <c r="BE175" s="95"/>
      <c r="BF175" s="95"/>
      <c r="BG175" s="95"/>
      <c r="BH175" s="95"/>
      <c r="BI175" s="95"/>
    </row>
    <row r="176" spans="17:61" s="82" customFormat="1" x14ac:dyDescent="0.2">
      <c r="Q176" s="103"/>
      <c r="R176" s="104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95"/>
      <c r="BB176" s="95"/>
      <c r="BC176" s="95"/>
      <c r="BD176" s="95"/>
      <c r="BE176" s="95"/>
      <c r="BF176" s="95"/>
      <c r="BG176" s="95"/>
      <c r="BH176" s="95"/>
      <c r="BI176" s="95"/>
    </row>
    <row r="177" spans="17:61" s="82" customFormat="1" x14ac:dyDescent="0.2">
      <c r="Q177" s="103"/>
      <c r="R177" s="104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95"/>
      <c r="BB177" s="95"/>
      <c r="BC177" s="95"/>
      <c r="BD177" s="95"/>
      <c r="BE177" s="95"/>
      <c r="BF177" s="95"/>
      <c r="BG177" s="95"/>
      <c r="BH177" s="95"/>
      <c r="BI177" s="95"/>
    </row>
    <row r="178" spans="17:61" s="82" customFormat="1" x14ac:dyDescent="0.2">
      <c r="Q178" s="103"/>
      <c r="R178" s="104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95"/>
      <c r="BB178" s="95"/>
      <c r="BC178" s="95"/>
      <c r="BD178" s="95"/>
      <c r="BE178" s="95"/>
      <c r="BF178" s="95"/>
      <c r="BG178" s="95"/>
      <c r="BH178" s="95"/>
      <c r="BI178" s="95"/>
    </row>
    <row r="179" spans="17:61" s="82" customFormat="1" x14ac:dyDescent="0.2">
      <c r="Q179" s="103"/>
      <c r="R179" s="104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95"/>
      <c r="BB179" s="95"/>
      <c r="BC179" s="95"/>
      <c r="BD179" s="95"/>
      <c r="BE179" s="95"/>
      <c r="BF179" s="95"/>
      <c r="BG179" s="95"/>
      <c r="BH179" s="95"/>
      <c r="BI179" s="95"/>
    </row>
    <row r="180" spans="17:61" s="82" customFormat="1" x14ac:dyDescent="0.2">
      <c r="Q180" s="103"/>
      <c r="R180" s="104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95"/>
      <c r="BB180" s="95"/>
      <c r="BC180" s="95"/>
      <c r="BD180" s="95"/>
      <c r="BE180" s="95"/>
      <c r="BF180" s="95"/>
      <c r="BG180" s="95"/>
      <c r="BH180" s="95"/>
      <c r="BI180" s="95"/>
    </row>
    <row r="181" spans="17:61" s="82" customFormat="1" x14ac:dyDescent="0.2">
      <c r="Q181" s="103"/>
      <c r="R181" s="104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95"/>
      <c r="BB181" s="95"/>
      <c r="BC181" s="95"/>
      <c r="BD181" s="95"/>
      <c r="BE181" s="95"/>
      <c r="BF181" s="95"/>
      <c r="BG181" s="95"/>
      <c r="BH181" s="95"/>
      <c r="BI181" s="95"/>
    </row>
    <row r="182" spans="17:61" s="82" customFormat="1" x14ac:dyDescent="0.2">
      <c r="Q182" s="103"/>
      <c r="R182" s="104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95"/>
      <c r="BB182" s="95"/>
      <c r="BC182" s="95"/>
      <c r="BD182" s="95"/>
      <c r="BE182" s="95"/>
      <c r="BF182" s="95"/>
      <c r="BG182" s="95"/>
      <c r="BH182" s="95"/>
      <c r="BI182" s="95"/>
    </row>
    <row r="183" spans="17:61" s="82" customFormat="1" x14ac:dyDescent="0.2">
      <c r="Q183" s="103"/>
      <c r="R183" s="104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95"/>
      <c r="BB183" s="95"/>
      <c r="BC183" s="95"/>
      <c r="BD183" s="95"/>
      <c r="BE183" s="95"/>
      <c r="BF183" s="95"/>
      <c r="BG183" s="95"/>
      <c r="BH183" s="95"/>
      <c r="BI183" s="95"/>
    </row>
    <row r="184" spans="17:61" s="82" customFormat="1" x14ac:dyDescent="0.2">
      <c r="Q184" s="103"/>
      <c r="R184" s="104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95"/>
      <c r="BB184" s="95"/>
      <c r="BC184" s="95"/>
      <c r="BD184" s="95"/>
      <c r="BE184" s="95"/>
      <c r="BF184" s="95"/>
      <c r="BG184" s="95"/>
      <c r="BH184" s="95"/>
      <c r="BI184" s="95"/>
    </row>
    <row r="185" spans="17:61" s="82" customFormat="1" x14ac:dyDescent="0.2">
      <c r="Q185" s="103"/>
      <c r="R185" s="104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95"/>
      <c r="BB185" s="95"/>
      <c r="BC185" s="95"/>
      <c r="BD185" s="95"/>
      <c r="BE185" s="95"/>
      <c r="BF185" s="95"/>
      <c r="BG185" s="95"/>
      <c r="BH185" s="95"/>
      <c r="BI185" s="95"/>
    </row>
    <row r="186" spans="17:61" s="82" customFormat="1" x14ac:dyDescent="0.2">
      <c r="Q186" s="103"/>
      <c r="R186" s="104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95"/>
      <c r="BB186" s="95"/>
      <c r="BC186" s="95"/>
      <c r="BD186" s="95"/>
      <c r="BE186" s="95"/>
      <c r="BF186" s="95"/>
      <c r="BG186" s="95"/>
      <c r="BH186" s="95"/>
      <c r="BI186" s="95"/>
    </row>
    <row r="187" spans="17:61" s="82" customFormat="1" x14ac:dyDescent="0.2">
      <c r="Q187" s="103"/>
      <c r="R187" s="104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95"/>
      <c r="BB187" s="95"/>
      <c r="BC187" s="95"/>
      <c r="BD187" s="95"/>
      <c r="BE187" s="95"/>
      <c r="BF187" s="95"/>
      <c r="BG187" s="95"/>
      <c r="BH187" s="95"/>
      <c r="BI187" s="95"/>
    </row>
    <row r="188" spans="17:61" s="82" customFormat="1" x14ac:dyDescent="0.2">
      <c r="Q188" s="103"/>
      <c r="R188" s="104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95"/>
      <c r="BB188" s="95"/>
      <c r="BC188" s="95"/>
      <c r="BD188" s="95"/>
      <c r="BE188" s="95"/>
      <c r="BF188" s="95"/>
      <c r="BG188" s="95"/>
      <c r="BH188" s="95"/>
      <c r="BI188" s="95"/>
    </row>
    <row r="189" spans="17:61" s="82" customFormat="1" x14ac:dyDescent="0.2">
      <c r="Q189" s="103"/>
      <c r="R189" s="104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95"/>
      <c r="BB189" s="95"/>
      <c r="BC189" s="95"/>
      <c r="BD189" s="95"/>
      <c r="BE189" s="95"/>
      <c r="BF189" s="95"/>
      <c r="BG189" s="95"/>
      <c r="BH189" s="95"/>
      <c r="BI189" s="95"/>
    </row>
    <row r="190" spans="17:61" s="82" customFormat="1" x14ac:dyDescent="0.2">
      <c r="Q190" s="103"/>
      <c r="R190" s="104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95"/>
      <c r="BB190" s="95"/>
      <c r="BC190" s="95"/>
      <c r="BD190" s="95"/>
      <c r="BE190" s="95"/>
      <c r="BF190" s="95"/>
      <c r="BG190" s="95"/>
      <c r="BH190" s="95"/>
      <c r="BI190" s="95"/>
    </row>
    <row r="191" spans="17:61" s="82" customFormat="1" x14ac:dyDescent="0.2">
      <c r="Q191" s="103"/>
      <c r="R191" s="104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95"/>
      <c r="BB191" s="95"/>
      <c r="BC191" s="95"/>
      <c r="BD191" s="95"/>
      <c r="BE191" s="95"/>
      <c r="BF191" s="95"/>
      <c r="BG191" s="95"/>
      <c r="BH191" s="95"/>
      <c r="BI191" s="95"/>
    </row>
    <row r="192" spans="17:61" s="82" customFormat="1" x14ac:dyDescent="0.2">
      <c r="Q192" s="103"/>
      <c r="R192" s="104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95"/>
      <c r="BB192" s="95"/>
      <c r="BC192" s="95"/>
      <c r="BD192" s="95"/>
      <c r="BE192" s="95"/>
      <c r="BF192" s="95"/>
      <c r="BG192" s="95"/>
      <c r="BH192" s="95"/>
      <c r="BI192" s="95"/>
    </row>
    <row r="193" spans="17:61" s="82" customFormat="1" x14ac:dyDescent="0.2">
      <c r="Q193" s="103"/>
      <c r="R193" s="104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95"/>
      <c r="BB193" s="95"/>
      <c r="BC193" s="95"/>
      <c r="BD193" s="95"/>
      <c r="BE193" s="95"/>
      <c r="BF193" s="95"/>
      <c r="BG193" s="95"/>
      <c r="BH193" s="95"/>
      <c r="BI193" s="95"/>
    </row>
    <row r="194" spans="17:61" s="82" customFormat="1" x14ac:dyDescent="0.2">
      <c r="Q194" s="103"/>
      <c r="R194" s="104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95"/>
      <c r="BB194" s="95"/>
      <c r="BC194" s="95"/>
      <c r="BD194" s="95"/>
      <c r="BE194" s="95"/>
      <c r="BF194" s="95"/>
      <c r="BG194" s="95"/>
      <c r="BH194" s="95"/>
      <c r="BI194" s="95"/>
    </row>
    <row r="195" spans="17:61" s="82" customFormat="1" x14ac:dyDescent="0.2">
      <c r="Q195" s="103"/>
      <c r="R195" s="104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95"/>
      <c r="BB195" s="95"/>
      <c r="BC195" s="95"/>
      <c r="BD195" s="95"/>
      <c r="BE195" s="95"/>
      <c r="BF195" s="95"/>
      <c r="BG195" s="95"/>
      <c r="BH195" s="95"/>
      <c r="BI195" s="95"/>
    </row>
    <row r="196" spans="17:61" s="82" customFormat="1" x14ac:dyDescent="0.2">
      <c r="Q196" s="103"/>
      <c r="R196" s="104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95"/>
      <c r="BB196" s="95"/>
      <c r="BC196" s="95"/>
      <c r="BD196" s="95"/>
      <c r="BE196" s="95"/>
      <c r="BF196" s="95"/>
      <c r="BG196" s="95"/>
      <c r="BH196" s="95"/>
      <c r="BI196" s="95"/>
    </row>
    <row r="197" spans="17:61" s="82" customFormat="1" x14ac:dyDescent="0.2">
      <c r="Q197" s="103"/>
      <c r="R197" s="104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95"/>
      <c r="BB197" s="95"/>
      <c r="BC197" s="95"/>
      <c r="BD197" s="95"/>
      <c r="BE197" s="95"/>
      <c r="BF197" s="95"/>
      <c r="BG197" s="95"/>
      <c r="BH197" s="95"/>
      <c r="BI197" s="95"/>
    </row>
    <row r="198" spans="17:61" s="82" customFormat="1" x14ac:dyDescent="0.2">
      <c r="Q198" s="103"/>
      <c r="R198" s="104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95"/>
      <c r="BB198" s="95"/>
      <c r="BC198" s="95"/>
      <c r="BD198" s="95"/>
      <c r="BE198" s="95"/>
      <c r="BF198" s="95"/>
      <c r="BG198" s="95"/>
      <c r="BH198" s="95"/>
      <c r="BI198" s="95"/>
    </row>
    <row r="199" spans="17:61" s="82" customFormat="1" x14ac:dyDescent="0.2">
      <c r="Q199" s="103"/>
      <c r="R199" s="104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95"/>
      <c r="BB199" s="95"/>
      <c r="BC199" s="95"/>
      <c r="BD199" s="95"/>
      <c r="BE199" s="95"/>
      <c r="BF199" s="95"/>
      <c r="BG199" s="95"/>
      <c r="BH199" s="95"/>
      <c r="BI199" s="95"/>
    </row>
    <row r="200" spans="17:61" s="82" customFormat="1" x14ac:dyDescent="0.2">
      <c r="Q200" s="103"/>
      <c r="R200" s="104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95"/>
      <c r="BB200" s="95"/>
      <c r="BC200" s="95"/>
      <c r="BD200" s="95"/>
      <c r="BE200" s="95"/>
      <c r="BF200" s="95"/>
      <c r="BG200" s="95"/>
      <c r="BH200" s="95"/>
      <c r="BI200" s="95"/>
    </row>
    <row r="201" spans="17:61" s="82" customFormat="1" x14ac:dyDescent="0.2">
      <c r="Q201" s="103"/>
      <c r="R201" s="104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95"/>
      <c r="BB201" s="95"/>
      <c r="BC201" s="95"/>
      <c r="BD201" s="95"/>
      <c r="BE201" s="95"/>
      <c r="BF201" s="95"/>
      <c r="BG201" s="95"/>
      <c r="BH201" s="95"/>
      <c r="BI201" s="95"/>
    </row>
    <row r="202" spans="17:61" s="82" customFormat="1" x14ac:dyDescent="0.2">
      <c r="Q202" s="103"/>
      <c r="R202" s="104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95"/>
      <c r="BB202" s="95"/>
      <c r="BC202" s="95"/>
      <c r="BD202" s="95"/>
      <c r="BE202" s="95"/>
      <c r="BF202" s="95"/>
      <c r="BG202" s="95"/>
      <c r="BH202" s="95"/>
      <c r="BI202" s="95"/>
    </row>
    <row r="203" spans="17:61" s="82" customFormat="1" x14ac:dyDescent="0.2">
      <c r="Q203" s="103"/>
      <c r="R203" s="104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95"/>
      <c r="BB203" s="95"/>
      <c r="BC203" s="95"/>
      <c r="BD203" s="95"/>
      <c r="BE203" s="95"/>
      <c r="BF203" s="95"/>
      <c r="BG203" s="95"/>
      <c r="BH203" s="95"/>
      <c r="BI203" s="95"/>
    </row>
    <row r="204" spans="17:61" s="82" customFormat="1" x14ac:dyDescent="0.2">
      <c r="Q204" s="103"/>
      <c r="R204" s="104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95"/>
      <c r="BB204" s="95"/>
      <c r="BC204" s="95"/>
      <c r="BD204" s="95"/>
      <c r="BE204" s="95"/>
      <c r="BF204" s="95"/>
      <c r="BG204" s="95"/>
      <c r="BH204" s="95"/>
      <c r="BI204" s="95"/>
    </row>
    <row r="205" spans="17:61" s="82" customFormat="1" x14ac:dyDescent="0.2">
      <c r="Q205" s="103"/>
      <c r="R205" s="104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95"/>
      <c r="BB205" s="95"/>
      <c r="BC205" s="95"/>
      <c r="BD205" s="95"/>
      <c r="BE205" s="95"/>
      <c r="BF205" s="95"/>
      <c r="BG205" s="95"/>
      <c r="BH205" s="95"/>
      <c r="BI205" s="95"/>
    </row>
    <row r="206" spans="17:61" s="82" customFormat="1" x14ac:dyDescent="0.2">
      <c r="Q206" s="103"/>
      <c r="R206" s="104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95"/>
      <c r="BB206" s="95"/>
      <c r="BC206" s="95"/>
      <c r="BD206" s="95"/>
      <c r="BE206" s="95"/>
      <c r="BF206" s="95"/>
      <c r="BG206" s="95"/>
      <c r="BH206" s="95"/>
      <c r="BI206" s="95"/>
    </row>
    <row r="207" spans="17:61" s="82" customFormat="1" x14ac:dyDescent="0.2">
      <c r="Q207" s="103"/>
      <c r="R207" s="104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95"/>
      <c r="BB207" s="95"/>
      <c r="BC207" s="95"/>
      <c r="BD207" s="95"/>
      <c r="BE207" s="95"/>
      <c r="BF207" s="95"/>
      <c r="BG207" s="95"/>
      <c r="BH207" s="95"/>
      <c r="BI207" s="95"/>
    </row>
    <row r="208" spans="17:61" s="82" customFormat="1" x14ac:dyDescent="0.2">
      <c r="Q208" s="103"/>
      <c r="R208" s="104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95"/>
      <c r="BB208" s="95"/>
      <c r="BC208" s="95"/>
      <c r="BD208" s="95"/>
      <c r="BE208" s="95"/>
      <c r="BF208" s="95"/>
      <c r="BG208" s="95"/>
      <c r="BH208" s="95"/>
      <c r="BI208" s="95"/>
    </row>
    <row r="209" spans="17:61" s="82" customFormat="1" x14ac:dyDescent="0.2">
      <c r="Q209" s="103"/>
      <c r="R209" s="104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95"/>
      <c r="BB209" s="95"/>
      <c r="BC209" s="95"/>
      <c r="BD209" s="95"/>
      <c r="BE209" s="95"/>
      <c r="BF209" s="95"/>
      <c r="BG209" s="95"/>
      <c r="BH209" s="95"/>
      <c r="BI209" s="95"/>
    </row>
    <row r="210" spans="17:61" s="82" customFormat="1" x14ac:dyDescent="0.2">
      <c r="Q210" s="103"/>
      <c r="R210" s="104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95"/>
      <c r="BB210" s="95"/>
      <c r="BC210" s="95"/>
      <c r="BD210" s="95"/>
      <c r="BE210" s="95"/>
      <c r="BF210" s="95"/>
      <c r="BG210" s="95"/>
      <c r="BH210" s="95"/>
      <c r="BI210" s="95"/>
    </row>
    <row r="211" spans="17:61" s="82" customFormat="1" x14ac:dyDescent="0.2">
      <c r="Q211" s="103"/>
      <c r="R211" s="104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95"/>
      <c r="BB211" s="95"/>
      <c r="BC211" s="95"/>
      <c r="BD211" s="95"/>
      <c r="BE211" s="95"/>
      <c r="BF211" s="95"/>
      <c r="BG211" s="95"/>
      <c r="BH211" s="95"/>
      <c r="BI211" s="95"/>
    </row>
    <row r="212" spans="17:61" s="82" customFormat="1" x14ac:dyDescent="0.2">
      <c r="Q212" s="103"/>
      <c r="R212" s="104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95"/>
      <c r="BB212" s="95"/>
      <c r="BC212" s="95"/>
      <c r="BD212" s="95"/>
      <c r="BE212" s="95"/>
      <c r="BF212" s="95"/>
      <c r="BG212" s="95"/>
      <c r="BH212" s="95"/>
      <c r="BI212" s="95"/>
    </row>
    <row r="213" spans="17:61" s="82" customFormat="1" x14ac:dyDescent="0.2">
      <c r="Q213" s="103"/>
      <c r="R213" s="104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95"/>
      <c r="BB213" s="95"/>
      <c r="BC213" s="95"/>
      <c r="BD213" s="95"/>
      <c r="BE213" s="95"/>
      <c r="BF213" s="95"/>
      <c r="BG213" s="95"/>
      <c r="BH213" s="95"/>
      <c r="BI213" s="95"/>
    </row>
    <row r="214" spans="17:61" s="82" customFormat="1" x14ac:dyDescent="0.2">
      <c r="Q214" s="103"/>
      <c r="R214" s="104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95"/>
      <c r="BB214" s="95"/>
      <c r="BC214" s="95"/>
      <c r="BD214" s="95"/>
      <c r="BE214" s="95"/>
      <c r="BF214" s="95"/>
      <c r="BG214" s="95"/>
      <c r="BH214" s="95"/>
      <c r="BI214" s="95"/>
    </row>
    <row r="215" spans="17:61" s="82" customFormat="1" x14ac:dyDescent="0.2">
      <c r="Q215" s="103"/>
      <c r="R215" s="104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95"/>
      <c r="BB215" s="95"/>
      <c r="BC215" s="95"/>
      <c r="BD215" s="95"/>
      <c r="BE215" s="95"/>
      <c r="BF215" s="95"/>
      <c r="BG215" s="95"/>
      <c r="BH215" s="95"/>
      <c r="BI215" s="95"/>
    </row>
    <row r="216" spans="17:61" s="82" customFormat="1" x14ac:dyDescent="0.2">
      <c r="Q216" s="103"/>
      <c r="R216" s="104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95"/>
      <c r="BB216" s="95"/>
      <c r="BC216" s="95"/>
      <c r="BD216" s="95"/>
      <c r="BE216" s="95"/>
      <c r="BF216" s="95"/>
      <c r="BG216" s="95"/>
      <c r="BH216" s="95"/>
      <c r="BI216" s="95"/>
    </row>
    <row r="217" spans="17:61" s="82" customFormat="1" x14ac:dyDescent="0.2">
      <c r="Q217" s="103"/>
      <c r="R217" s="104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95"/>
      <c r="BB217" s="95"/>
      <c r="BC217" s="95"/>
      <c r="BD217" s="95"/>
      <c r="BE217" s="95"/>
      <c r="BF217" s="95"/>
      <c r="BG217" s="95"/>
      <c r="BH217" s="95"/>
      <c r="BI217" s="95"/>
    </row>
    <row r="218" spans="17:61" s="82" customFormat="1" x14ac:dyDescent="0.2">
      <c r="Q218" s="103"/>
      <c r="R218" s="104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95"/>
      <c r="BB218" s="95"/>
      <c r="BC218" s="95"/>
      <c r="BD218" s="95"/>
      <c r="BE218" s="95"/>
      <c r="BF218" s="95"/>
      <c r="BG218" s="95"/>
      <c r="BH218" s="95"/>
      <c r="BI218" s="95"/>
    </row>
    <row r="219" spans="17:61" s="82" customFormat="1" x14ac:dyDescent="0.2">
      <c r="Q219" s="103"/>
      <c r="R219" s="104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95"/>
      <c r="BB219" s="95"/>
      <c r="BC219" s="95"/>
      <c r="BD219" s="95"/>
      <c r="BE219" s="95"/>
      <c r="BF219" s="95"/>
      <c r="BG219" s="95"/>
      <c r="BH219" s="95"/>
      <c r="BI219" s="95"/>
    </row>
    <row r="220" spans="17:61" s="82" customFormat="1" x14ac:dyDescent="0.2">
      <c r="Q220" s="103"/>
      <c r="R220" s="104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95"/>
      <c r="BB220" s="95"/>
      <c r="BC220" s="95"/>
      <c r="BD220" s="95"/>
      <c r="BE220" s="95"/>
      <c r="BF220" s="95"/>
      <c r="BG220" s="95"/>
      <c r="BH220" s="95"/>
      <c r="BI220" s="95"/>
    </row>
    <row r="221" spans="17:61" s="82" customFormat="1" x14ac:dyDescent="0.2">
      <c r="Q221" s="103"/>
      <c r="R221" s="104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95"/>
      <c r="BB221" s="95"/>
      <c r="BC221" s="95"/>
      <c r="BD221" s="95"/>
      <c r="BE221" s="95"/>
      <c r="BF221" s="95"/>
      <c r="BG221" s="95"/>
      <c r="BH221" s="95"/>
      <c r="BI221" s="95"/>
    </row>
    <row r="222" spans="17:61" s="82" customFormat="1" x14ac:dyDescent="0.2">
      <c r="Q222" s="103"/>
      <c r="R222" s="104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95"/>
      <c r="BB222" s="95"/>
      <c r="BC222" s="95"/>
      <c r="BD222" s="95"/>
      <c r="BE222" s="95"/>
      <c r="BF222" s="95"/>
      <c r="BG222" s="95"/>
      <c r="BH222" s="95"/>
      <c r="BI222" s="95"/>
    </row>
    <row r="223" spans="17:61" s="82" customFormat="1" x14ac:dyDescent="0.2">
      <c r="Q223" s="103"/>
      <c r="R223" s="104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95"/>
      <c r="BB223" s="95"/>
      <c r="BC223" s="95"/>
      <c r="BD223" s="95"/>
      <c r="BE223" s="95"/>
      <c r="BF223" s="95"/>
      <c r="BG223" s="95"/>
      <c r="BH223" s="95"/>
      <c r="BI223" s="95"/>
    </row>
    <row r="224" spans="17:61" s="82" customFormat="1" x14ac:dyDescent="0.2">
      <c r="Q224" s="103"/>
      <c r="R224" s="104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95"/>
      <c r="BB224" s="95"/>
      <c r="BC224" s="95"/>
      <c r="BD224" s="95"/>
      <c r="BE224" s="95"/>
      <c r="BF224" s="95"/>
      <c r="BG224" s="95"/>
      <c r="BH224" s="95"/>
      <c r="BI224" s="95"/>
    </row>
    <row r="225" spans="17:61" s="82" customFormat="1" x14ac:dyDescent="0.2">
      <c r="Q225" s="103"/>
      <c r="R225" s="104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95"/>
      <c r="BB225" s="95"/>
      <c r="BC225" s="95"/>
      <c r="BD225" s="95"/>
      <c r="BE225" s="95"/>
      <c r="BF225" s="95"/>
      <c r="BG225" s="95"/>
      <c r="BH225" s="95"/>
      <c r="BI225" s="95"/>
    </row>
    <row r="226" spans="17:61" s="82" customFormat="1" x14ac:dyDescent="0.2">
      <c r="Q226" s="103"/>
      <c r="R226" s="104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95"/>
      <c r="BB226" s="95"/>
      <c r="BC226" s="95"/>
      <c r="BD226" s="95"/>
      <c r="BE226" s="95"/>
      <c r="BF226" s="95"/>
      <c r="BG226" s="95"/>
      <c r="BH226" s="95"/>
      <c r="BI226" s="95"/>
    </row>
    <row r="227" spans="17:61" s="82" customFormat="1" x14ac:dyDescent="0.2">
      <c r="Q227" s="103"/>
      <c r="R227" s="104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95"/>
      <c r="BB227" s="95"/>
      <c r="BC227" s="95"/>
      <c r="BD227" s="95"/>
      <c r="BE227" s="95"/>
      <c r="BF227" s="95"/>
      <c r="BG227" s="95"/>
      <c r="BH227" s="95"/>
      <c r="BI227" s="95"/>
    </row>
    <row r="228" spans="17:61" s="82" customFormat="1" x14ac:dyDescent="0.2">
      <c r="Q228" s="103"/>
      <c r="R228" s="104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95"/>
      <c r="BB228" s="95"/>
      <c r="BC228" s="95"/>
      <c r="BD228" s="95"/>
      <c r="BE228" s="95"/>
      <c r="BF228" s="95"/>
      <c r="BG228" s="95"/>
      <c r="BH228" s="95"/>
      <c r="BI228" s="95"/>
    </row>
    <row r="229" spans="17:61" s="82" customFormat="1" x14ac:dyDescent="0.2">
      <c r="Q229" s="103"/>
      <c r="R229" s="104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95"/>
      <c r="BB229" s="95"/>
      <c r="BC229" s="95"/>
      <c r="BD229" s="95"/>
      <c r="BE229" s="95"/>
      <c r="BF229" s="95"/>
      <c r="BG229" s="95"/>
      <c r="BH229" s="95"/>
      <c r="BI229" s="95"/>
    </row>
    <row r="230" spans="17:61" s="82" customFormat="1" x14ac:dyDescent="0.2">
      <c r="Q230" s="103"/>
      <c r="R230" s="104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95"/>
      <c r="BB230" s="95"/>
      <c r="BC230" s="95"/>
      <c r="BD230" s="95"/>
      <c r="BE230" s="95"/>
      <c r="BF230" s="95"/>
      <c r="BG230" s="95"/>
      <c r="BH230" s="95"/>
      <c r="BI230" s="95"/>
    </row>
    <row r="231" spans="17:61" s="82" customFormat="1" x14ac:dyDescent="0.2">
      <c r="Q231" s="103"/>
      <c r="R231" s="104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95"/>
      <c r="BB231" s="95"/>
      <c r="BC231" s="95"/>
      <c r="BD231" s="95"/>
      <c r="BE231" s="95"/>
      <c r="BF231" s="95"/>
      <c r="BG231" s="95"/>
      <c r="BH231" s="95"/>
      <c r="BI231" s="95"/>
    </row>
    <row r="232" spans="17:61" s="82" customFormat="1" x14ac:dyDescent="0.2">
      <c r="Q232" s="103"/>
      <c r="R232" s="104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95"/>
      <c r="BB232" s="95"/>
      <c r="BC232" s="95"/>
      <c r="BD232" s="95"/>
      <c r="BE232" s="95"/>
      <c r="BF232" s="95"/>
      <c r="BG232" s="95"/>
      <c r="BH232" s="95"/>
      <c r="BI232" s="95"/>
    </row>
    <row r="233" spans="17:61" s="82" customFormat="1" x14ac:dyDescent="0.2">
      <c r="Q233" s="103"/>
      <c r="R233" s="104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95"/>
      <c r="BB233" s="95"/>
      <c r="BC233" s="95"/>
      <c r="BD233" s="95"/>
      <c r="BE233" s="95"/>
      <c r="BF233" s="95"/>
      <c r="BG233" s="95"/>
      <c r="BH233" s="95"/>
      <c r="BI233" s="95"/>
    </row>
    <row r="234" spans="17:61" s="82" customFormat="1" x14ac:dyDescent="0.2">
      <c r="Q234" s="103"/>
      <c r="R234" s="104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95"/>
      <c r="BB234" s="95"/>
      <c r="BC234" s="95"/>
      <c r="BD234" s="95"/>
      <c r="BE234" s="95"/>
      <c r="BF234" s="95"/>
      <c r="BG234" s="95"/>
      <c r="BH234" s="95"/>
      <c r="BI234" s="95"/>
    </row>
    <row r="235" spans="17:61" s="82" customFormat="1" x14ac:dyDescent="0.2">
      <c r="Q235" s="103"/>
      <c r="R235" s="104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95"/>
      <c r="BB235" s="95"/>
      <c r="BC235" s="95"/>
      <c r="BD235" s="95"/>
      <c r="BE235" s="95"/>
      <c r="BF235" s="95"/>
      <c r="BG235" s="95"/>
      <c r="BH235" s="95"/>
      <c r="BI235" s="95"/>
    </row>
    <row r="236" spans="17:61" s="82" customFormat="1" x14ac:dyDescent="0.2">
      <c r="Q236" s="103"/>
      <c r="R236" s="104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95"/>
      <c r="BB236" s="95"/>
      <c r="BC236" s="95"/>
      <c r="BD236" s="95"/>
      <c r="BE236" s="95"/>
      <c r="BF236" s="95"/>
      <c r="BG236" s="95"/>
      <c r="BH236" s="95"/>
      <c r="BI236" s="95"/>
    </row>
    <row r="237" spans="17:61" s="82" customFormat="1" x14ac:dyDescent="0.2">
      <c r="Q237" s="103"/>
      <c r="R237" s="104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95"/>
      <c r="BB237" s="95"/>
      <c r="BC237" s="95"/>
      <c r="BD237" s="95"/>
      <c r="BE237" s="95"/>
      <c r="BF237" s="95"/>
      <c r="BG237" s="95"/>
      <c r="BH237" s="95"/>
      <c r="BI237" s="95"/>
    </row>
    <row r="238" spans="17:61" s="82" customFormat="1" x14ac:dyDescent="0.2">
      <c r="Q238" s="103"/>
      <c r="R238" s="104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95"/>
      <c r="BB238" s="95"/>
      <c r="BC238" s="95"/>
      <c r="BD238" s="95"/>
      <c r="BE238" s="95"/>
      <c r="BF238" s="95"/>
      <c r="BG238" s="95"/>
      <c r="BH238" s="95"/>
      <c r="BI238" s="95"/>
    </row>
    <row r="239" spans="17:61" s="82" customFormat="1" x14ac:dyDescent="0.2">
      <c r="Q239" s="103"/>
      <c r="R239" s="104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95"/>
      <c r="BB239" s="95"/>
      <c r="BC239" s="95"/>
      <c r="BD239" s="95"/>
      <c r="BE239" s="95"/>
      <c r="BF239" s="95"/>
      <c r="BG239" s="95"/>
      <c r="BH239" s="95"/>
      <c r="BI239" s="95"/>
    </row>
    <row r="240" spans="17:61" s="82" customFormat="1" x14ac:dyDescent="0.2">
      <c r="Q240" s="103"/>
      <c r="R240" s="104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95"/>
      <c r="BB240" s="95"/>
      <c r="BC240" s="95"/>
      <c r="BD240" s="95"/>
      <c r="BE240" s="95"/>
      <c r="BF240" s="95"/>
      <c r="BG240" s="95"/>
      <c r="BH240" s="95"/>
      <c r="BI240" s="95"/>
    </row>
    <row r="241" spans="17:61" s="82" customFormat="1" x14ac:dyDescent="0.2">
      <c r="Q241" s="103"/>
      <c r="R241" s="104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95"/>
      <c r="BB241" s="95"/>
      <c r="BC241" s="95"/>
      <c r="BD241" s="95"/>
      <c r="BE241" s="95"/>
      <c r="BF241" s="95"/>
      <c r="BG241" s="95"/>
      <c r="BH241" s="95"/>
      <c r="BI241" s="95"/>
    </row>
    <row r="242" spans="17:61" s="82" customFormat="1" x14ac:dyDescent="0.2">
      <c r="Q242" s="103"/>
      <c r="R242" s="104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95"/>
      <c r="BB242" s="95"/>
      <c r="BC242" s="95"/>
      <c r="BD242" s="95"/>
      <c r="BE242" s="95"/>
      <c r="BF242" s="95"/>
      <c r="BG242" s="95"/>
      <c r="BH242" s="95"/>
      <c r="BI242" s="95"/>
    </row>
    <row r="243" spans="17:61" s="82" customFormat="1" x14ac:dyDescent="0.2">
      <c r="Q243" s="103"/>
      <c r="R243" s="104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95"/>
      <c r="BB243" s="95"/>
      <c r="BC243" s="95"/>
      <c r="BD243" s="95"/>
      <c r="BE243" s="95"/>
      <c r="BF243" s="95"/>
      <c r="BG243" s="95"/>
      <c r="BH243" s="95"/>
      <c r="BI243" s="95"/>
    </row>
    <row r="244" spans="17:61" s="82" customFormat="1" x14ac:dyDescent="0.2">
      <c r="Q244" s="103"/>
      <c r="R244" s="104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95"/>
      <c r="BB244" s="95"/>
      <c r="BC244" s="95"/>
      <c r="BD244" s="95"/>
      <c r="BE244" s="95"/>
      <c r="BF244" s="95"/>
      <c r="BG244" s="95"/>
      <c r="BH244" s="95"/>
      <c r="BI244" s="95"/>
    </row>
    <row r="245" spans="17:61" s="82" customFormat="1" x14ac:dyDescent="0.2">
      <c r="Q245" s="103"/>
      <c r="R245" s="104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95"/>
      <c r="BB245" s="95"/>
      <c r="BC245" s="95"/>
      <c r="BD245" s="95"/>
      <c r="BE245" s="95"/>
      <c r="BF245" s="95"/>
      <c r="BG245" s="95"/>
      <c r="BH245" s="95"/>
      <c r="BI245" s="95"/>
    </row>
    <row r="246" spans="17:61" s="82" customFormat="1" x14ac:dyDescent="0.2">
      <c r="Q246" s="103"/>
      <c r="R246" s="104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95"/>
      <c r="BB246" s="95"/>
      <c r="BC246" s="95"/>
      <c r="BD246" s="95"/>
      <c r="BE246" s="95"/>
      <c r="BF246" s="95"/>
      <c r="BG246" s="95"/>
      <c r="BH246" s="95"/>
      <c r="BI246" s="95"/>
    </row>
    <row r="247" spans="17:61" s="82" customFormat="1" x14ac:dyDescent="0.2">
      <c r="Q247" s="103"/>
      <c r="R247" s="104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95"/>
      <c r="BB247" s="95"/>
      <c r="BC247" s="95"/>
      <c r="BD247" s="95"/>
      <c r="BE247" s="95"/>
      <c r="BF247" s="95"/>
      <c r="BG247" s="95"/>
      <c r="BH247" s="95"/>
      <c r="BI247" s="95"/>
    </row>
    <row r="248" spans="17:61" s="82" customFormat="1" x14ac:dyDescent="0.2">
      <c r="Q248" s="103"/>
      <c r="R248" s="104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95"/>
      <c r="BB248" s="95"/>
      <c r="BC248" s="95"/>
      <c r="BD248" s="95"/>
      <c r="BE248" s="95"/>
      <c r="BF248" s="95"/>
      <c r="BG248" s="95"/>
      <c r="BH248" s="95"/>
      <c r="BI248" s="95"/>
    </row>
    <row r="249" spans="17:61" s="82" customFormat="1" x14ac:dyDescent="0.2">
      <c r="Q249" s="103"/>
      <c r="R249" s="104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95"/>
      <c r="BB249" s="95"/>
      <c r="BC249" s="95"/>
      <c r="BD249" s="95"/>
      <c r="BE249" s="95"/>
      <c r="BF249" s="95"/>
      <c r="BG249" s="95"/>
      <c r="BH249" s="95"/>
      <c r="BI249" s="95"/>
    </row>
    <row r="250" spans="17:61" s="82" customFormat="1" x14ac:dyDescent="0.2">
      <c r="Q250" s="103"/>
      <c r="R250" s="104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95"/>
      <c r="BB250" s="95"/>
      <c r="BC250" s="95"/>
      <c r="BD250" s="95"/>
      <c r="BE250" s="95"/>
      <c r="BF250" s="95"/>
      <c r="BG250" s="95"/>
      <c r="BH250" s="95"/>
      <c r="BI250" s="95"/>
    </row>
    <row r="251" spans="17:61" s="82" customFormat="1" x14ac:dyDescent="0.2">
      <c r="Q251" s="103"/>
      <c r="R251" s="104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95"/>
      <c r="BB251" s="95"/>
      <c r="BC251" s="95"/>
      <c r="BD251" s="95"/>
      <c r="BE251" s="95"/>
      <c r="BF251" s="95"/>
      <c r="BG251" s="95"/>
      <c r="BH251" s="95"/>
      <c r="BI251" s="95"/>
    </row>
    <row r="252" spans="17:61" s="82" customFormat="1" x14ac:dyDescent="0.2">
      <c r="Q252" s="103"/>
      <c r="R252" s="104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95"/>
      <c r="BB252" s="95"/>
      <c r="BC252" s="95"/>
      <c r="BD252" s="95"/>
      <c r="BE252" s="95"/>
      <c r="BF252" s="95"/>
      <c r="BG252" s="95"/>
      <c r="BH252" s="95"/>
      <c r="BI252" s="95"/>
    </row>
    <row r="253" spans="17:61" s="82" customFormat="1" x14ac:dyDescent="0.2">
      <c r="Q253" s="103"/>
      <c r="R253" s="104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95"/>
      <c r="BB253" s="95"/>
      <c r="BC253" s="95"/>
      <c r="BD253" s="95"/>
      <c r="BE253" s="95"/>
      <c r="BF253" s="95"/>
      <c r="BG253" s="95"/>
      <c r="BH253" s="95"/>
      <c r="BI253" s="95"/>
    </row>
    <row r="254" spans="17:61" s="82" customFormat="1" x14ac:dyDescent="0.2">
      <c r="Q254" s="103"/>
      <c r="R254" s="104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95"/>
      <c r="BB254" s="95"/>
      <c r="BC254" s="95"/>
      <c r="BD254" s="95"/>
      <c r="BE254" s="95"/>
      <c r="BF254" s="95"/>
      <c r="BG254" s="95"/>
      <c r="BH254" s="95"/>
      <c r="BI254" s="95"/>
    </row>
    <row r="255" spans="17:61" s="82" customFormat="1" x14ac:dyDescent="0.2">
      <c r="Q255" s="103"/>
      <c r="R255" s="104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95"/>
      <c r="BB255" s="95"/>
      <c r="BC255" s="95"/>
      <c r="BD255" s="95"/>
      <c r="BE255" s="95"/>
      <c r="BF255" s="95"/>
      <c r="BG255" s="95"/>
      <c r="BH255" s="95"/>
      <c r="BI255" s="95"/>
    </row>
    <row r="256" spans="17:61" s="82" customFormat="1" x14ac:dyDescent="0.2">
      <c r="Q256" s="103"/>
      <c r="R256" s="104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95"/>
      <c r="BB256" s="95"/>
      <c r="BC256" s="95"/>
      <c r="BD256" s="95"/>
      <c r="BE256" s="95"/>
      <c r="BF256" s="95"/>
      <c r="BG256" s="95"/>
      <c r="BH256" s="95"/>
      <c r="BI256" s="95"/>
    </row>
    <row r="257" spans="17:61" s="82" customFormat="1" x14ac:dyDescent="0.2">
      <c r="Q257" s="103"/>
      <c r="R257" s="104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95"/>
      <c r="BB257" s="95"/>
      <c r="BC257" s="95"/>
      <c r="BD257" s="95"/>
      <c r="BE257" s="95"/>
      <c r="BF257" s="95"/>
      <c r="BG257" s="95"/>
      <c r="BH257" s="95"/>
      <c r="BI257" s="95"/>
    </row>
    <row r="258" spans="17:61" s="82" customFormat="1" x14ac:dyDescent="0.2">
      <c r="Q258" s="103"/>
      <c r="R258" s="104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95"/>
      <c r="BB258" s="95"/>
      <c r="BC258" s="95"/>
      <c r="BD258" s="95"/>
      <c r="BE258" s="95"/>
      <c r="BF258" s="95"/>
      <c r="BG258" s="95"/>
      <c r="BH258" s="95"/>
      <c r="BI258" s="95"/>
    </row>
    <row r="259" spans="17:61" s="82" customFormat="1" x14ac:dyDescent="0.2">
      <c r="Q259" s="103"/>
      <c r="R259" s="104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95"/>
      <c r="BB259" s="95"/>
      <c r="BC259" s="95"/>
      <c r="BD259" s="95"/>
      <c r="BE259" s="95"/>
      <c r="BF259" s="95"/>
      <c r="BG259" s="95"/>
      <c r="BH259" s="95"/>
      <c r="BI259" s="95"/>
    </row>
    <row r="260" spans="17:61" s="82" customFormat="1" x14ac:dyDescent="0.2">
      <c r="Q260" s="103"/>
      <c r="R260" s="104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95"/>
      <c r="BB260" s="95"/>
      <c r="BC260" s="95"/>
      <c r="BD260" s="95"/>
      <c r="BE260" s="95"/>
      <c r="BF260" s="95"/>
      <c r="BG260" s="95"/>
      <c r="BH260" s="95"/>
      <c r="BI260" s="95"/>
    </row>
    <row r="261" spans="17:61" s="82" customFormat="1" x14ac:dyDescent="0.2">
      <c r="Q261" s="103"/>
      <c r="R261" s="104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95"/>
      <c r="BB261" s="95"/>
      <c r="BC261" s="95"/>
      <c r="BD261" s="95"/>
      <c r="BE261" s="95"/>
      <c r="BF261" s="95"/>
      <c r="BG261" s="95"/>
      <c r="BH261" s="95"/>
      <c r="BI261" s="95"/>
    </row>
    <row r="262" spans="17:61" s="82" customFormat="1" x14ac:dyDescent="0.2">
      <c r="Q262" s="103"/>
      <c r="R262" s="104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95"/>
      <c r="BB262" s="95"/>
      <c r="BC262" s="95"/>
      <c r="BD262" s="95"/>
      <c r="BE262" s="95"/>
      <c r="BF262" s="95"/>
      <c r="BG262" s="95"/>
      <c r="BH262" s="95"/>
      <c r="BI262" s="95"/>
    </row>
    <row r="263" spans="17:61" s="82" customFormat="1" x14ac:dyDescent="0.2">
      <c r="Q263" s="103"/>
      <c r="R263" s="104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95"/>
      <c r="BB263" s="95"/>
      <c r="BC263" s="95"/>
      <c r="BD263" s="95"/>
      <c r="BE263" s="95"/>
      <c r="BF263" s="95"/>
      <c r="BG263" s="95"/>
      <c r="BH263" s="95"/>
      <c r="BI263" s="95"/>
    </row>
    <row r="264" spans="17:61" s="82" customFormat="1" x14ac:dyDescent="0.2">
      <c r="Q264" s="103"/>
      <c r="R264" s="104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95"/>
      <c r="BB264" s="95"/>
      <c r="BC264" s="95"/>
      <c r="BD264" s="95"/>
      <c r="BE264" s="95"/>
      <c r="BF264" s="95"/>
      <c r="BG264" s="95"/>
      <c r="BH264" s="95"/>
      <c r="BI264" s="95"/>
    </row>
    <row r="265" spans="17:61" s="82" customFormat="1" x14ac:dyDescent="0.2">
      <c r="Q265" s="103"/>
      <c r="R265" s="104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95"/>
      <c r="BB265" s="95"/>
      <c r="BC265" s="95"/>
      <c r="BD265" s="95"/>
      <c r="BE265" s="95"/>
      <c r="BF265" s="95"/>
      <c r="BG265" s="95"/>
      <c r="BH265" s="95"/>
      <c r="BI265" s="95"/>
    </row>
    <row r="266" spans="17:61" s="82" customFormat="1" x14ac:dyDescent="0.2">
      <c r="Q266" s="103"/>
      <c r="R266" s="104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95"/>
      <c r="BB266" s="95"/>
      <c r="BC266" s="95"/>
      <c r="BD266" s="95"/>
      <c r="BE266" s="95"/>
      <c r="BF266" s="95"/>
      <c r="BG266" s="95"/>
      <c r="BH266" s="95"/>
      <c r="BI266" s="95"/>
    </row>
    <row r="267" spans="17:61" s="82" customFormat="1" x14ac:dyDescent="0.2">
      <c r="Q267" s="103"/>
      <c r="R267" s="104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95"/>
      <c r="BB267" s="95"/>
      <c r="BC267" s="95"/>
      <c r="BD267" s="95"/>
      <c r="BE267" s="95"/>
      <c r="BF267" s="95"/>
      <c r="BG267" s="95"/>
      <c r="BH267" s="95"/>
      <c r="BI267" s="95"/>
    </row>
    <row r="268" spans="17:61" s="82" customFormat="1" x14ac:dyDescent="0.2">
      <c r="Q268" s="103"/>
      <c r="R268" s="104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95"/>
      <c r="BB268" s="95"/>
      <c r="BC268" s="95"/>
      <c r="BD268" s="95"/>
      <c r="BE268" s="95"/>
      <c r="BF268" s="95"/>
      <c r="BG268" s="95"/>
      <c r="BH268" s="95"/>
      <c r="BI268" s="95"/>
    </row>
    <row r="269" spans="17:61" s="82" customFormat="1" x14ac:dyDescent="0.2">
      <c r="Q269" s="103"/>
      <c r="R269" s="104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95"/>
      <c r="BB269" s="95"/>
      <c r="BC269" s="95"/>
      <c r="BD269" s="95"/>
      <c r="BE269" s="95"/>
      <c r="BF269" s="95"/>
      <c r="BG269" s="95"/>
      <c r="BH269" s="95"/>
      <c r="BI269" s="95"/>
    </row>
    <row r="270" spans="17:61" s="82" customFormat="1" x14ac:dyDescent="0.2">
      <c r="Q270" s="103"/>
      <c r="R270" s="104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95"/>
      <c r="BB270" s="95"/>
      <c r="BC270" s="95"/>
      <c r="BD270" s="95"/>
      <c r="BE270" s="95"/>
      <c r="BF270" s="95"/>
      <c r="BG270" s="95"/>
      <c r="BH270" s="95"/>
      <c r="BI270" s="95"/>
    </row>
    <row r="271" spans="17:61" s="82" customFormat="1" x14ac:dyDescent="0.2">
      <c r="Q271" s="103"/>
      <c r="R271" s="104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95"/>
      <c r="BB271" s="95"/>
      <c r="BC271" s="95"/>
      <c r="BD271" s="95"/>
      <c r="BE271" s="95"/>
      <c r="BF271" s="95"/>
      <c r="BG271" s="95"/>
      <c r="BH271" s="95"/>
      <c r="BI271" s="95"/>
    </row>
    <row r="272" spans="17:61" s="82" customFormat="1" x14ac:dyDescent="0.2">
      <c r="Q272" s="103"/>
      <c r="R272" s="104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95"/>
      <c r="BB272" s="95"/>
      <c r="BC272" s="95"/>
      <c r="BD272" s="95"/>
      <c r="BE272" s="95"/>
      <c r="BF272" s="95"/>
      <c r="BG272" s="95"/>
      <c r="BH272" s="95"/>
      <c r="BI272" s="95"/>
    </row>
    <row r="273" spans="17:61" s="82" customFormat="1" x14ac:dyDescent="0.2">
      <c r="Q273" s="103"/>
      <c r="R273" s="104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95"/>
      <c r="BB273" s="95"/>
      <c r="BC273" s="95"/>
      <c r="BD273" s="95"/>
      <c r="BE273" s="95"/>
      <c r="BF273" s="95"/>
      <c r="BG273" s="95"/>
      <c r="BH273" s="95"/>
      <c r="BI273" s="95"/>
    </row>
    <row r="274" spans="17:61" s="82" customFormat="1" x14ac:dyDescent="0.2">
      <c r="Q274" s="103"/>
      <c r="R274" s="104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95"/>
      <c r="BB274" s="95"/>
      <c r="BC274" s="95"/>
      <c r="BD274" s="95"/>
      <c r="BE274" s="95"/>
      <c r="BF274" s="95"/>
      <c r="BG274" s="95"/>
      <c r="BH274" s="95"/>
      <c r="BI274" s="95"/>
    </row>
    <row r="275" spans="17:61" s="82" customFormat="1" x14ac:dyDescent="0.2">
      <c r="Q275" s="103"/>
      <c r="R275" s="104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95"/>
      <c r="BB275" s="95"/>
      <c r="BC275" s="95"/>
      <c r="BD275" s="95"/>
      <c r="BE275" s="95"/>
      <c r="BF275" s="95"/>
      <c r="BG275" s="95"/>
      <c r="BH275" s="95"/>
      <c r="BI275" s="95"/>
    </row>
    <row r="276" spans="17:61" s="82" customFormat="1" x14ac:dyDescent="0.2">
      <c r="Q276" s="103"/>
      <c r="R276" s="104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95"/>
      <c r="BB276" s="95"/>
      <c r="BC276" s="95"/>
      <c r="BD276" s="95"/>
      <c r="BE276" s="95"/>
      <c r="BF276" s="95"/>
      <c r="BG276" s="95"/>
      <c r="BH276" s="95"/>
      <c r="BI276" s="95"/>
    </row>
    <row r="277" spans="17:61" s="82" customFormat="1" x14ac:dyDescent="0.2">
      <c r="Q277" s="103"/>
      <c r="R277" s="104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95"/>
      <c r="BB277" s="95"/>
      <c r="BC277" s="95"/>
      <c r="BD277" s="95"/>
      <c r="BE277" s="95"/>
      <c r="BF277" s="95"/>
      <c r="BG277" s="95"/>
      <c r="BH277" s="95"/>
      <c r="BI277" s="95"/>
    </row>
    <row r="278" spans="17:61" s="82" customFormat="1" x14ac:dyDescent="0.2">
      <c r="Q278" s="103"/>
      <c r="R278" s="104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95"/>
      <c r="BB278" s="95"/>
      <c r="BC278" s="95"/>
      <c r="BD278" s="95"/>
      <c r="BE278" s="95"/>
      <c r="BF278" s="95"/>
      <c r="BG278" s="95"/>
      <c r="BH278" s="95"/>
      <c r="BI278" s="95"/>
    </row>
    <row r="279" spans="17:61" s="82" customFormat="1" x14ac:dyDescent="0.2">
      <c r="Q279" s="103"/>
      <c r="R279" s="104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95"/>
      <c r="BB279" s="95"/>
      <c r="BC279" s="95"/>
      <c r="BD279" s="95"/>
      <c r="BE279" s="95"/>
      <c r="BF279" s="95"/>
      <c r="BG279" s="95"/>
      <c r="BH279" s="95"/>
      <c r="BI279" s="95"/>
    </row>
    <row r="280" spans="17:61" s="82" customFormat="1" x14ac:dyDescent="0.2">
      <c r="Q280" s="103"/>
      <c r="R280" s="104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95"/>
      <c r="BB280" s="95"/>
      <c r="BC280" s="95"/>
      <c r="BD280" s="95"/>
      <c r="BE280" s="95"/>
      <c r="BF280" s="95"/>
      <c r="BG280" s="95"/>
      <c r="BH280" s="95"/>
      <c r="BI280" s="95"/>
    </row>
    <row r="281" spans="17:61" s="82" customFormat="1" x14ac:dyDescent="0.2">
      <c r="Q281" s="103"/>
      <c r="R281" s="104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95"/>
      <c r="BB281" s="95"/>
      <c r="BC281" s="95"/>
      <c r="BD281" s="95"/>
      <c r="BE281" s="95"/>
      <c r="BF281" s="95"/>
      <c r="BG281" s="95"/>
      <c r="BH281" s="95"/>
      <c r="BI281" s="95"/>
    </row>
    <row r="282" spans="17:61" s="82" customFormat="1" x14ac:dyDescent="0.2">
      <c r="Q282" s="103"/>
      <c r="R282" s="104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95"/>
      <c r="BB282" s="95"/>
      <c r="BC282" s="95"/>
      <c r="BD282" s="95"/>
      <c r="BE282" s="95"/>
      <c r="BF282" s="95"/>
      <c r="BG282" s="95"/>
      <c r="BH282" s="95"/>
      <c r="BI282" s="95"/>
    </row>
    <row r="283" spans="17:61" s="82" customFormat="1" x14ac:dyDescent="0.2">
      <c r="Q283" s="103"/>
      <c r="R283" s="104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95"/>
      <c r="BB283" s="95"/>
      <c r="BC283" s="95"/>
      <c r="BD283" s="95"/>
      <c r="BE283" s="95"/>
      <c r="BF283" s="95"/>
      <c r="BG283" s="95"/>
      <c r="BH283" s="95"/>
      <c r="BI283" s="95"/>
    </row>
    <row r="284" spans="17:61" s="82" customFormat="1" x14ac:dyDescent="0.2">
      <c r="Q284" s="103"/>
      <c r="R284" s="104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95"/>
      <c r="BB284" s="95"/>
      <c r="BC284" s="95"/>
      <c r="BD284" s="95"/>
      <c r="BE284" s="95"/>
      <c r="BF284" s="95"/>
      <c r="BG284" s="95"/>
      <c r="BH284" s="95"/>
      <c r="BI284" s="95"/>
    </row>
    <row r="285" spans="17:61" s="82" customFormat="1" x14ac:dyDescent="0.2">
      <c r="Q285" s="103"/>
      <c r="R285" s="104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95"/>
      <c r="BB285" s="95"/>
      <c r="BC285" s="95"/>
      <c r="BD285" s="95"/>
      <c r="BE285" s="95"/>
      <c r="BF285" s="95"/>
      <c r="BG285" s="95"/>
      <c r="BH285" s="95"/>
      <c r="BI285" s="95"/>
    </row>
    <row r="286" spans="17:61" s="82" customFormat="1" x14ac:dyDescent="0.2">
      <c r="Q286" s="103"/>
      <c r="R286" s="104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95"/>
      <c r="BB286" s="95"/>
      <c r="BC286" s="95"/>
      <c r="BD286" s="95"/>
      <c r="BE286" s="95"/>
      <c r="BF286" s="95"/>
      <c r="BG286" s="95"/>
      <c r="BH286" s="95"/>
      <c r="BI286" s="95"/>
    </row>
    <row r="287" spans="17:61" s="82" customFormat="1" x14ac:dyDescent="0.2">
      <c r="Q287" s="103"/>
      <c r="R287" s="104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95"/>
      <c r="BB287" s="95"/>
      <c r="BC287" s="95"/>
      <c r="BD287" s="95"/>
      <c r="BE287" s="95"/>
      <c r="BF287" s="95"/>
      <c r="BG287" s="95"/>
      <c r="BH287" s="95"/>
      <c r="BI287" s="95"/>
    </row>
    <row r="288" spans="17:61" s="82" customFormat="1" x14ac:dyDescent="0.2">
      <c r="Q288" s="103"/>
      <c r="R288" s="104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95"/>
      <c r="BB288" s="95"/>
      <c r="BC288" s="95"/>
      <c r="BD288" s="95"/>
      <c r="BE288" s="95"/>
      <c r="BF288" s="95"/>
      <c r="BG288" s="95"/>
      <c r="BH288" s="95"/>
      <c r="BI288" s="95"/>
    </row>
    <row r="289" spans="17:61" s="82" customFormat="1" x14ac:dyDescent="0.2">
      <c r="Q289" s="103"/>
      <c r="R289" s="104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95"/>
      <c r="BB289" s="95"/>
      <c r="BC289" s="95"/>
      <c r="BD289" s="95"/>
      <c r="BE289" s="95"/>
      <c r="BF289" s="95"/>
      <c r="BG289" s="95"/>
      <c r="BH289" s="95"/>
      <c r="BI289" s="95"/>
    </row>
    <row r="290" spans="17:61" s="82" customFormat="1" x14ac:dyDescent="0.2">
      <c r="Q290" s="103"/>
      <c r="R290" s="104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95"/>
      <c r="BB290" s="95"/>
      <c r="BC290" s="95"/>
      <c r="BD290" s="95"/>
      <c r="BE290" s="95"/>
      <c r="BF290" s="95"/>
      <c r="BG290" s="95"/>
      <c r="BH290" s="95"/>
      <c r="BI290" s="95"/>
    </row>
    <row r="291" spans="17:61" s="82" customFormat="1" x14ac:dyDescent="0.2">
      <c r="Q291" s="103"/>
      <c r="R291" s="104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95"/>
      <c r="BB291" s="95"/>
      <c r="BC291" s="95"/>
      <c r="BD291" s="95"/>
      <c r="BE291" s="95"/>
      <c r="BF291" s="95"/>
      <c r="BG291" s="95"/>
      <c r="BH291" s="95"/>
      <c r="BI291" s="95"/>
    </row>
    <row r="292" spans="17:61" s="82" customFormat="1" x14ac:dyDescent="0.2">
      <c r="Q292" s="103"/>
      <c r="R292" s="104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95"/>
      <c r="BB292" s="95"/>
      <c r="BC292" s="95"/>
      <c r="BD292" s="95"/>
      <c r="BE292" s="95"/>
      <c r="BF292" s="95"/>
      <c r="BG292" s="95"/>
      <c r="BH292" s="95"/>
      <c r="BI292" s="95"/>
    </row>
    <row r="293" spans="17:61" s="82" customFormat="1" x14ac:dyDescent="0.2">
      <c r="Q293" s="103"/>
      <c r="R293" s="104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95"/>
      <c r="BB293" s="95"/>
      <c r="BC293" s="95"/>
      <c r="BD293" s="95"/>
      <c r="BE293" s="95"/>
      <c r="BF293" s="95"/>
      <c r="BG293" s="95"/>
      <c r="BH293" s="95"/>
      <c r="BI293" s="95"/>
    </row>
    <row r="294" spans="17:61" s="82" customFormat="1" x14ac:dyDescent="0.2">
      <c r="Q294" s="103"/>
      <c r="R294" s="104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95"/>
      <c r="BB294" s="95"/>
      <c r="BC294" s="95"/>
      <c r="BD294" s="95"/>
      <c r="BE294" s="95"/>
      <c r="BF294" s="95"/>
      <c r="BG294" s="95"/>
      <c r="BH294" s="95"/>
      <c r="BI294" s="95"/>
    </row>
    <row r="295" spans="17:61" s="82" customFormat="1" x14ac:dyDescent="0.2">
      <c r="Q295" s="103"/>
      <c r="R295" s="104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95"/>
      <c r="BB295" s="95"/>
      <c r="BC295" s="95"/>
      <c r="BD295" s="95"/>
      <c r="BE295" s="95"/>
      <c r="BF295" s="95"/>
      <c r="BG295" s="95"/>
      <c r="BH295" s="95"/>
      <c r="BI295" s="95"/>
    </row>
    <row r="296" spans="17:61" s="82" customFormat="1" x14ac:dyDescent="0.2">
      <c r="Q296" s="103"/>
      <c r="R296" s="104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95"/>
      <c r="BB296" s="95"/>
      <c r="BC296" s="95"/>
      <c r="BD296" s="95"/>
      <c r="BE296" s="95"/>
      <c r="BF296" s="95"/>
      <c r="BG296" s="95"/>
      <c r="BH296" s="95"/>
      <c r="BI296" s="95"/>
    </row>
    <row r="297" spans="17:61" s="82" customFormat="1" x14ac:dyDescent="0.2">
      <c r="Q297" s="103"/>
      <c r="R297" s="104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95"/>
      <c r="BB297" s="95"/>
      <c r="BC297" s="95"/>
      <c r="BD297" s="95"/>
      <c r="BE297" s="95"/>
      <c r="BF297" s="95"/>
      <c r="BG297" s="95"/>
      <c r="BH297" s="95"/>
      <c r="BI297" s="95"/>
    </row>
    <row r="298" spans="17:61" s="82" customFormat="1" x14ac:dyDescent="0.2">
      <c r="Q298" s="103"/>
      <c r="R298" s="104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95"/>
      <c r="BB298" s="95"/>
      <c r="BC298" s="95"/>
      <c r="BD298" s="95"/>
      <c r="BE298" s="95"/>
      <c r="BF298" s="95"/>
      <c r="BG298" s="95"/>
      <c r="BH298" s="95"/>
      <c r="BI298" s="95"/>
    </row>
    <row r="299" spans="17:61" s="82" customFormat="1" x14ac:dyDescent="0.2">
      <c r="Q299" s="103"/>
      <c r="R299" s="104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95"/>
      <c r="BB299" s="95"/>
      <c r="BC299" s="95"/>
      <c r="BD299" s="95"/>
      <c r="BE299" s="95"/>
      <c r="BF299" s="95"/>
      <c r="BG299" s="95"/>
      <c r="BH299" s="95"/>
      <c r="BI299" s="95"/>
    </row>
    <row r="300" spans="17:61" s="82" customFormat="1" x14ac:dyDescent="0.2">
      <c r="Q300" s="103"/>
      <c r="R300" s="104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95"/>
      <c r="BB300" s="95"/>
      <c r="BC300" s="95"/>
      <c r="BD300" s="95"/>
      <c r="BE300" s="95"/>
      <c r="BF300" s="95"/>
      <c r="BG300" s="95"/>
      <c r="BH300" s="95"/>
      <c r="BI300" s="95"/>
    </row>
    <row r="301" spans="17:61" s="82" customFormat="1" x14ac:dyDescent="0.2">
      <c r="Q301" s="103"/>
      <c r="R301" s="104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95"/>
      <c r="BB301" s="95"/>
      <c r="BC301" s="95"/>
      <c r="BD301" s="95"/>
      <c r="BE301" s="95"/>
      <c r="BF301" s="95"/>
      <c r="BG301" s="95"/>
      <c r="BH301" s="95"/>
      <c r="BI301" s="95"/>
    </row>
    <row r="302" spans="17:61" s="82" customFormat="1" x14ac:dyDescent="0.2">
      <c r="Q302" s="103"/>
      <c r="R302" s="104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95"/>
      <c r="BB302" s="95"/>
      <c r="BC302" s="95"/>
      <c r="BD302" s="95"/>
      <c r="BE302" s="95"/>
      <c r="BF302" s="95"/>
      <c r="BG302" s="95"/>
      <c r="BH302" s="95"/>
      <c r="BI302" s="95"/>
    </row>
    <row r="303" spans="17:61" s="82" customFormat="1" x14ac:dyDescent="0.2">
      <c r="Q303" s="103"/>
      <c r="R303" s="104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95"/>
      <c r="BB303" s="95"/>
      <c r="BC303" s="95"/>
      <c r="BD303" s="95"/>
      <c r="BE303" s="95"/>
      <c r="BF303" s="95"/>
      <c r="BG303" s="95"/>
      <c r="BH303" s="95"/>
      <c r="BI303" s="95"/>
    </row>
    <row r="304" spans="17:61" s="82" customFormat="1" x14ac:dyDescent="0.2">
      <c r="Q304" s="103"/>
      <c r="R304" s="104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95"/>
      <c r="BB304" s="95"/>
      <c r="BC304" s="95"/>
      <c r="BD304" s="95"/>
      <c r="BE304" s="95"/>
      <c r="BF304" s="95"/>
      <c r="BG304" s="95"/>
      <c r="BH304" s="95"/>
      <c r="BI304" s="95"/>
    </row>
    <row r="305" spans="17:61" s="82" customFormat="1" x14ac:dyDescent="0.2">
      <c r="Q305" s="103"/>
      <c r="R305" s="104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95"/>
      <c r="BB305" s="95"/>
      <c r="BC305" s="95"/>
      <c r="BD305" s="95"/>
      <c r="BE305" s="95"/>
      <c r="BF305" s="95"/>
      <c r="BG305" s="95"/>
      <c r="BH305" s="95"/>
      <c r="BI305" s="95"/>
    </row>
    <row r="306" spans="17:61" s="82" customFormat="1" x14ac:dyDescent="0.2">
      <c r="Q306" s="103"/>
      <c r="R306" s="104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95"/>
      <c r="BB306" s="95"/>
      <c r="BC306" s="95"/>
      <c r="BD306" s="95"/>
      <c r="BE306" s="95"/>
      <c r="BF306" s="95"/>
      <c r="BG306" s="95"/>
      <c r="BH306" s="95"/>
      <c r="BI306" s="95"/>
    </row>
    <row r="307" spans="17:61" s="82" customFormat="1" x14ac:dyDescent="0.2">
      <c r="Q307" s="103"/>
      <c r="R307" s="104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95"/>
      <c r="BB307" s="95"/>
      <c r="BC307" s="95"/>
      <c r="BD307" s="95"/>
      <c r="BE307" s="95"/>
      <c r="BF307" s="95"/>
      <c r="BG307" s="95"/>
      <c r="BH307" s="95"/>
      <c r="BI307" s="95"/>
    </row>
    <row r="308" spans="17:61" s="82" customFormat="1" x14ac:dyDescent="0.2">
      <c r="Q308" s="103"/>
      <c r="R308" s="104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95"/>
      <c r="BB308" s="95"/>
      <c r="BC308" s="95"/>
      <c r="BD308" s="95"/>
      <c r="BE308" s="95"/>
      <c r="BF308" s="95"/>
      <c r="BG308" s="95"/>
      <c r="BH308" s="95"/>
      <c r="BI308" s="95"/>
    </row>
    <row r="309" spans="17:61" s="82" customFormat="1" x14ac:dyDescent="0.2">
      <c r="Q309" s="103"/>
      <c r="R309" s="104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95"/>
      <c r="BB309" s="95"/>
      <c r="BC309" s="95"/>
      <c r="BD309" s="95"/>
      <c r="BE309" s="95"/>
      <c r="BF309" s="95"/>
      <c r="BG309" s="95"/>
      <c r="BH309" s="95"/>
      <c r="BI309" s="95"/>
    </row>
    <row r="310" spans="17:61" s="82" customFormat="1" x14ac:dyDescent="0.2">
      <c r="Q310" s="103"/>
      <c r="R310" s="104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95"/>
      <c r="BB310" s="95"/>
      <c r="BC310" s="95"/>
      <c r="BD310" s="95"/>
      <c r="BE310" s="95"/>
      <c r="BF310" s="95"/>
      <c r="BG310" s="95"/>
      <c r="BH310" s="95"/>
      <c r="BI310" s="95"/>
    </row>
    <row r="311" spans="17:61" s="82" customFormat="1" x14ac:dyDescent="0.2">
      <c r="Q311" s="103"/>
      <c r="R311" s="104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95"/>
      <c r="BB311" s="95"/>
      <c r="BC311" s="95"/>
      <c r="BD311" s="95"/>
      <c r="BE311" s="95"/>
      <c r="BF311" s="95"/>
      <c r="BG311" s="95"/>
      <c r="BH311" s="95"/>
      <c r="BI311" s="95"/>
    </row>
    <row r="312" spans="17:61" s="82" customFormat="1" x14ac:dyDescent="0.2">
      <c r="Q312" s="103"/>
      <c r="R312" s="104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95"/>
      <c r="BB312" s="95"/>
      <c r="BC312" s="95"/>
      <c r="BD312" s="95"/>
      <c r="BE312" s="95"/>
      <c r="BF312" s="95"/>
      <c r="BG312" s="95"/>
      <c r="BH312" s="95"/>
      <c r="BI312" s="95"/>
    </row>
    <row r="313" spans="17:61" s="82" customFormat="1" x14ac:dyDescent="0.2">
      <c r="Q313" s="103"/>
      <c r="R313" s="104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95"/>
      <c r="BB313" s="95"/>
      <c r="BC313" s="95"/>
      <c r="BD313" s="95"/>
      <c r="BE313" s="95"/>
      <c r="BF313" s="95"/>
      <c r="BG313" s="95"/>
      <c r="BH313" s="95"/>
      <c r="BI313" s="95"/>
    </row>
    <row r="314" spans="17:61" s="82" customFormat="1" x14ac:dyDescent="0.2">
      <c r="Q314" s="103"/>
      <c r="R314" s="104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95"/>
      <c r="BB314" s="95"/>
      <c r="BC314" s="95"/>
      <c r="BD314" s="95"/>
      <c r="BE314" s="95"/>
      <c r="BF314" s="95"/>
      <c r="BG314" s="95"/>
      <c r="BH314" s="95"/>
      <c r="BI314" s="95"/>
    </row>
    <row r="315" spans="17:61" s="82" customFormat="1" x14ac:dyDescent="0.2">
      <c r="Q315" s="103"/>
      <c r="R315" s="104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95"/>
      <c r="BB315" s="95"/>
      <c r="BC315" s="95"/>
      <c r="BD315" s="95"/>
      <c r="BE315" s="95"/>
      <c r="BF315" s="95"/>
      <c r="BG315" s="95"/>
      <c r="BH315" s="95"/>
      <c r="BI315" s="95"/>
    </row>
    <row r="316" spans="17:61" s="82" customFormat="1" x14ac:dyDescent="0.2">
      <c r="Q316" s="103"/>
      <c r="R316" s="104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95"/>
      <c r="BB316" s="95"/>
      <c r="BC316" s="95"/>
      <c r="BD316" s="95"/>
      <c r="BE316" s="95"/>
      <c r="BF316" s="95"/>
      <c r="BG316" s="95"/>
      <c r="BH316" s="95"/>
      <c r="BI316" s="95"/>
    </row>
    <row r="317" spans="17:61" s="82" customFormat="1" x14ac:dyDescent="0.2">
      <c r="Q317" s="103"/>
      <c r="R317" s="104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95"/>
      <c r="BB317" s="95"/>
      <c r="BC317" s="95"/>
      <c r="BD317" s="95"/>
      <c r="BE317" s="95"/>
      <c r="BF317" s="95"/>
      <c r="BG317" s="95"/>
      <c r="BH317" s="95"/>
      <c r="BI317" s="95"/>
    </row>
    <row r="318" spans="17:61" s="82" customFormat="1" x14ac:dyDescent="0.2">
      <c r="Q318" s="103"/>
      <c r="R318" s="104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95"/>
      <c r="BB318" s="95"/>
      <c r="BC318" s="95"/>
      <c r="BD318" s="95"/>
      <c r="BE318" s="95"/>
      <c r="BF318" s="95"/>
      <c r="BG318" s="95"/>
      <c r="BH318" s="95"/>
      <c r="BI318" s="95"/>
    </row>
    <row r="319" spans="17:61" s="82" customFormat="1" x14ac:dyDescent="0.2">
      <c r="Q319" s="103"/>
      <c r="R319" s="104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95"/>
      <c r="BB319" s="95"/>
      <c r="BC319" s="95"/>
      <c r="BD319" s="95"/>
      <c r="BE319" s="95"/>
      <c r="BF319" s="95"/>
      <c r="BG319" s="95"/>
      <c r="BH319" s="95"/>
      <c r="BI319" s="95"/>
    </row>
    <row r="320" spans="17:61" s="82" customFormat="1" x14ac:dyDescent="0.2">
      <c r="Q320" s="103"/>
      <c r="R320" s="104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95"/>
      <c r="BB320" s="95"/>
      <c r="BC320" s="95"/>
      <c r="BD320" s="95"/>
      <c r="BE320" s="95"/>
      <c r="BF320" s="95"/>
      <c r="BG320" s="95"/>
      <c r="BH320" s="95"/>
      <c r="BI320" s="95"/>
    </row>
    <row r="321" spans="17:61" s="82" customFormat="1" x14ac:dyDescent="0.2">
      <c r="Q321" s="103"/>
      <c r="R321" s="104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95"/>
      <c r="BB321" s="95"/>
      <c r="BC321" s="95"/>
      <c r="BD321" s="95"/>
      <c r="BE321" s="95"/>
      <c r="BF321" s="95"/>
      <c r="BG321" s="95"/>
      <c r="BH321" s="95"/>
      <c r="BI321" s="95"/>
    </row>
    <row r="322" spans="17:61" s="82" customFormat="1" x14ac:dyDescent="0.2">
      <c r="Q322" s="103"/>
      <c r="R322" s="104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95"/>
      <c r="BB322" s="95"/>
      <c r="BC322" s="95"/>
      <c r="BD322" s="95"/>
      <c r="BE322" s="95"/>
      <c r="BF322" s="95"/>
      <c r="BG322" s="95"/>
      <c r="BH322" s="95"/>
      <c r="BI322" s="95"/>
    </row>
    <row r="323" spans="17:61" s="82" customFormat="1" x14ac:dyDescent="0.2">
      <c r="Q323" s="103"/>
      <c r="R323" s="104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95"/>
      <c r="BB323" s="95"/>
      <c r="BC323" s="95"/>
      <c r="BD323" s="95"/>
      <c r="BE323" s="95"/>
      <c r="BF323" s="95"/>
      <c r="BG323" s="95"/>
      <c r="BH323" s="95"/>
      <c r="BI323" s="95"/>
    </row>
    <row r="324" spans="17:61" s="82" customFormat="1" x14ac:dyDescent="0.2">
      <c r="Q324" s="103"/>
      <c r="R324" s="104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95"/>
      <c r="BB324" s="95"/>
      <c r="BC324" s="95"/>
      <c r="BD324" s="95"/>
      <c r="BE324" s="95"/>
      <c r="BF324" s="95"/>
      <c r="BG324" s="95"/>
      <c r="BH324" s="95"/>
      <c r="BI324" s="95"/>
    </row>
    <row r="325" spans="17:61" s="82" customFormat="1" x14ac:dyDescent="0.2">
      <c r="Q325" s="103"/>
      <c r="R325" s="104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95"/>
      <c r="BB325" s="95"/>
      <c r="BC325" s="95"/>
      <c r="BD325" s="95"/>
      <c r="BE325" s="95"/>
      <c r="BF325" s="95"/>
      <c r="BG325" s="95"/>
      <c r="BH325" s="95"/>
      <c r="BI325" s="95"/>
    </row>
    <row r="326" spans="17:61" s="82" customFormat="1" x14ac:dyDescent="0.2">
      <c r="Q326" s="103"/>
      <c r="R326" s="104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95"/>
      <c r="BB326" s="95"/>
      <c r="BC326" s="95"/>
      <c r="BD326" s="95"/>
      <c r="BE326" s="95"/>
      <c r="BF326" s="95"/>
      <c r="BG326" s="95"/>
      <c r="BH326" s="95"/>
      <c r="BI326" s="95"/>
    </row>
    <row r="327" spans="17:61" s="82" customFormat="1" x14ac:dyDescent="0.2">
      <c r="Q327" s="103"/>
      <c r="R327" s="104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95"/>
      <c r="BB327" s="95"/>
      <c r="BC327" s="95"/>
      <c r="BD327" s="95"/>
      <c r="BE327" s="95"/>
      <c r="BF327" s="95"/>
      <c r="BG327" s="95"/>
      <c r="BH327" s="95"/>
      <c r="BI327" s="95"/>
    </row>
    <row r="328" spans="17:61" s="82" customFormat="1" x14ac:dyDescent="0.2">
      <c r="Q328" s="103"/>
      <c r="R328" s="104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95"/>
      <c r="BB328" s="95"/>
      <c r="BC328" s="95"/>
      <c r="BD328" s="95"/>
      <c r="BE328" s="95"/>
      <c r="BF328" s="95"/>
      <c r="BG328" s="95"/>
      <c r="BH328" s="95"/>
      <c r="BI328" s="95"/>
    </row>
    <row r="329" spans="17:61" s="82" customFormat="1" x14ac:dyDescent="0.2">
      <c r="Q329" s="103"/>
      <c r="R329" s="104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95"/>
      <c r="BB329" s="95"/>
      <c r="BC329" s="95"/>
      <c r="BD329" s="95"/>
      <c r="BE329" s="95"/>
      <c r="BF329" s="95"/>
      <c r="BG329" s="95"/>
      <c r="BH329" s="95"/>
      <c r="BI329" s="95"/>
    </row>
    <row r="330" spans="17:61" s="82" customFormat="1" x14ac:dyDescent="0.2">
      <c r="Q330" s="103"/>
      <c r="R330" s="104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95"/>
      <c r="BB330" s="95"/>
      <c r="BC330" s="95"/>
      <c r="BD330" s="95"/>
      <c r="BE330" s="95"/>
      <c r="BF330" s="95"/>
      <c r="BG330" s="95"/>
      <c r="BH330" s="95"/>
      <c r="BI330" s="95"/>
    </row>
    <row r="331" spans="17:61" s="82" customFormat="1" x14ac:dyDescent="0.2">
      <c r="Q331" s="103"/>
      <c r="R331" s="104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95"/>
      <c r="BB331" s="95"/>
      <c r="BC331" s="95"/>
      <c r="BD331" s="95"/>
      <c r="BE331" s="95"/>
      <c r="BF331" s="95"/>
      <c r="BG331" s="95"/>
      <c r="BH331" s="95"/>
      <c r="BI331" s="95"/>
    </row>
    <row r="332" spans="17:61" s="82" customFormat="1" x14ac:dyDescent="0.2">
      <c r="Q332" s="103"/>
      <c r="R332" s="104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95"/>
      <c r="BB332" s="95"/>
      <c r="BC332" s="95"/>
      <c r="BD332" s="95"/>
      <c r="BE332" s="95"/>
      <c r="BF332" s="95"/>
      <c r="BG332" s="95"/>
      <c r="BH332" s="95"/>
      <c r="BI332" s="95"/>
    </row>
    <row r="333" spans="17:61" s="82" customFormat="1" x14ac:dyDescent="0.2">
      <c r="Q333" s="103"/>
      <c r="R333" s="104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95"/>
      <c r="BB333" s="95"/>
      <c r="BC333" s="95"/>
      <c r="BD333" s="95"/>
      <c r="BE333" s="95"/>
      <c r="BF333" s="95"/>
      <c r="BG333" s="95"/>
      <c r="BH333" s="95"/>
      <c r="BI333" s="95"/>
    </row>
    <row r="334" spans="17:61" s="82" customFormat="1" x14ac:dyDescent="0.2">
      <c r="Q334" s="103"/>
      <c r="R334" s="104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95"/>
      <c r="BB334" s="95"/>
      <c r="BC334" s="95"/>
      <c r="BD334" s="95"/>
      <c r="BE334" s="95"/>
      <c r="BF334" s="95"/>
      <c r="BG334" s="95"/>
      <c r="BH334" s="95"/>
      <c r="BI334" s="95"/>
    </row>
    <row r="335" spans="17:61" s="82" customFormat="1" x14ac:dyDescent="0.2">
      <c r="Q335" s="103"/>
      <c r="R335" s="104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95"/>
      <c r="BB335" s="95"/>
      <c r="BC335" s="95"/>
      <c r="BD335" s="95"/>
      <c r="BE335" s="95"/>
      <c r="BF335" s="95"/>
      <c r="BG335" s="95"/>
      <c r="BH335" s="95"/>
      <c r="BI335" s="95"/>
    </row>
    <row r="336" spans="17:61" s="82" customFormat="1" x14ac:dyDescent="0.2">
      <c r="Q336" s="103"/>
      <c r="R336" s="104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95"/>
      <c r="BB336" s="95"/>
      <c r="BC336" s="95"/>
      <c r="BD336" s="95"/>
      <c r="BE336" s="95"/>
      <c r="BF336" s="95"/>
      <c r="BG336" s="95"/>
      <c r="BH336" s="95"/>
      <c r="BI336" s="95"/>
    </row>
    <row r="337" spans="17:61" s="82" customFormat="1" x14ac:dyDescent="0.2">
      <c r="Q337" s="103"/>
      <c r="R337" s="104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95"/>
      <c r="BB337" s="95"/>
      <c r="BC337" s="95"/>
      <c r="BD337" s="95"/>
      <c r="BE337" s="95"/>
      <c r="BF337" s="95"/>
      <c r="BG337" s="95"/>
      <c r="BH337" s="95"/>
      <c r="BI337" s="95"/>
    </row>
    <row r="338" spans="17:61" s="82" customFormat="1" x14ac:dyDescent="0.2">
      <c r="Q338" s="103"/>
      <c r="R338" s="104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95"/>
      <c r="BB338" s="95"/>
      <c r="BC338" s="95"/>
      <c r="BD338" s="95"/>
      <c r="BE338" s="95"/>
      <c r="BF338" s="95"/>
      <c r="BG338" s="95"/>
      <c r="BH338" s="95"/>
      <c r="BI338" s="95"/>
    </row>
    <row r="339" spans="17:61" s="82" customFormat="1" x14ac:dyDescent="0.2">
      <c r="Q339" s="103"/>
      <c r="R339" s="104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95"/>
      <c r="BB339" s="95"/>
      <c r="BC339" s="95"/>
      <c r="BD339" s="95"/>
      <c r="BE339" s="95"/>
      <c r="BF339" s="95"/>
      <c r="BG339" s="95"/>
      <c r="BH339" s="95"/>
      <c r="BI339" s="95"/>
    </row>
    <row r="340" spans="17:61" s="82" customFormat="1" x14ac:dyDescent="0.2">
      <c r="Q340" s="103"/>
      <c r="R340" s="104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95"/>
      <c r="BB340" s="95"/>
      <c r="BC340" s="95"/>
      <c r="BD340" s="95"/>
      <c r="BE340" s="95"/>
      <c r="BF340" s="95"/>
      <c r="BG340" s="95"/>
      <c r="BH340" s="95"/>
      <c r="BI340" s="95"/>
    </row>
    <row r="341" spans="17:61" s="82" customFormat="1" x14ac:dyDescent="0.2">
      <c r="Q341" s="103"/>
      <c r="R341" s="104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95"/>
      <c r="BB341" s="95"/>
      <c r="BC341" s="95"/>
      <c r="BD341" s="95"/>
      <c r="BE341" s="95"/>
      <c r="BF341" s="95"/>
      <c r="BG341" s="95"/>
      <c r="BH341" s="95"/>
      <c r="BI341" s="95"/>
    </row>
    <row r="342" spans="17:61" s="82" customFormat="1" x14ac:dyDescent="0.2">
      <c r="Q342" s="103"/>
      <c r="R342" s="104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95"/>
      <c r="BB342" s="95"/>
      <c r="BC342" s="95"/>
      <c r="BD342" s="95"/>
      <c r="BE342" s="95"/>
      <c r="BF342" s="95"/>
      <c r="BG342" s="95"/>
      <c r="BH342" s="95"/>
      <c r="BI342" s="95"/>
    </row>
    <row r="343" spans="17:61" s="82" customFormat="1" x14ac:dyDescent="0.2">
      <c r="Q343" s="103"/>
      <c r="R343" s="104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95"/>
      <c r="BB343" s="95"/>
      <c r="BC343" s="95"/>
      <c r="BD343" s="95"/>
      <c r="BE343" s="95"/>
      <c r="BF343" s="95"/>
      <c r="BG343" s="95"/>
      <c r="BH343" s="95"/>
      <c r="BI343" s="95"/>
    </row>
    <row r="344" spans="17:61" s="82" customFormat="1" x14ac:dyDescent="0.2">
      <c r="Q344" s="103"/>
      <c r="R344" s="104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95"/>
      <c r="BB344" s="95"/>
      <c r="BC344" s="95"/>
      <c r="BD344" s="95"/>
      <c r="BE344" s="95"/>
      <c r="BF344" s="95"/>
      <c r="BG344" s="95"/>
      <c r="BH344" s="95"/>
      <c r="BI344" s="95"/>
    </row>
    <row r="345" spans="17:61" s="82" customFormat="1" x14ac:dyDescent="0.2">
      <c r="Q345" s="103"/>
      <c r="R345" s="104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95"/>
      <c r="BB345" s="95"/>
      <c r="BC345" s="95"/>
      <c r="BD345" s="95"/>
      <c r="BE345" s="95"/>
      <c r="BF345" s="95"/>
      <c r="BG345" s="95"/>
      <c r="BH345" s="95"/>
      <c r="BI345" s="95"/>
    </row>
    <row r="346" spans="17:61" s="82" customFormat="1" x14ac:dyDescent="0.2">
      <c r="Q346" s="103"/>
      <c r="R346" s="104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95"/>
      <c r="BB346" s="95"/>
      <c r="BC346" s="95"/>
      <c r="BD346" s="95"/>
      <c r="BE346" s="95"/>
      <c r="BF346" s="95"/>
      <c r="BG346" s="95"/>
      <c r="BH346" s="95"/>
      <c r="BI346" s="95"/>
    </row>
    <row r="347" spans="17:61" s="82" customFormat="1" x14ac:dyDescent="0.2">
      <c r="Q347" s="103"/>
      <c r="R347" s="104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95"/>
      <c r="BB347" s="95"/>
      <c r="BC347" s="95"/>
      <c r="BD347" s="95"/>
      <c r="BE347" s="95"/>
      <c r="BF347" s="95"/>
      <c r="BG347" s="95"/>
      <c r="BH347" s="95"/>
      <c r="BI347" s="95"/>
    </row>
    <row r="348" spans="17:61" s="82" customFormat="1" x14ac:dyDescent="0.2">
      <c r="Q348" s="103"/>
      <c r="R348" s="104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95"/>
      <c r="BB348" s="95"/>
      <c r="BC348" s="95"/>
      <c r="BD348" s="95"/>
      <c r="BE348" s="95"/>
      <c r="BF348" s="95"/>
      <c r="BG348" s="95"/>
      <c r="BH348" s="95"/>
      <c r="BI348" s="95"/>
    </row>
    <row r="349" spans="17:61" s="82" customFormat="1" x14ac:dyDescent="0.2">
      <c r="Q349" s="103"/>
      <c r="R349" s="104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95"/>
      <c r="BB349" s="95"/>
      <c r="BC349" s="95"/>
      <c r="BD349" s="95"/>
      <c r="BE349" s="95"/>
      <c r="BF349" s="95"/>
      <c r="BG349" s="95"/>
      <c r="BH349" s="95"/>
      <c r="BI349" s="95"/>
    </row>
    <row r="350" spans="17:61" s="82" customFormat="1" x14ac:dyDescent="0.2">
      <c r="Q350" s="103"/>
      <c r="R350" s="104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95"/>
      <c r="BB350" s="95"/>
      <c r="BC350" s="95"/>
      <c r="BD350" s="95"/>
      <c r="BE350" s="95"/>
      <c r="BF350" s="95"/>
      <c r="BG350" s="95"/>
      <c r="BH350" s="95"/>
      <c r="BI350" s="95"/>
    </row>
    <row r="351" spans="17:61" s="82" customFormat="1" x14ac:dyDescent="0.2">
      <c r="Q351" s="103"/>
      <c r="R351" s="104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95"/>
      <c r="BB351" s="95"/>
      <c r="BC351" s="95"/>
      <c r="BD351" s="95"/>
      <c r="BE351" s="95"/>
      <c r="BF351" s="95"/>
      <c r="BG351" s="95"/>
      <c r="BH351" s="95"/>
      <c r="BI351" s="95"/>
    </row>
    <row r="352" spans="17:61" s="82" customFormat="1" x14ac:dyDescent="0.2">
      <c r="Q352" s="103"/>
      <c r="R352" s="104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95"/>
      <c r="BB352" s="95"/>
      <c r="BC352" s="95"/>
      <c r="BD352" s="95"/>
      <c r="BE352" s="95"/>
      <c r="BF352" s="95"/>
      <c r="BG352" s="95"/>
      <c r="BH352" s="95"/>
      <c r="BI352" s="95"/>
    </row>
    <row r="353" spans="17:61" s="82" customFormat="1" x14ac:dyDescent="0.2">
      <c r="Q353" s="103"/>
      <c r="R353" s="104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95"/>
      <c r="BB353" s="95"/>
      <c r="BC353" s="95"/>
      <c r="BD353" s="95"/>
      <c r="BE353" s="95"/>
      <c r="BF353" s="95"/>
      <c r="BG353" s="95"/>
      <c r="BH353" s="95"/>
      <c r="BI353" s="95"/>
    </row>
    <row r="354" spans="17:61" s="82" customFormat="1" x14ac:dyDescent="0.2">
      <c r="Q354" s="103"/>
      <c r="R354" s="104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95"/>
      <c r="BB354" s="95"/>
      <c r="BC354" s="95"/>
      <c r="BD354" s="95"/>
      <c r="BE354" s="95"/>
      <c r="BF354" s="95"/>
      <c r="BG354" s="95"/>
      <c r="BH354" s="95"/>
      <c r="BI354" s="95"/>
    </row>
    <row r="355" spans="17:61" s="82" customFormat="1" x14ac:dyDescent="0.2">
      <c r="Q355" s="103"/>
      <c r="R355" s="104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95"/>
      <c r="BB355" s="95"/>
      <c r="BC355" s="95"/>
      <c r="BD355" s="95"/>
      <c r="BE355" s="95"/>
      <c r="BF355" s="95"/>
      <c r="BG355" s="95"/>
      <c r="BH355" s="95"/>
      <c r="BI355" s="95"/>
    </row>
    <row r="356" spans="17:61" s="82" customFormat="1" x14ac:dyDescent="0.2">
      <c r="Q356" s="103"/>
      <c r="R356" s="104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95"/>
      <c r="BB356" s="95"/>
      <c r="BC356" s="95"/>
      <c r="BD356" s="95"/>
      <c r="BE356" s="95"/>
      <c r="BF356" s="95"/>
      <c r="BG356" s="95"/>
      <c r="BH356" s="95"/>
      <c r="BI356" s="95"/>
    </row>
    <row r="357" spans="17:61" s="82" customFormat="1" x14ac:dyDescent="0.2">
      <c r="Q357" s="103"/>
      <c r="R357" s="104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95"/>
      <c r="BB357" s="95"/>
      <c r="BC357" s="95"/>
      <c r="BD357" s="95"/>
      <c r="BE357" s="95"/>
      <c r="BF357" s="95"/>
      <c r="BG357" s="95"/>
      <c r="BH357" s="95"/>
      <c r="BI357" s="95"/>
    </row>
    <row r="358" spans="17:61" s="82" customFormat="1" x14ac:dyDescent="0.2">
      <c r="Q358" s="103"/>
      <c r="R358" s="104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95"/>
      <c r="BB358" s="95"/>
      <c r="BC358" s="95"/>
      <c r="BD358" s="95"/>
      <c r="BE358" s="95"/>
      <c r="BF358" s="95"/>
      <c r="BG358" s="95"/>
      <c r="BH358" s="95"/>
      <c r="BI358" s="95"/>
    </row>
    <row r="359" spans="17:61" s="82" customFormat="1" x14ac:dyDescent="0.2">
      <c r="Q359" s="103"/>
      <c r="R359" s="104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95"/>
      <c r="BB359" s="95"/>
      <c r="BC359" s="95"/>
      <c r="BD359" s="95"/>
      <c r="BE359" s="95"/>
      <c r="BF359" s="95"/>
      <c r="BG359" s="95"/>
      <c r="BH359" s="95"/>
      <c r="BI359" s="95"/>
    </row>
    <row r="360" spans="17:61" s="82" customFormat="1" x14ac:dyDescent="0.2">
      <c r="Q360" s="103"/>
      <c r="R360" s="104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95"/>
      <c r="BB360" s="95"/>
      <c r="BC360" s="95"/>
      <c r="BD360" s="95"/>
      <c r="BE360" s="95"/>
      <c r="BF360" s="95"/>
      <c r="BG360" s="95"/>
      <c r="BH360" s="95"/>
      <c r="BI360" s="95"/>
    </row>
    <row r="361" spans="17:61" s="82" customFormat="1" x14ac:dyDescent="0.2">
      <c r="Q361" s="103"/>
      <c r="R361" s="104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95"/>
      <c r="BB361" s="95"/>
      <c r="BC361" s="95"/>
      <c r="BD361" s="95"/>
      <c r="BE361" s="95"/>
      <c r="BF361" s="95"/>
      <c r="BG361" s="95"/>
      <c r="BH361" s="95"/>
      <c r="BI361" s="95"/>
    </row>
    <row r="362" spans="17:61" s="82" customFormat="1" x14ac:dyDescent="0.2">
      <c r="Q362" s="103"/>
      <c r="R362" s="104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95"/>
      <c r="BB362" s="95"/>
      <c r="BC362" s="95"/>
      <c r="BD362" s="95"/>
      <c r="BE362" s="95"/>
      <c r="BF362" s="95"/>
      <c r="BG362" s="95"/>
      <c r="BH362" s="95"/>
      <c r="BI362" s="95"/>
    </row>
    <row r="363" spans="17:61" s="82" customFormat="1" x14ac:dyDescent="0.2">
      <c r="Q363" s="103"/>
      <c r="R363" s="104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95"/>
      <c r="BB363" s="95"/>
      <c r="BC363" s="95"/>
      <c r="BD363" s="95"/>
      <c r="BE363" s="95"/>
      <c r="BF363" s="95"/>
      <c r="BG363" s="95"/>
      <c r="BH363" s="95"/>
      <c r="BI363" s="95"/>
    </row>
    <row r="364" spans="17:61" s="82" customFormat="1" x14ac:dyDescent="0.2">
      <c r="Q364" s="103"/>
      <c r="R364" s="104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95"/>
      <c r="BB364" s="95"/>
      <c r="BC364" s="95"/>
      <c r="BD364" s="95"/>
      <c r="BE364" s="95"/>
      <c r="BF364" s="95"/>
      <c r="BG364" s="95"/>
      <c r="BH364" s="95"/>
      <c r="BI364" s="95"/>
    </row>
    <row r="365" spans="17:61" s="82" customFormat="1" x14ac:dyDescent="0.2">
      <c r="Q365" s="103"/>
      <c r="R365" s="104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95"/>
      <c r="BB365" s="95"/>
      <c r="BC365" s="95"/>
      <c r="BD365" s="95"/>
      <c r="BE365" s="95"/>
      <c r="BF365" s="95"/>
      <c r="BG365" s="95"/>
      <c r="BH365" s="95"/>
      <c r="BI365" s="95"/>
    </row>
    <row r="366" spans="17:61" s="82" customFormat="1" x14ac:dyDescent="0.2">
      <c r="Q366" s="103"/>
      <c r="R366" s="104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95"/>
      <c r="BB366" s="95"/>
      <c r="BC366" s="95"/>
      <c r="BD366" s="95"/>
      <c r="BE366" s="95"/>
      <c r="BF366" s="95"/>
      <c r="BG366" s="95"/>
      <c r="BH366" s="95"/>
      <c r="BI366" s="95"/>
    </row>
    <row r="367" spans="17:61" s="82" customFormat="1" x14ac:dyDescent="0.2">
      <c r="Q367" s="103"/>
      <c r="R367" s="104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95"/>
      <c r="BB367" s="95"/>
      <c r="BC367" s="95"/>
      <c r="BD367" s="95"/>
      <c r="BE367" s="95"/>
      <c r="BF367" s="95"/>
      <c r="BG367" s="95"/>
      <c r="BH367" s="95"/>
      <c r="BI367" s="95"/>
    </row>
    <row r="368" spans="17:61" s="82" customFormat="1" x14ac:dyDescent="0.2">
      <c r="Q368" s="103"/>
      <c r="R368" s="104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95"/>
      <c r="BB368" s="95"/>
      <c r="BC368" s="95"/>
      <c r="BD368" s="95"/>
      <c r="BE368" s="95"/>
      <c r="BF368" s="95"/>
      <c r="BG368" s="95"/>
      <c r="BH368" s="95"/>
      <c r="BI368" s="95"/>
    </row>
    <row r="369" spans="17:61" s="82" customFormat="1" x14ac:dyDescent="0.2">
      <c r="Q369" s="103"/>
      <c r="R369" s="104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95"/>
      <c r="BB369" s="95"/>
      <c r="BC369" s="95"/>
      <c r="BD369" s="95"/>
      <c r="BE369" s="95"/>
      <c r="BF369" s="95"/>
      <c r="BG369" s="95"/>
      <c r="BH369" s="95"/>
      <c r="BI369" s="95"/>
    </row>
    <row r="370" spans="17:61" s="82" customFormat="1" x14ac:dyDescent="0.2">
      <c r="Q370" s="103"/>
      <c r="R370" s="104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95"/>
      <c r="BB370" s="95"/>
      <c r="BC370" s="95"/>
      <c r="BD370" s="95"/>
      <c r="BE370" s="95"/>
      <c r="BF370" s="95"/>
      <c r="BG370" s="95"/>
      <c r="BH370" s="95"/>
      <c r="BI370" s="95"/>
    </row>
    <row r="371" spans="17:61" s="82" customFormat="1" x14ac:dyDescent="0.2">
      <c r="Q371" s="103"/>
      <c r="R371" s="104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95"/>
      <c r="BB371" s="95"/>
      <c r="BC371" s="95"/>
      <c r="BD371" s="95"/>
      <c r="BE371" s="95"/>
      <c r="BF371" s="95"/>
      <c r="BG371" s="95"/>
      <c r="BH371" s="95"/>
      <c r="BI371" s="95"/>
    </row>
    <row r="372" spans="17:61" s="82" customFormat="1" x14ac:dyDescent="0.2">
      <c r="Q372" s="103"/>
      <c r="R372" s="104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95"/>
      <c r="BB372" s="95"/>
      <c r="BC372" s="95"/>
      <c r="BD372" s="95"/>
      <c r="BE372" s="95"/>
      <c r="BF372" s="95"/>
      <c r="BG372" s="95"/>
      <c r="BH372" s="95"/>
      <c r="BI372" s="95"/>
    </row>
    <row r="373" spans="17:61" s="82" customFormat="1" x14ac:dyDescent="0.2">
      <c r="Q373" s="103"/>
      <c r="R373" s="104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95"/>
      <c r="BB373" s="95"/>
      <c r="BC373" s="95"/>
      <c r="BD373" s="95"/>
      <c r="BE373" s="95"/>
      <c r="BF373" s="95"/>
      <c r="BG373" s="95"/>
      <c r="BH373" s="95"/>
      <c r="BI373" s="95"/>
    </row>
    <row r="374" spans="17:61" s="82" customFormat="1" x14ac:dyDescent="0.2">
      <c r="Q374" s="103"/>
      <c r="R374" s="104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95"/>
      <c r="BB374" s="95"/>
      <c r="BC374" s="95"/>
      <c r="BD374" s="95"/>
      <c r="BE374" s="95"/>
      <c r="BF374" s="95"/>
      <c r="BG374" s="95"/>
      <c r="BH374" s="95"/>
      <c r="BI374" s="95"/>
    </row>
    <row r="375" spans="17:61" s="82" customFormat="1" x14ac:dyDescent="0.2">
      <c r="Q375" s="103"/>
      <c r="R375" s="104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95"/>
      <c r="BB375" s="95"/>
      <c r="BC375" s="95"/>
      <c r="BD375" s="95"/>
      <c r="BE375" s="95"/>
      <c r="BF375" s="95"/>
      <c r="BG375" s="95"/>
      <c r="BH375" s="95"/>
      <c r="BI375" s="95"/>
    </row>
    <row r="376" spans="17:61" s="82" customFormat="1" x14ac:dyDescent="0.2">
      <c r="Q376" s="103"/>
      <c r="R376" s="104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95"/>
      <c r="BB376" s="95"/>
      <c r="BC376" s="95"/>
      <c r="BD376" s="95"/>
      <c r="BE376" s="95"/>
      <c r="BF376" s="95"/>
      <c r="BG376" s="95"/>
      <c r="BH376" s="95"/>
      <c r="BI376" s="95"/>
    </row>
    <row r="377" spans="17:61" s="82" customFormat="1" x14ac:dyDescent="0.2">
      <c r="Q377" s="103"/>
      <c r="R377" s="104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95"/>
      <c r="BB377" s="95"/>
      <c r="BC377" s="95"/>
      <c r="BD377" s="95"/>
      <c r="BE377" s="95"/>
      <c r="BF377" s="95"/>
      <c r="BG377" s="95"/>
      <c r="BH377" s="95"/>
      <c r="BI377" s="95"/>
    </row>
    <row r="378" spans="17:61" s="82" customFormat="1" x14ac:dyDescent="0.2">
      <c r="Q378" s="103"/>
      <c r="R378" s="104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95"/>
      <c r="BB378" s="95"/>
      <c r="BC378" s="95"/>
      <c r="BD378" s="95"/>
      <c r="BE378" s="95"/>
      <c r="BF378" s="95"/>
      <c r="BG378" s="95"/>
      <c r="BH378" s="95"/>
      <c r="BI378" s="95"/>
    </row>
    <row r="379" spans="17:61" s="82" customFormat="1" x14ac:dyDescent="0.2">
      <c r="Q379" s="103"/>
      <c r="R379" s="104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95"/>
      <c r="BB379" s="95"/>
      <c r="BC379" s="95"/>
      <c r="BD379" s="95"/>
      <c r="BE379" s="95"/>
      <c r="BF379" s="95"/>
      <c r="BG379" s="95"/>
      <c r="BH379" s="95"/>
      <c r="BI379" s="95"/>
    </row>
    <row r="380" spans="17:61" s="82" customFormat="1" x14ac:dyDescent="0.2">
      <c r="Q380" s="103"/>
      <c r="R380" s="104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95"/>
      <c r="BB380" s="95"/>
      <c r="BC380" s="95"/>
      <c r="BD380" s="95"/>
      <c r="BE380" s="95"/>
      <c r="BF380" s="95"/>
      <c r="BG380" s="95"/>
      <c r="BH380" s="95"/>
      <c r="BI380" s="95"/>
    </row>
    <row r="381" spans="17:61" s="82" customFormat="1" x14ac:dyDescent="0.2">
      <c r="Q381" s="103"/>
      <c r="R381" s="104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95"/>
      <c r="BB381" s="95"/>
      <c r="BC381" s="95"/>
      <c r="BD381" s="95"/>
      <c r="BE381" s="95"/>
      <c r="BF381" s="95"/>
      <c r="BG381" s="95"/>
      <c r="BH381" s="95"/>
      <c r="BI381" s="95"/>
    </row>
    <row r="382" spans="17:61" s="82" customFormat="1" x14ac:dyDescent="0.2">
      <c r="Q382" s="103"/>
      <c r="R382" s="104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95"/>
      <c r="BB382" s="95"/>
      <c r="BC382" s="95"/>
      <c r="BD382" s="95"/>
      <c r="BE382" s="95"/>
      <c r="BF382" s="95"/>
      <c r="BG382" s="95"/>
      <c r="BH382" s="95"/>
      <c r="BI382" s="95"/>
    </row>
    <row r="383" spans="17:61" s="82" customFormat="1" x14ac:dyDescent="0.2">
      <c r="Q383" s="103"/>
      <c r="R383" s="104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95"/>
      <c r="BB383" s="95"/>
      <c r="BC383" s="95"/>
      <c r="BD383" s="95"/>
      <c r="BE383" s="95"/>
      <c r="BF383" s="95"/>
      <c r="BG383" s="95"/>
      <c r="BH383" s="95"/>
      <c r="BI383" s="95"/>
    </row>
    <row r="384" spans="17:61" s="82" customFormat="1" x14ac:dyDescent="0.2">
      <c r="Q384" s="103"/>
      <c r="R384" s="104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95"/>
      <c r="BB384" s="95"/>
      <c r="BC384" s="95"/>
      <c r="BD384" s="95"/>
      <c r="BE384" s="95"/>
      <c r="BF384" s="95"/>
      <c r="BG384" s="95"/>
      <c r="BH384" s="95"/>
      <c r="BI384" s="95"/>
    </row>
    <row r="385" spans="17:61" s="82" customFormat="1" x14ac:dyDescent="0.2">
      <c r="Q385" s="103"/>
      <c r="R385" s="104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95"/>
      <c r="BB385" s="95"/>
      <c r="BC385" s="95"/>
      <c r="BD385" s="95"/>
      <c r="BE385" s="95"/>
      <c r="BF385" s="95"/>
      <c r="BG385" s="95"/>
      <c r="BH385" s="95"/>
      <c r="BI385" s="95"/>
    </row>
    <row r="386" spans="17:61" s="82" customFormat="1" x14ac:dyDescent="0.2">
      <c r="Q386" s="103"/>
      <c r="R386" s="104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95"/>
      <c r="BB386" s="95"/>
      <c r="BC386" s="95"/>
      <c r="BD386" s="95"/>
      <c r="BE386" s="95"/>
      <c r="BF386" s="95"/>
      <c r="BG386" s="95"/>
      <c r="BH386" s="95"/>
      <c r="BI386" s="95"/>
    </row>
    <row r="387" spans="17:61" s="82" customFormat="1" x14ac:dyDescent="0.2">
      <c r="Q387" s="103"/>
      <c r="R387" s="104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95"/>
      <c r="BB387" s="95"/>
      <c r="BC387" s="95"/>
      <c r="BD387" s="95"/>
      <c r="BE387" s="95"/>
      <c r="BF387" s="95"/>
      <c r="BG387" s="95"/>
      <c r="BH387" s="95"/>
      <c r="BI387" s="95"/>
    </row>
    <row r="388" spans="17:61" s="82" customFormat="1" x14ac:dyDescent="0.2">
      <c r="Q388" s="103"/>
      <c r="R388" s="104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95"/>
      <c r="BB388" s="95"/>
      <c r="BC388" s="95"/>
      <c r="BD388" s="95"/>
      <c r="BE388" s="95"/>
      <c r="BF388" s="95"/>
      <c r="BG388" s="95"/>
      <c r="BH388" s="95"/>
      <c r="BI388" s="95"/>
    </row>
    <row r="389" spans="17:61" s="82" customFormat="1" x14ac:dyDescent="0.2">
      <c r="Q389" s="103"/>
      <c r="R389" s="104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95"/>
      <c r="BB389" s="95"/>
      <c r="BC389" s="95"/>
      <c r="BD389" s="95"/>
      <c r="BE389" s="95"/>
      <c r="BF389" s="95"/>
      <c r="BG389" s="95"/>
      <c r="BH389" s="95"/>
      <c r="BI389" s="95"/>
    </row>
    <row r="390" spans="17:61" s="82" customFormat="1" x14ac:dyDescent="0.2">
      <c r="Q390" s="103"/>
      <c r="R390" s="104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95"/>
      <c r="BB390" s="95"/>
      <c r="BC390" s="95"/>
      <c r="BD390" s="95"/>
      <c r="BE390" s="95"/>
      <c r="BF390" s="95"/>
      <c r="BG390" s="95"/>
      <c r="BH390" s="95"/>
      <c r="BI390" s="95"/>
    </row>
    <row r="391" spans="17:61" s="82" customFormat="1" x14ac:dyDescent="0.2">
      <c r="Q391" s="103"/>
      <c r="R391" s="104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95"/>
      <c r="BB391" s="95"/>
      <c r="BC391" s="95"/>
      <c r="BD391" s="95"/>
      <c r="BE391" s="95"/>
      <c r="BF391" s="95"/>
      <c r="BG391" s="95"/>
      <c r="BH391" s="95"/>
      <c r="BI391" s="95"/>
    </row>
    <row r="392" spans="17:61" s="82" customFormat="1" x14ac:dyDescent="0.2">
      <c r="Q392" s="103"/>
      <c r="R392" s="104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95"/>
      <c r="BB392" s="95"/>
      <c r="BC392" s="95"/>
      <c r="BD392" s="95"/>
      <c r="BE392" s="95"/>
      <c r="BF392" s="95"/>
      <c r="BG392" s="95"/>
      <c r="BH392" s="95"/>
      <c r="BI392" s="95"/>
    </row>
    <row r="393" spans="17:61" s="82" customFormat="1" x14ac:dyDescent="0.2">
      <c r="Q393" s="103"/>
      <c r="R393" s="104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95"/>
      <c r="BB393" s="95"/>
      <c r="BC393" s="95"/>
      <c r="BD393" s="95"/>
      <c r="BE393" s="95"/>
      <c r="BF393" s="95"/>
      <c r="BG393" s="95"/>
      <c r="BH393" s="95"/>
      <c r="BI393" s="95"/>
    </row>
    <row r="394" spans="17:61" s="82" customFormat="1" x14ac:dyDescent="0.2">
      <c r="Q394" s="103"/>
      <c r="R394" s="104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95"/>
      <c r="BB394" s="95"/>
      <c r="BC394" s="95"/>
      <c r="BD394" s="95"/>
      <c r="BE394" s="95"/>
      <c r="BF394" s="95"/>
      <c r="BG394" s="95"/>
      <c r="BH394" s="95"/>
      <c r="BI394" s="95"/>
    </row>
    <row r="395" spans="17:61" s="82" customFormat="1" x14ac:dyDescent="0.2">
      <c r="Q395" s="103"/>
      <c r="R395" s="104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95"/>
      <c r="BB395" s="95"/>
      <c r="BC395" s="95"/>
      <c r="BD395" s="95"/>
      <c r="BE395" s="95"/>
      <c r="BF395" s="95"/>
      <c r="BG395" s="95"/>
      <c r="BH395" s="95"/>
      <c r="BI395" s="95"/>
    </row>
    <row r="396" spans="17:61" s="82" customFormat="1" x14ac:dyDescent="0.2">
      <c r="Q396" s="103"/>
      <c r="R396" s="104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95"/>
      <c r="BB396" s="95"/>
      <c r="BC396" s="95"/>
      <c r="BD396" s="95"/>
      <c r="BE396" s="95"/>
      <c r="BF396" s="95"/>
      <c r="BG396" s="95"/>
      <c r="BH396" s="95"/>
      <c r="BI396" s="95"/>
    </row>
    <row r="397" spans="17:61" s="82" customFormat="1" x14ac:dyDescent="0.2">
      <c r="Q397" s="103"/>
      <c r="R397" s="104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95"/>
      <c r="BB397" s="95"/>
      <c r="BC397" s="95"/>
      <c r="BD397" s="95"/>
      <c r="BE397" s="95"/>
      <c r="BF397" s="95"/>
      <c r="BG397" s="95"/>
      <c r="BH397" s="95"/>
      <c r="BI397" s="95"/>
    </row>
    <row r="398" spans="17:61" s="82" customFormat="1" x14ac:dyDescent="0.2">
      <c r="Q398" s="103"/>
      <c r="R398" s="104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95"/>
      <c r="BB398" s="95"/>
      <c r="BC398" s="95"/>
      <c r="BD398" s="95"/>
      <c r="BE398" s="95"/>
      <c r="BF398" s="95"/>
      <c r="BG398" s="95"/>
      <c r="BH398" s="95"/>
      <c r="BI398" s="95"/>
    </row>
    <row r="399" spans="17:61" s="82" customFormat="1" x14ac:dyDescent="0.2">
      <c r="Q399" s="103"/>
      <c r="R399" s="104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95"/>
      <c r="BB399" s="95"/>
      <c r="BC399" s="95"/>
      <c r="BD399" s="95"/>
      <c r="BE399" s="95"/>
      <c r="BF399" s="95"/>
      <c r="BG399" s="95"/>
      <c r="BH399" s="95"/>
      <c r="BI399" s="95"/>
    </row>
    <row r="400" spans="17:61" s="82" customFormat="1" x14ac:dyDescent="0.2">
      <c r="Q400" s="103"/>
      <c r="R400" s="104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95"/>
      <c r="BB400" s="95"/>
      <c r="BC400" s="95"/>
      <c r="BD400" s="95"/>
      <c r="BE400" s="95"/>
      <c r="BF400" s="95"/>
      <c r="BG400" s="95"/>
      <c r="BH400" s="95"/>
      <c r="BI400" s="95"/>
    </row>
    <row r="401" spans="17:61" s="82" customFormat="1" x14ac:dyDescent="0.2">
      <c r="Q401" s="103"/>
      <c r="R401" s="104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95"/>
      <c r="BB401" s="95"/>
      <c r="BC401" s="95"/>
      <c r="BD401" s="95"/>
      <c r="BE401" s="95"/>
      <c r="BF401" s="95"/>
      <c r="BG401" s="95"/>
      <c r="BH401" s="95"/>
      <c r="BI401" s="95"/>
    </row>
    <row r="402" spans="17:61" s="82" customFormat="1" x14ac:dyDescent="0.2">
      <c r="Q402" s="103"/>
      <c r="R402" s="104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95"/>
      <c r="BB402" s="95"/>
      <c r="BC402" s="95"/>
      <c r="BD402" s="95"/>
      <c r="BE402" s="95"/>
      <c r="BF402" s="95"/>
      <c r="BG402" s="95"/>
      <c r="BH402" s="95"/>
      <c r="BI402" s="95"/>
    </row>
    <row r="403" spans="17:61" s="82" customFormat="1" x14ac:dyDescent="0.2">
      <c r="Q403" s="103"/>
      <c r="R403" s="104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95"/>
      <c r="BB403" s="95"/>
      <c r="BC403" s="95"/>
      <c r="BD403" s="95"/>
      <c r="BE403" s="95"/>
      <c r="BF403" s="95"/>
      <c r="BG403" s="95"/>
      <c r="BH403" s="95"/>
      <c r="BI403" s="95"/>
    </row>
    <row r="404" spans="17:61" s="82" customFormat="1" x14ac:dyDescent="0.2">
      <c r="Q404" s="103"/>
      <c r="R404" s="104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95"/>
      <c r="BB404" s="95"/>
      <c r="BC404" s="95"/>
      <c r="BD404" s="95"/>
      <c r="BE404" s="95"/>
      <c r="BF404" s="95"/>
      <c r="BG404" s="95"/>
      <c r="BH404" s="95"/>
      <c r="BI404" s="95"/>
    </row>
    <row r="405" spans="17:61" s="82" customFormat="1" x14ac:dyDescent="0.2">
      <c r="Q405" s="103"/>
      <c r="R405" s="104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95"/>
      <c r="BB405" s="95"/>
      <c r="BC405" s="95"/>
      <c r="BD405" s="95"/>
      <c r="BE405" s="95"/>
      <c r="BF405" s="95"/>
      <c r="BG405" s="95"/>
      <c r="BH405" s="95"/>
      <c r="BI405" s="95"/>
    </row>
    <row r="406" spans="17:61" s="82" customFormat="1" x14ac:dyDescent="0.2">
      <c r="Q406" s="103"/>
      <c r="R406" s="104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95"/>
      <c r="BB406" s="95"/>
      <c r="BC406" s="95"/>
      <c r="BD406" s="95"/>
      <c r="BE406" s="95"/>
      <c r="BF406" s="95"/>
      <c r="BG406" s="95"/>
      <c r="BH406" s="95"/>
      <c r="BI406" s="95"/>
    </row>
    <row r="407" spans="17:61" s="82" customFormat="1" x14ac:dyDescent="0.2">
      <c r="Q407" s="103"/>
      <c r="R407" s="104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95"/>
      <c r="BB407" s="95"/>
      <c r="BC407" s="95"/>
      <c r="BD407" s="95"/>
      <c r="BE407" s="95"/>
      <c r="BF407" s="95"/>
      <c r="BG407" s="95"/>
      <c r="BH407" s="95"/>
      <c r="BI407" s="95"/>
    </row>
    <row r="408" spans="17:61" s="82" customFormat="1" x14ac:dyDescent="0.2">
      <c r="Q408" s="103"/>
      <c r="R408" s="104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95"/>
      <c r="BB408" s="95"/>
      <c r="BC408" s="95"/>
      <c r="BD408" s="95"/>
      <c r="BE408" s="95"/>
      <c r="BF408" s="95"/>
      <c r="BG408" s="95"/>
      <c r="BH408" s="95"/>
      <c r="BI408" s="95"/>
    </row>
    <row r="409" spans="17:61" s="82" customFormat="1" x14ac:dyDescent="0.2">
      <c r="Q409" s="103"/>
      <c r="R409" s="104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95"/>
      <c r="BB409" s="95"/>
      <c r="BC409" s="95"/>
      <c r="BD409" s="95"/>
      <c r="BE409" s="95"/>
      <c r="BF409" s="95"/>
      <c r="BG409" s="95"/>
      <c r="BH409" s="95"/>
      <c r="BI409" s="95"/>
    </row>
    <row r="410" spans="17:61" s="82" customFormat="1" x14ac:dyDescent="0.2">
      <c r="Q410" s="103"/>
      <c r="R410" s="104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95"/>
      <c r="BB410" s="95"/>
      <c r="BC410" s="95"/>
      <c r="BD410" s="95"/>
      <c r="BE410" s="95"/>
      <c r="BF410" s="95"/>
      <c r="BG410" s="95"/>
      <c r="BH410" s="95"/>
      <c r="BI410" s="95"/>
    </row>
    <row r="411" spans="17:61" s="82" customFormat="1" x14ac:dyDescent="0.2">
      <c r="Q411" s="103"/>
      <c r="R411" s="104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95"/>
      <c r="BB411" s="95"/>
      <c r="BC411" s="95"/>
      <c r="BD411" s="95"/>
      <c r="BE411" s="95"/>
      <c r="BF411" s="95"/>
      <c r="BG411" s="95"/>
      <c r="BH411" s="95"/>
      <c r="BI411" s="95"/>
    </row>
    <row r="412" spans="17:61" s="82" customFormat="1" x14ac:dyDescent="0.2">
      <c r="Q412" s="103"/>
      <c r="R412" s="104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95"/>
      <c r="BB412" s="95"/>
      <c r="BC412" s="95"/>
      <c r="BD412" s="95"/>
      <c r="BE412" s="95"/>
      <c r="BF412" s="95"/>
      <c r="BG412" s="95"/>
      <c r="BH412" s="95"/>
      <c r="BI412" s="95"/>
    </row>
    <row r="413" spans="17:61" s="82" customFormat="1" x14ac:dyDescent="0.2">
      <c r="Q413" s="103"/>
      <c r="R413" s="104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95"/>
      <c r="BB413" s="95"/>
      <c r="BC413" s="95"/>
      <c r="BD413" s="95"/>
      <c r="BE413" s="95"/>
      <c r="BF413" s="95"/>
      <c r="BG413" s="95"/>
      <c r="BH413" s="95"/>
      <c r="BI413" s="95"/>
    </row>
    <row r="414" spans="17:61" s="82" customFormat="1" x14ac:dyDescent="0.2">
      <c r="Q414" s="103"/>
      <c r="R414" s="104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95"/>
      <c r="BB414" s="95"/>
      <c r="BC414" s="95"/>
      <c r="BD414" s="95"/>
      <c r="BE414" s="95"/>
      <c r="BF414" s="95"/>
      <c r="BG414" s="95"/>
      <c r="BH414" s="95"/>
      <c r="BI414" s="95"/>
    </row>
    <row r="415" spans="17:61" s="82" customFormat="1" x14ac:dyDescent="0.2">
      <c r="Q415" s="103"/>
      <c r="R415" s="104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95"/>
      <c r="BB415" s="95"/>
      <c r="BC415" s="95"/>
      <c r="BD415" s="95"/>
      <c r="BE415" s="95"/>
      <c r="BF415" s="95"/>
      <c r="BG415" s="95"/>
      <c r="BH415" s="95"/>
      <c r="BI415" s="95"/>
    </row>
    <row r="416" spans="17:61" s="82" customFormat="1" x14ac:dyDescent="0.2">
      <c r="Q416" s="103"/>
      <c r="R416" s="104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95"/>
      <c r="BB416" s="95"/>
      <c r="BC416" s="95"/>
      <c r="BD416" s="95"/>
      <c r="BE416" s="95"/>
      <c r="BF416" s="95"/>
      <c r="BG416" s="95"/>
      <c r="BH416" s="95"/>
      <c r="BI416" s="95"/>
    </row>
    <row r="417" spans="17:61" s="82" customFormat="1" x14ac:dyDescent="0.2">
      <c r="Q417" s="103"/>
      <c r="R417" s="104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95"/>
      <c r="BB417" s="95"/>
      <c r="BC417" s="95"/>
      <c r="BD417" s="95"/>
      <c r="BE417" s="95"/>
      <c r="BF417" s="95"/>
      <c r="BG417" s="95"/>
      <c r="BH417" s="95"/>
      <c r="BI417" s="95"/>
    </row>
    <row r="418" spans="17:61" s="82" customFormat="1" x14ac:dyDescent="0.2">
      <c r="Q418" s="103"/>
      <c r="R418" s="104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95"/>
      <c r="BB418" s="95"/>
      <c r="BC418" s="95"/>
      <c r="BD418" s="95"/>
      <c r="BE418" s="95"/>
      <c r="BF418" s="95"/>
      <c r="BG418" s="95"/>
      <c r="BH418" s="95"/>
      <c r="BI418" s="95"/>
    </row>
    <row r="419" spans="17:61" s="82" customFormat="1" x14ac:dyDescent="0.2">
      <c r="Q419" s="103"/>
      <c r="R419" s="104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95"/>
      <c r="BB419" s="95"/>
      <c r="BC419" s="95"/>
      <c r="BD419" s="95"/>
      <c r="BE419" s="95"/>
      <c r="BF419" s="95"/>
      <c r="BG419" s="95"/>
      <c r="BH419" s="95"/>
      <c r="BI419" s="95"/>
    </row>
    <row r="420" spans="17:61" s="82" customFormat="1" x14ac:dyDescent="0.2">
      <c r="Q420" s="103"/>
      <c r="R420" s="104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95"/>
      <c r="BB420" s="95"/>
      <c r="BC420" s="95"/>
      <c r="BD420" s="95"/>
      <c r="BE420" s="95"/>
      <c r="BF420" s="95"/>
      <c r="BG420" s="95"/>
      <c r="BH420" s="95"/>
      <c r="BI420" s="95"/>
    </row>
    <row r="421" spans="17:61" s="82" customFormat="1" x14ac:dyDescent="0.2">
      <c r="Q421" s="103"/>
      <c r="R421" s="104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95"/>
      <c r="BB421" s="95"/>
      <c r="BC421" s="95"/>
      <c r="BD421" s="95"/>
      <c r="BE421" s="95"/>
      <c r="BF421" s="95"/>
      <c r="BG421" s="95"/>
      <c r="BH421" s="95"/>
      <c r="BI421" s="95"/>
    </row>
    <row r="422" spans="17:61" s="82" customFormat="1" x14ac:dyDescent="0.2">
      <c r="Q422" s="103"/>
      <c r="R422" s="104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95"/>
      <c r="BB422" s="95"/>
      <c r="BC422" s="95"/>
      <c r="BD422" s="95"/>
      <c r="BE422" s="95"/>
      <c r="BF422" s="95"/>
      <c r="BG422" s="95"/>
      <c r="BH422" s="95"/>
      <c r="BI422" s="95"/>
    </row>
    <row r="423" spans="17:61" s="82" customFormat="1" x14ac:dyDescent="0.2">
      <c r="Q423" s="103"/>
      <c r="R423" s="104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95"/>
      <c r="BB423" s="95"/>
      <c r="BC423" s="95"/>
      <c r="BD423" s="95"/>
      <c r="BE423" s="95"/>
      <c r="BF423" s="95"/>
      <c r="BG423" s="95"/>
      <c r="BH423" s="95"/>
      <c r="BI423" s="95"/>
    </row>
    <row r="424" spans="17:61" s="82" customFormat="1" x14ac:dyDescent="0.2">
      <c r="Q424" s="103"/>
      <c r="R424" s="104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95"/>
      <c r="BB424" s="95"/>
      <c r="BC424" s="95"/>
      <c r="BD424" s="95"/>
      <c r="BE424" s="95"/>
      <c r="BF424" s="95"/>
      <c r="BG424" s="95"/>
      <c r="BH424" s="95"/>
      <c r="BI424" s="95"/>
    </row>
    <row r="425" spans="17:61" s="82" customFormat="1" x14ac:dyDescent="0.2">
      <c r="Q425" s="103"/>
      <c r="R425" s="104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95"/>
      <c r="BB425" s="95"/>
      <c r="BC425" s="95"/>
      <c r="BD425" s="95"/>
      <c r="BE425" s="95"/>
      <c r="BF425" s="95"/>
      <c r="BG425" s="95"/>
      <c r="BH425" s="95"/>
      <c r="BI425" s="95"/>
    </row>
    <row r="426" spans="17:61" s="82" customFormat="1" x14ac:dyDescent="0.2">
      <c r="Q426" s="103"/>
      <c r="R426" s="104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95"/>
      <c r="BB426" s="95"/>
      <c r="BC426" s="95"/>
      <c r="BD426" s="95"/>
      <c r="BE426" s="95"/>
      <c r="BF426" s="95"/>
      <c r="BG426" s="95"/>
      <c r="BH426" s="95"/>
      <c r="BI426" s="95"/>
    </row>
    <row r="427" spans="17:61" s="82" customFormat="1" x14ac:dyDescent="0.2">
      <c r="Q427" s="103"/>
      <c r="R427" s="104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95"/>
      <c r="BB427" s="95"/>
      <c r="BC427" s="95"/>
      <c r="BD427" s="95"/>
      <c r="BE427" s="95"/>
      <c r="BF427" s="95"/>
      <c r="BG427" s="95"/>
      <c r="BH427" s="95"/>
      <c r="BI427" s="95"/>
    </row>
    <row r="428" spans="17:61" s="82" customFormat="1" x14ac:dyDescent="0.2">
      <c r="Q428" s="103"/>
      <c r="R428" s="104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95"/>
      <c r="BB428" s="95"/>
      <c r="BC428" s="95"/>
      <c r="BD428" s="95"/>
      <c r="BE428" s="95"/>
      <c r="BF428" s="95"/>
      <c r="BG428" s="95"/>
      <c r="BH428" s="95"/>
      <c r="BI428" s="95"/>
    </row>
    <row r="429" spans="17:61" s="82" customFormat="1" x14ac:dyDescent="0.2">
      <c r="Q429" s="103"/>
      <c r="R429" s="104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95"/>
      <c r="BB429" s="95"/>
      <c r="BC429" s="95"/>
      <c r="BD429" s="95"/>
      <c r="BE429" s="95"/>
      <c r="BF429" s="95"/>
      <c r="BG429" s="95"/>
      <c r="BH429" s="95"/>
      <c r="BI429" s="95"/>
    </row>
    <row r="430" spans="17:61" s="82" customFormat="1" x14ac:dyDescent="0.2">
      <c r="Q430" s="103"/>
      <c r="R430" s="104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95"/>
      <c r="BB430" s="95"/>
      <c r="BC430" s="95"/>
      <c r="BD430" s="95"/>
      <c r="BE430" s="95"/>
      <c r="BF430" s="95"/>
      <c r="BG430" s="95"/>
      <c r="BH430" s="95"/>
      <c r="BI430" s="95"/>
    </row>
    <row r="431" spans="17:61" s="82" customFormat="1" x14ac:dyDescent="0.2">
      <c r="Q431" s="103"/>
      <c r="R431" s="104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95"/>
      <c r="BB431" s="95"/>
      <c r="BC431" s="95"/>
      <c r="BD431" s="95"/>
      <c r="BE431" s="95"/>
      <c r="BF431" s="95"/>
      <c r="BG431" s="95"/>
      <c r="BH431" s="95"/>
      <c r="BI431" s="95"/>
    </row>
    <row r="432" spans="17:61" s="82" customFormat="1" x14ac:dyDescent="0.2">
      <c r="Q432" s="103"/>
      <c r="R432" s="104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95"/>
      <c r="BB432" s="95"/>
      <c r="BC432" s="95"/>
      <c r="BD432" s="95"/>
      <c r="BE432" s="95"/>
      <c r="BF432" s="95"/>
      <c r="BG432" s="95"/>
      <c r="BH432" s="95"/>
      <c r="BI432" s="95"/>
    </row>
    <row r="433" spans="17:61" s="82" customFormat="1" x14ac:dyDescent="0.2">
      <c r="Q433" s="103"/>
      <c r="R433" s="104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95"/>
      <c r="BB433" s="95"/>
      <c r="BC433" s="95"/>
      <c r="BD433" s="95"/>
      <c r="BE433" s="95"/>
      <c r="BF433" s="95"/>
      <c r="BG433" s="95"/>
      <c r="BH433" s="95"/>
      <c r="BI433" s="95"/>
    </row>
    <row r="434" spans="17:61" s="82" customFormat="1" x14ac:dyDescent="0.2">
      <c r="Q434" s="103"/>
      <c r="R434" s="104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95"/>
      <c r="BB434" s="95"/>
      <c r="BC434" s="95"/>
      <c r="BD434" s="95"/>
      <c r="BE434" s="95"/>
      <c r="BF434" s="95"/>
      <c r="BG434" s="95"/>
      <c r="BH434" s="95"/>
      <c r="BI434" s="95"/>
    </row>
    <row r="435" spans="17:61" s="82" customFormat="1" x14ac:dyDescent="0.2">
      <c r="Q435" s="103"/>
      <c r="R435" s="104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95"/>
      <c r="BB435" s="95"/>
      <c r="BC435" s="95"/>
      <c r="BD435" s="95"/>
      <c r="BE435" s="95"/>
      <c r="BF435" s="95"/>
      <c r="BG435" s="95"/>
      <c r="BH435" s="95"/>
      <c r="BI435" s="95"/>
    </row>
    <row r="436" spans="17:61" s="82" customFormat="1" x14ac:dyDescent="0.2">
      <c r="Q436" s="103"/>
      <c r="R436" s="104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95"/>
      <c r="BB436" s="95"/>
      <c r="BC436" s="95"/>
      <c r="BD436" s="95"/>
      <c r="BE436" s="95"/>
      <c r="BF436" s="95"/>
      <c r="BG436" s="95"/>
      <c r="BH436" s="95"/>
      <c r="BI436" s="95"/>
    </row>
    <row r="437" spans="17:61" s="82" customFormat="1" x14ac:dyDescent="0.2">
      <c r="Q437" s="103"/>
      <c r="R437" s="104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95"/>
      <c r="BB437" s="95"/>
      <c r="BC437" s="95"/>
      <c r="BD437" s="95"/>
      <c r="BE437" s="95"/>
      <c r="BF437" s="95"/>
      <c r="BG437" s="95"/>
      <c r="BH437" s="95"/>
      <c r="BI437" s="95"/>
    </row>
    <row r="438" spans="17:61" s="82" customFormat="1" x14ac:dyDescent="0.2">
      <c r="Q438" s="103"/>
      <c r="R438" s="104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95"/>
      <c r="BB438" s="95"/>
      <c r="BC438" s="95"/>
      <c r="BD438" s="95"/>
      <c r="BE438" s="95"/>
      <c r="BF438" s="95"/>
      <c r="BG438" s="95"/>
      <c r="BH438" s="95"/>
      <c r="BI438" s="95"/>
    </row>
    <row r="439" spans="17:61" s="82" customFormat="1" x14ac:dyDescent="0.2">
      <c r="Q439" s="103"/>
      <c r="R439" s="104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95"/>
      <c r="BB439" s="95"/>
      <c r="BC439" s="95"/>
      <c r="BD439" s="95"/>
      <c r="BE439" s="95"/>
      <c r="BF439" s="95"/>
      <c r="BG439" s="95"/>
      <c r="BH439" s="95"/>
      <c r="BI439" s="95"/>
    </row>
    <row r="440" spans="17:61" s="82" customFormat="1" x14ac:dyDescent="0.2">
      <c r="Q440" s="103"/>
      <c r="R440" s="104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95"/>
      <c r="BB440" s="95"/>
      <c r="BC440" s="95"/>
      <c r="BD440" s="95"/>
      <c r="BE440" s="95"/>
      <c r="BF440" s="95"/>
      <c r="BG440" s="95"/>
      <c r="BH440" s="95"/>
      <c r="BI440" s="95"/>
    </row>
    <row r="441" spans="17:61" s="82" customFormat="1" x14ac:dyDescent="0.2">
      <c r="Q441" s="103"/>
      <c r="R441" s="104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95"/>
      <c r="BB441" s="95"/>
      <c r="BC441" s="95"/>
      <c r="BD441" s="95"/>
      <c r="BE441" s="95"/>
      <c r="BF441" s="95"/>
      <c r="BG441" s="95"/>
      <c r="BH441" s="95"/>
      <c r="BI441" s="95"/>
    </row>
    <row r="442" spans="17:61" s="82" customFormat="1" x14ac:dyDescent="0.2">
      <c r="Q442" s="103"/>
      <c r="R442" s="104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95"/>
      <c r="BB442" s="95"/>
      <c r="BC442" s="95"/>
      <c r="BD442" s="95"/>
      <c r="BE442" s="95"/>
      <c r="BF442" s="95"/>
      <c r="BG442" s="95"/>
      <c r="BH442" s="95"/>
      <c r="BI442" s="95"/>
    </row>
    <row r="443" spans="17:61" s="82" customFormat="1" x14ac:dyDescent="0.2">
      <c r="Q443" s="103"/>
      <c r="R443" s="104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95"/>
      <c r="BB443" s="95"/>
      <c r="BC443" s="95"/>
      <c r="BD443" s="95"/>
      <c r="BE443" s="95"/>
      <c r="BF443" s="95"/>
      <c r="BG443" s="95"/>
      <c r="BH443" s="95"/>
      <c r="BI443" s="95"/>
    </row>
    <row r="444" spans="17:61" s="82" customFormat="1" x14ac:dyDescent="0.2">
      <c r="Q444" s="103"/>
      <c r="R444" s="104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95"/>
      <c r="BB444" s="95"/>
      <c r="BC444" s="95"/>
      <c r="BD444" s="95"/>
      <c r="BE444" s="95"/>
      <c r="BF444" s="95"/>
      <c r="BG444" s="95"/>
      <c r="BH444" s="95"/>
      <c r="BI444" s="95"/>
    </row>
    <row r="445" spans="17:61" s="82" customFormat="1" x14ac:dyDescent="0.2">
      <c r="Q445" s="103"/>
      <c r="R445" s="104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95"/>
      <c r="BB445" s="95"/>
      <c r="BC445" s="95"/>
      <c r="BD445" s="95"/>
      <c r="BE445" s="95"/>
      <c r="BF445" s="95"/>
      <c r="BG445" s="95"/>
      <c r="BH445" s="95"/>
      <c r="BI445" s="95"/>
    </row>
    <row r="446" spans="17:61" s="82" customFormat="1" x14ac:dyDescent="0.2">
      <c r="Q446" s="103"/>
      <c r="R446" s="104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95"/>
      <c r="BB446" s="95"/>
      <c r="BC446" s="95"/>
      <c r="BD446" s="95"/>
      <c r="BE446" s="95"/>
      <c r="BF446" s="95"/>
      <c r="BG446" s="95"/>
      <c r="BH446" s="95"/>
      <c r="BI446" s="95"/>
    </row>
    <row r="447" spans="17:61" s="82" customFormat="1" x14ac:dyDescent="0.2">
      <c r="Q447" s="103"/>
      <c r="R447" s="104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95"/>
      <c r="BB447" s="95"/>
      <c r="BC447" s="95"/>
      <c r="BD447" s="95"/>
      <c r="BE447" s="95"/>
      <c r="BF447" s="95"/>
      <c r="BG447" s="95"/>
      <c r="BH447" s="95"/>
      <c r="BI447" s="95"/>
    </row>
    <row r="448" spans="17:61" s="82" customFormat="1" x14ac:dyDescent="0.2">
      <c r="Q448" s="103"/>
      <c r="R448" s="104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95"/>
      <c r="BB448" s="95"/>
      <c r="BC448" s="95"/>
      <c r="BD448" s="95"/>
      <c r="BE448" s="95"/>
      <c r="BF448" s="95"/>
      <c r="BG448" s="95"/>
      <c r="BH448" s="95"/>
      <c r="BI448" s="95"/>
    </row>
    <row r="449" spans="17:61" s="82" customFormat="1" x14ac:dyDescent="0.2">
      <c r="Q449" s="103"/>
      <c r="R449" s="104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95"/>
      <c r="BB449" s="95"/>
      <c r="BC449" s="95"/>
      <c r="BD449" s="95"/>
      <c r="BE449" s="95"/>
      <c r="BF449" s="95"/>
      <c r="BG449" s="95"/>
      <c r="BH449" s="95"/>
      <c r="BI449" s="95"/>
    </row>
    <row r="450" spans="17:61" s="82" customFormat="1" x14ac:dyDescent="0.2">
      <c r="Q450" s="103"/>
      <c r="R450" s="104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95"/>
      <c r="BB450" s="95"/>
      <c r="BC450" s="95"/>
      <c r="BD450" s="95"/>
      <c r="BE450" s="95"/>
      <c r="BF450" s="95"/>
      <c r="BG450" s="95"/>
      <c r="BH450" s="95"/>
      <c r="BI450" s="95"/>
    </row>
    <row r="451" spans="17:61" s="82" customFormat="1" x14ac:dyDescent="0.2">
      <c r="Q451" s="103"/>
      <c r="R451" s="104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95"/>
      <c r="BB451" s="95"/>
      <c r="BC451" s="95"/>
      <c r="BD451" s="95"/>
      <c r="BE451" s="95"/>
      <c r="BF451" s="95"/>
      <c r="BG451" s="95"/>
      <c r="BH451" s="95"/>
      <c r="BI451" s="95"/>
    </row>
    <row r="452" spans="17:61" s="82" customFormat="1" x14ac:dyDescent="0.2">
      <c r="Q452" s="103"/>
      <c r="R452" s="104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95"/>
      <c r="BB452" s="95"/>
      <c r="BC452" s="95"/>
      <c r="BD452" s="95"/>
      <c r="BE452" s="95"/>
      <c r="BF452" s="95"/>
      <c r="BG452" s="95"/>
      <c r="BH452" s="95"/>
      <c r="BI452" s="95"/>
    </row>
    <row r="453" spans="17:61" s="82" customFormat="1" x14ac:dyDescent="0.2">
      <c r="Q453" s="103"/>
      <c r="R453" s="104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95"/>
      <c r="BB453" s="95"/>
      <c r="BC453" s="95"/>
      <c r="BD453" s="95"/>
      <c r="BE453" s="95"/>
      <c r="BF453" s="95"/>
      <c r="BG453" s="95"/>
      <c r="BH453" s="95"/>
      <c r="BI453" s="95"/>
    </row>
    <row r="454" spans="17:61" s="82" customFormat="1" x14ac:dyDescent="0.2">
      <c r="Q454" s="103"/>
      <c r="R454" s="104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95"/>
      <c r="BB454" s="95"/>
      <c r="BC454" s="95"/>
      <c r="BD454" s="95"/>
      <c r="BE454" s="95"/>
      <c r="BF454" s="95"/>
      <c r="BG454" s="95"/>
      <c r="BH454" s="95"/>
      <c r="BI454" s="95"/>
    </row>
    <row r="455" spans="17:61" s="82" customFormat="1" x14ac:dyDescent="0.2">
      <c r="Q455" s="103"/>
      <c r="R455" s="104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95"/>
      <c r="BB455" s="95"/>
      <c r="BC455" s="95"/>
      <c r="BD455" s="95"/>
      <c r="BE455" s="95"/>
      <c r="BF455" s="95"/>
      <c r="BG455" s="95"/>
      <c r="BH455" s="95"/>
      <c r="BI455" s="95"/>
    </row>
    <row r="456" spans="17:61" s="82" customFormat="1" x14ac:dyDescent="0.2">
      <c r="Q456" s="103"/>
      <c r="R456" s="104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95"/>
      <c r="BB456" s="95"/>
      <c r="BC456" s="95"/>
      <c r="BD456" s="95"/>
      <c r="BE456" s="95"/>
      <c r="BF456" s="95"/>
      <c r="BG456" s="95"/>
      <c r="BH456" s="95"/>
      <c r="BI456" s="95"/>
    </row>
    <row r="457" spans="17:61" s="82" customFormat="1" x14ac:dyDescent="0.2">
      <c r="Q457" s="103"/>
      <c r="R457" s="104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95"/>
      <c r="BB457" s="95"/>
      <c r="BC457" s="95"/>
      <c r="BD457" s="95"/>
      <c r="BE457" s="95"/>
      <c r="BF457" s="95"/>
      <c r="BG457" s="95"/>
      <c r="BH457" s="95"/>
      <c r="BI457" s="95"/>
    </row>
    <row r="458" spans="17:61" s="82" customFormat="1" x14ac:dyDescent="0.2">
      <c r="Q458" s="103"/>
      <c r="R458" s="104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95"/>
      <c r="BB458" s="95"/>
      <c r="BC458" s="95"/>
      <c r="BD458" s="95"/>
      <c r="BE458" s="95"/>
      <c r="BF458" s="95"/>
      <c r="BG458" s="95"/>
      <c r="BH458" s="95"/>
      <c r="BI458" s="95"/>
    </row>
    <row r="459" spans="17:61" s="82" customFormat="1" x14ac:dyDescent="0.2">
      <c r="Q459" s="103"/>
      <c r="R459" s="104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95"/>
      <c r="BB459" s="95"/>
      <c r="BC459" s="95"/>
      <c r="BD459" s="95"/>
      <c r="BE459" s="95"/>
      <c r="BF459" s="95"/>
      <c r="BG459" s="95"/>
      <c r="BH459" s="95"/>
      <c r="BI459" s="95"/>
    </row>
    <row r="460" spans="17:61" s="82" customFormat="1" x14ac:dyDescent="0.2">
      <c r="Q460" s="103"/>
      <c r="R460" s="104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95"/>
      <c r="BB460" s="95"/>
      <c r="BC460" s="95"/>
      <c r="BD460" s="95"/>
      <c r="BE460" s="95"/>
      <c r="BF460" s="95"/>
      <c r="BG460" s="95"/>
      <c r="BH460" s="95"/>
      <c r="BI460" s="95"/>
    </row>
    <row r="461" spans="17:61" s="82" customFormat="1" x14ac:dyDescent="0.2">
      <c r="Q461" s="103"/>
      <c r="R461" s="104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95"/>
      <c r="BB461" s="95"/>
      <c r="BC461" s="95"/>
      <c r="BD461" s="95"/>
      <c r="BE461" s="95"/>
      <c r="BF461" s="95"/>
      <c r="BG461" s="95"/>
      <c r="BH461" s="95"/>
      <c r="BI461" s="95"/>
    </row>
    <row r="462" spans="17:61" s="82" customFormat="1" x14ac:dyDescent="0.2">
      <c r="Q462" s="103"/>
      <c r="R462" s="104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95"/>
      <c r="BB462" s="95"/>
      <c r="BC462" s="95"/>
      <c r="BD462" s="95"/>
      <c r="BE462" s="95"/>
      <c r="BF462" s="95"/>
      <c r="BG462" s="95"/>
      <c r="BH462" s="95"/>
      <c r="BI462" s="95"/>
    </row>
    <row r="463" spans="17:61" s="82" customFormat="1" x14ac:dyDescent="0.2">
      <c r="Q463" s="103"/>
      <c r="R463" s="104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95"/>
      <c r="BB463" s="95"/>
      <c r="BC463" s="95"/>
      <c r="BD463" s="95"/>
      <c r="BE463" s="95"/>
      <c r="BF463" s="95"/>
      <c r="BG463" s="95"/>
      <c r="BH463" s="95"/>
      <c r="BI463" s="95"/>
    </row>
    <row r="464" spans="17:61" s="82" customFormat="1" x14ac:dyDescent="0.2">
      <c r="Q464" s="103"/>
      <c r="R464" s="104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95"/>
      <c r="BB464" s="95"/>
      <c r="BC464" s="95"/>
      <c r="BD464" s="95"/>
      <c r="BE464" s="95"/>
      <c r="BF464" s="95"/>
      <c r="BG464" s="95"/>
      <c r="BH464" s="95"/>
      <c r="BI464" s="95"/>
    </row>
    <row r="465" spans="17:61" s="82" customFormat="1" x14ac:dyDescent="0.2">
      <c r="Q465" s="103"/>
      <c r="R465" s="104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95"/>
      <c r="BB465" s="95"/>
      <c r="BC465" s="95"/>
      <c r="BD465" s="95"/>
      <c r="BE465" s="95"/>
      <c r="BF465" s="95"/>
      <c r="BG465" s="95"/>
      <c r="BH465" s="95"/>
      <c r="BI465" s="95"/>
    </row>
    <row r="466" spans="17:61" s="82" customFormat="1" x14ac:dyDescent="0.2">
      <c r="Q466" s="103"/>
      <c r="R466" s="104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95"/>
      <c r="BB466" s="95"/>
      <c r="BC466" s="95"/>
      <c r="BD466" s="95"/>
      <c r="BE466" s="95"/>
      <c r="BF466" s="95"/>
      <c r="BG466" s="95"/>
      <c r="BH466" s="95"/>
      <c r="BI466" s="95"/>
    </row>
    <row r="467" spans="17:61" s="82" customFormat="1" x14ac:dyDescent="0.2">
      <c r="Q467" s="103"/>
      <c r="R467" s="104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95"/>
      <c r="BB467" s="95"/>
      <c r="BC467" s="95"/>
      <c r="BD467" s="95"/>
      <c r="BE467" s="95"/>
      <c r="BF467" s="95"/>
      <c r="BG467" s="95"/>
      <c r="BH467" s="95"/>
      <c r="BI467" s="95"/>
    </row>
    <row r="468" spans="17:61" s="82" customFormat="1" x14ac:dyDescent="0.2">
      <c r="Q468" s="103"/>
      <c r="R468" s="104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95"/>
      <c r="BB468" s="95"/>
      <c r="BC468" s="95"/>
      <c r="BD468" s="95"/>
      <c r="BE468" s="95"/>
      <c r="BF468" s="95"/>
      <c r="BG468" s="95"/>
      <c r="BH468" s="95"/>
      <c r="BI468" s="95"/>
    </row>
    <row r="469" spans="17:61" s="82" customFormat="1" x14ac:dyDescent="0.2">
      <c r="Q469" s="103"/>
      <c r="R469" s="104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95"/>
      <c r="BB469" s="95"/>
      <c r="BC469" s="95"/>
      <c r="BD469" s="95"/>
      <c r="BE469" s="95"/>
      <c r="BF469" s="95"/>
      <c r="BG469" s="95"/>
      <c r="BH469" s="95"/>
      <c r="BI469" s="95"/>
    </row>
    <row r="470" spans="17:61" s="82" customFormat="1" x14ac:dyDescent="0.2">
      <c r="Q470" s="103"/>
      <c r="R470" s="104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95"/>
      <c r="BB470" s="95"/>
      <c r="BC470" s="95"/>
      <c r="BD470" s="95"/>
      <c r="BE470" s="95"/>
      <c r="BF470" s="95"/>
      <c r="BG470" s="95"/>
      <c r="BH470" s="95"/>
      <c r="BI470" s="95"/>
    </row>
    <row r="471" spans="17:61" s="82" customFormat="1" x14ac:dyDescent="0.2">
      <c r="Q471" s="103"/>
      <c r="R471" s="104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95"/>
      <c r="BB471" s="95"/>
      <c r="BC471" s="95"/>
      <c r="BD471" s="95"/>
      <c r="BE471" s="95"/>
      <c r="BF471" s="95"/>
      <c r="BG471" s="95"/>
      <c r="BH471" s="95"/>
      <c r="BI471" s="95"/>
    </row>
    <row r="472" spans="17:61" s="82" customFormat="1" x14ac:dyDescent="0.2">
      <c r="Q472" s="103"/>
      <c r="R472" s="104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95"/>
      <c r="BB472" s="95"/>
      <c r="BC472" s="95"/>
      <c r="BD472" s="95"/>
      <c r="BE472" s="95"/>
      <c r="BF472" s="95"/>
      <c r="BG472" s="95"/>
      <c r="BH472" s="95"/>
      <c r="BI472" s="95"/>
    </row>
    <row r="473" spans="17:61" s="82" customFormat="1" x14ac:dyDescent="0.2">
      <c r="Q473" s="103"/>
      <c r="R473" s="104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95"/>
      <c r="BB473" s="95"/>
      <c r="BC473" s="95"/>
      <c r="BD473" s="95"/>
      <c r="BE473" s="95"/>
      <c r="BF473" s="95"/>
      <c r="BG473" s="95"/>
      <c r="BH473" s="95"/>
      <c r="BI473" s="95"/>
    </row>
    <row r="474" spans="17:61" s="82" customFormat="1" x14ac:dyDescent="0.2">
      <c r="Q474" s="103"/>
      <c r="R474" s="104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95"/>
      <c r="BB474" s="95"/>
      <c r="BC474" s="95"/>
      <c r="BD474" s="95"/>
      <c r="BE474" s="95"/>
      <c r="BF474" s="95"/>
      <c r="BG474" s="95"/>
      <c r="BH474" s="95"/>
      <c r="BI474" s="95"/>
    </row>
    <row r="475" spans="17:61" s="82" customFormat="1" x14ac:dyDescent="0.2">
      <c r="Q475" s="103"/>
      <c r="R475" s="104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95"/>
      <c r="BB475" s="95"/>
      <c r="BC475" s="95"/>
      <c r="BD475" s="95"/>
      <c r="BE475" s="95"/>
      <c r="BF475" s="95"/>
      <c r="BG475" s="95"/>
      <c r="BH475" s="95"/>
      <c r="BI475" s="95"/>
    </row>
    <row r="476" spans="17:61" s="82" customFormat="1" x14ac:dyDescent="0.2">
      <c r="Q476" s="103"/>
      <c r="R476" s="104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95"/>
      <c r="BB476" s="95"/>
      <c r="BC476" s="95"/>
      <c r="BD476" s="95"/>
      <c r="BE476" s="95"/>
      <c r="BF476" s="95"/>
      <c r="BG476" s="95"/>
      <c r="BH476" s="95"/>
      <c r="BI476" s="95"/>
    </row>
    <row r="477" spans="17:61" s="82" customFormat="1" x14ac:dyDescent="0.2">
      <c r="Q477" s="103"/>
      <c r="R477" s="104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95"/>
      <c r="BB477" s="95"/>
      <c r="BC477" s="95"/>
      <c r="BD477" s="95"/>
      <c r="BE477" s="95"/>
      <c r="BF477" s="95"/>
      <c r="BG477" s="95"/>
      <c r="BH477" s="95"/>
      <c r="BI477" s="95"/>
    </row>
    <row r="478" spans="17:61" s="82" customFormat="1" x14ac:dyDescent="0.2">
      <c r="Q478" s="103"/>
      <c r="R478" s="104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95"/>
      <c r="BB478" s="95"/>
      <c r="BC478" s="95"/>
      <c r="BD478" s="95"/>
      <c r="BE478" s="95"/>
      <c r="BF478" s="95"/>
      <c r="BG478" s="95"/>
      <c r="BH478" s="95"/>
      <c r="BI478" s="95"/>
    </row>
    <row r="479" spans="17:61" s="82" customFormat="1" x14ac:dyDescent="0.2">
      <c r="Q479" s="103"/>
      <c r="R479" s="104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95"/>
      <c r="BB479" s="95"/>
      <c r="BC479" s="95"/>
      <c r="BD479" s="95"/>
      <c r="BE479" s="95"/>
      <c r="BF479" s="95"/>
      <c r="BG479" s="95"/>
      <c r="BH479" s="95"/>
      <c r="BI479" s="95"/>
    </row>
    <row r="480" spans="17:61" s="82" customFormat="1" x14ac:dyDescent="0.2">
      <c r="Q480" s="103"/>
      <c r="R480" s="104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95"/>
      <c r="BB480" s="95"/>
      <c r="BC480" s="95"/>
      <c r="BD480" s="95"/>
      <c r="BE480" s="95"/>
      <c r="BF480" s="95"/>
      <c r="BG480" s="95"/>
      <c r="BH480" s="95"/>
      <c r="BI480" s="95"/>
    </row>
    <row r="481" spans="17:61" s="82" customFormat="1" x14ac:dyDescent="0.2">
      <c r="Q481" s="103"/>
      <c r="R481" s="104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95"/>
      <c r="BB481" s="95"/>
      <c r="BC481" s="95"/>
      <c r="BD481" s="95"/>
      <c r="BE481" s="95"/>
      <c r="BF481" s="95"/>
      <c r="BG481" s="95"/>
      <c r="BH481" s="95"/>
      <c r="BI481" s="95"/>
    </row>
    <row r="482" spans="17:61" s="82" customFormat="1" x14ac:dyDescent="0.2">
      <c r="Q482" s="103"/>
      <c r="R482" s="104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95"/>
      <c r="BB482" s="95"/>
      <c r="BC482" s="95"/>
      <c r="BD482" s="95"/>
      <c r="BE482" s="95"/>
      <c r="BF482" s="95"/>
      <c r="BG482" s="95"/>
      <c r="BH482" s="95"/>
      <c r="BI482" s="95"/>
    </row>
    <row r="483" spans="17:61" s="82" customFormat="1" x14ac:dyDescent="0.2">
      <c r="Q483" s="103"/>
      <c r="R483" s="104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95"/>
      <c r="BB483" s="95"/>
      <c r="BC483" s="95"/>
      <c r="BD483" s="95"/>
      <c r="BE483" s="95"/>
      <c r="BF483" s="95"/>
      <c r="BG483" s="95"/>
      <c r="BH483" s="95"/>
      <c r="BI483" s="95"/>
    </row>
    <row r="484" spans="17:61" s="82" customFormat="1" x14ac:dyDescent="0.2">
      <c r="Q484" s="103"/>
      <c r="R484" s="104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95"/>
      <c r="BB484" s="95"/>
      <c r="BC484" s="95"/>
      <c r="BD484" s="95"/>
      <c r="BE484" s="95"/>
      <c r="BF484" s="95"/>
      <c r="BG484" s="95"/>
      <c r="BH484" s="95"/>
      <c r="BI484" s="95"/>
    </row>
    <row r="485" spans="17:61" s="82" customFormat="1" x14ac:dyDescent="0.2">
      <c r="Q485" s="103"/>
      <c r="R485" s="104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95"/>
      <c r="BB485" s="95"/>
      <c r="BC485" s="95"/>
      <c r="BD485" s="95"/>
      <c r="BE485" s="95"/>
      <c r="BF485" s="95"/>
      <c r="BG485" s="95"/>
      <c r="BH485" s="95"/>
      <c r="BI485" s="95"/>
    </row>
    <row r="486" spans="17:61" s="82" customFormat="1" x14ac:dyDescent="0.2">
      <c r="Q486" s="103"/>
      <c r="R486" s="104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95"/>
      <c r="BB486" s="95"/>
      <c r="BC486" s="95"/>
      <c r="BD486" s="95"/>
      <c r="BE486" s="95"/>
      <c r="BF486" s="95"/>
      <c r="BG486" s="95"/>
      <c r="BH486" s="95"/>
      <c r="BI486" s="95"/>
    </row>
    <row r="487" spans="17:61" s="82" customFormat="1" x14ac:dyDescent="0.2">
      <c r="Q487" s="103"/>
      <c r="R487" s="104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95"/>
      <c r="BB487" s="95"/>
      <c r="BC487" s="95"/>
      <c r="BD487" s="95"/>
      <c r="BE487" s="95"/>
      <c r="BF487" s="95"/>
      <c r="BG487" s="95"/>
      <c r="BH487" s="95"/>
      <c r="BI487" s="95"/>
    </row>
    <row r="488" spans="17:61" s="82" customFormat="1" x14ac:dyDescent="0.2">
      <c r="Q488" s="103"/>
      <c r="R488" s="104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95"/>
      <c r="BB488" s="95"/>
      <c r="BC488" s="95"/>
      <c r="BD488" s="95"/>
      <c r="BE488" s="95"/>
      <c r="BF488" s="95"/>
      <c r="BG488" s="95"/>
      <c r="BH488" s="95"/>
      <c r="BI488" s="95"/>
    </row>
    <row r="489" spans="17:61" s="82" customFormat="1" x14ac:dyDescent="0.2">
      <c r="Q489" s="103"/>
      <c r="R489" s="104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95"/>
      <c r="BB489" s="95"/>
      <c r="BC489" s="95"/>
      <c r="BD489" s="95"/>
      <c r="BE489" s="95"/>
      <c r="BF489" s="95"/>
      <c r="BG489" s="95"/>
      <c r="BH489" s="95"/>
      <c r="BI489" s="95"/>
    </row>
    <row r="490" spans="17:61" s="82" customFormat="1" x14ac:dyDescent="0.2">
      <c r="Q490" s="103"/>
      <c r="R490" s="104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95"/>
      <c r="BB490" s="95"/>
      <c r="BC490" s="95"/>
      <c r="BD490" s="95"/>
      <c r="BE490" s="95"/>
      <c r="BF490" s="95"/>
      <c r="BG490" s="95"/>
      <c r="BH490" s="95"/>
      <c r="BI490" s="95"/>
    </row>
    <row r="491" spans="17:61" s="82" customFormat="1" x14ac:dyDescent="0.2">
      <c r="Q491" s="103"/>
      <c r="R491" s="104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95"/>
      <c r="BB491" s="95"/>
      <c r="BC491" s="95"/>
      <c r="BD491" s="95"/>
      <c r="BE491" s="95"/>
      <c r="BF491" s="95"/>
      <c r="BG491" s="95"/>
      <c r="BH491" s="95"/>
      <c r="BI491" s="95"/>
    </row>
    <row r="492" spans="17:61" s="82" customFormat="1" x14ac:dyDescent="0.2">
      <c r="Q492" s="103"/>
      <c r="R492" s="104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95"/>
      <c r="BB492" s="95"/>
      <c r="BC492" s="95"/>
      <c r="BD492" s="95"/>
      <c r="BE492" s="95"/>
      <c r="BF492" s="95"/>
      <c r="BG492" s="95"/>
      <c r="BH492" s="95"/>
      <c r="BI492" s="95"/>
    </row>
    <row r="493" spans="17:61" s="82" customFormat="1" x14ac:dyDescent="0.2">
      <c r="Q493" s="103"/>
      <c r="R493" s="104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95"/>
      <c r="BB493" s="95"/>
      <c r="BC493" s="95"/>
      <c r="BD493" s="95"/>
      <c r="BE493" s="95"/>
      <c r="BF493" s="95"/>
      <c r="BG493" s="95"/>
      <c r="BH493" s="95"/>
      <c r="BI493" s="95"/>
    </row>
    <row r="494" spans="17:61" s="82" customFormat="1" x14ac:dyDescent="0.2">
      <c r="Q494" s="103"/>
      <c r="R494" s="104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95"/>
      <c r="BB494" s="95"/>
      <c r="BC494" s="95"/>
      <c r="BD494" s="95"/>
      <c r="BE494" s="95"/>
      <c r="BF494" s="95"/>
      <c r="BG494" s="95"/>
      <c r="BH494" s="95"/>
      <c r="BI494" s="95"/>
    </row>
    <row r="495" spans="17:61" s="82" customFormat="1" x14ac:dyDescent="0.2">
      <c r="Q495" s="103"/>
      <c r="R495" s="104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95"/>
      <c r="BB495" s="95"/>
      <c r="BC495" s="95"/>
      <c r="BD495" s="95"/>
      <c r="BE495" s="95"/>
      <c r="BF495" s="95"/>
      <c r="BG495" s="95"/>
      <c r="BH495" s="95"/>
      <c r="BI495" s="95"/>
    </row>
    <row r="496" spans="17:61" s="82" customFormat="1" x14ac:dyDescent="0.2">
      <c r="Q496" s="103"/>
      <c r="R496" s="104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95"/>
      <c r="BB496" s="95"/>
      <c r="BC496" s="95"/>
      <c r="BD496" s="95"/>
      <c r="BE496" s="95"/>
      <c r="BF496" s="95"/>
      <c r="BG496" s="95"/>
      <c r="BH496" s="95"/>
      <c r="BI496" s="95"/>
    </row>
    <row r="497" spans="17:61" s="82" customFormat="1" x14ac:dyDescent="0.2">
      <c r="Q497" s="103"/>
      <c r="R497" s="104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95"/>
      <c r="BB497" s="95"/>
      <c r="BC497" s="95"/>
      <c r="BD497" s="95"/>
      <c r="BE497" s="95"/>
      <c r="BF497" s="95"/>
      <c r="BG497" s="95"/>
      <c r="BH497" s="95"/>
      <c r="BI497" s="95"/>
    </row>
    <row r="498" spans="17:61" s="82" customFormat="1" x14ac:dyDescent="0.2">
      <c r="Q498" s="103"/>
      <c r="R498" s="104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95"/>
      <c r="BB498" s="95"/>
      <c r="BC498" s="95"/>
      <c r="BD498" s="95"/>
      <c r="BE498" s="95"/>
      <c r="BF498" s="95"/>
      <c r="BG498" s="95"/>
      <c r="BH498" s="95"/>
      <c r="BI498" s="95"/>
    </row>
    <row r="499" spans="17:61" s="82" customFormat="1" x14ac:dyDescent="0.2">
      <c r="Q499" s="103"/>
      <c r="R499" s="104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95"/>
      <c r="BB499" s="95"/>
      <c r="BC499" s="95"/>
      <c r="BD499" s="95"/>
      <c r="BE499" s="95"/>
      <c r="BF499" s="95"/>
      <c r="BG499" s="95"/>
      <c r="BH499" s="95"/>
      <c r="BI499" s="95"/>
    </row>
    <row r="500" spans="17:61" s="82" customFormat="1" x14ac:dyDescent="0.2">
      <c r="Q500" s="103"/>
      <c r="R500" s="104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95"/>
      <c r="BB500" s="95"/>
      <c r="BC500" s="95"/>
      <c r="BD500" s="95"/>
      <c r="BE500" s="95"/>
      <c r="BF500" s="95"/>
      <c r="BG500" s="95"/>
      <c r="BH500" s="95"/>
      <c r="BI500" s="95"/>
    </row>
    <row r="501" spans="17:61" s="82" customFormat="1" x14ac:dyDescent="0.2">
      <c r="Q501" s="103"/>
      <c r="R501" s="104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95"/>
      <c r="BB501" s="95"/>
      <c r="BC501" s="95"/>
      <c r="BD501" s="95"/>
      <c r="BE501" s="95"/>
      <c r="BF501" s="95"/>
      <c r="BG501" s="95"/>
      <c r="BH501" s="95"/>
      <c r="BI501" s="95"/>
    </row>
    <row r="502" spans="17:61" s="82" customFormat="1" x14ac:dyDescent="0.2">
      <c r="Q502" s="103"/>
      <c r="R502" s="104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95"/>
      <c r="BB502" s="95"/>
      <c r="BC502" s="95"/>
      <c r="BD502" s="95"/>
      <c r="BE502" s="95"/>
      <c r="BF502" s="95"/>
      <c r="BG502" s="95"/>
      <c r="BH502" s="95"/>
      <c r="BI502" s="95"/>
    </row>
    <row r="503" spans="17:61" s="82" customFormat="1" x14ac:dyDescent="0.2">
      <c r="Q503" s="103"/>
      <c r="R503" s="104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95"/>
      <c r="BB503" s="95"/>
      <c r="BC503" s="95"/>
      <c r="BD503" s="95"/>
      <c r="BE503" s="95"/>
      <c r="BF503" s="95"/>
      <c r="BG503" s="95"/>
      <c r="BH503" s="95"/>
      <c r="BI503" s="95"/>
    </row>
    <row r="504" spans="17:61" s="82" customFormat="1" x14ac:dyDescent="0.2">
      <c r="Q504" s="103"/>
      <c r="R504" s="104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95"/>
      <c r="BB504" s="95"/>
      <c r="BC504" s="95"/>
      <c r="BD504" s="95"/>
      <c r="BE504" s="95"/>
      <c r="BF504" s="95"/>
      <c r="BG504" s="95"/>
      <c r="BH504" s="95"/>
      <c r="BI504" s="95"/>
    </row>
    <row r="505" spans="17:61" s="82" customFormat="1" x14ac:dyDescent="0.2">
      <c r="Q505" s="103"/>
      <c r="R505" s="104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95"/>
      <c r="BB505" s="95"/>
      <c r="BC505" s="95"/>
      <c r="BD505" s="95"/>
      <c r="BE505" s="95"/>
      <c r="BF505" s="95"/>
      <c r="BG505" s="95"/>
      <c r="BH505" s="95"/>
      <c r="BI505" s="95"/>
    </row>
    <row r="506" spans="17:61" s="82" customFormat="1" x14ac:dyDescent="0.2">
      <c r="Q506" s="103"/>
      <c r="R506" s="104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95"/>
      <c r="BB506" s="95"/>
      <c r="BC506" s="95"/>
      <c r="BD506" s="95"/>
      <c r="BE506" s="95"/>
      <c r="BF506" s="95"/>
      <c r="BG506" s="95"/>
      <c r="BH506" s="95"/>
      <c r="BI506" s="95"/>
    </row>
    <row r="507" spans="17:61" s="82" customFormat="1" x14ac:dyDescent="0.2">
      <c r="Q507" s="103"/>
      <c r="R507" s="104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95"/>
      <c r="BB507" s="95"/>
      <c r="BC507" s="95"/>
      <c r="BD507" s="95"/>
      <c r="BE507" s="95"/>
      <c r="BF507" s="95"/>
      <c r="BG507" s="95"/>
      <c r="BH507" s="95"/>
      <c r="BI507" s="95"/>
    </row>
    <row r="508" spans="17:61" s="82" customFormat="1" x14ac:dyDescent="0.2">
      <c r="Q508" s="103"/>
      <c r="R508" s="104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95"/>
      <c r="BB508" s="95"/>
      <c r="BC508" s="95"/>
      <c r="BD508" s="95"/>
      <c r="BE508" s="95"/>
      <c r="BF508" s="95"/>
      <c r="BG508" s="95"/>
      <c r="BH508" s="95"/>
      <c r="BI508" s="95"/>
    </row>
    <row r="509" spans="17:61" s="82" customFormat="1" x14ac:dyDescent="0.2">
      <c r="Q509" s="103"/>
      <c r="R509" s="104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95"/>
      <c r="BB509" s="95"/>
      <c r="BC509" s="95"/>
      <c r="BD509" s="95"/>
      <c r="BE509" s="95"/>
      <c r="BF509" s="95"/>
      <c r="BG509" s="95"/>
      <c r="BH509" s="95"/>
      <c r="BI509" s="95"/>
    </row>
    <row r="510" spans="17:61" s="82" customFormat="1" x14ac:dyDescent="0.2">
      <c r="Q510" s="103"/>
      <c r="R510" s="104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95"/>
      <c r="BB510" s="95"/>
      <c r="BC510" s="95"/>
      <c r="BD510" s="95"/>
      <c r="BE510" s="95"/>
      <c r="BF510" s="95"/>
      <c r="BG510" s="95"/>
      <c r="BH510" s="95"/>
      <c r="BI510" s="95"/>
    </row>
    <row r="511" spans="17:61" s="82" customFormat="1" x14ac:dyDescent="0.2">
      <c r="Q511" s="103"/>
      <c r="R511" s="104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95"/>
      <c r="BB511" s="95"/>
      <c r="BC511" s="95"/>
      <c r="BD511" s="95"/>
      <c r="BE511" s="95"/>
      <c r="BF511" s="95"/>
      <c r="BG511" s="95"/>
      <c r="BH511" s="95"/>
      <c r="BI511" s="95"/>
    </row>
    <row r="512" spans="17:61" s="82" customFormat="1" x14ac:dyDescent="0.2">
      <c r="Q512" s="103"/>
      <c r="R512" s="104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95"/>
      <c r="BB512" s="95"/>
      <c r="BC512" s="95"/>
      <c r="BD512" s="95"/>
      <c r="BE512" s="95"/>
      <c r="BF512" s="95"/>
      <c r="BG512" s="95"/>
      <c r="BH512" s="95"/>
      <c r="BI512" s="95"/>
    </row>
    <row r="513" spans="17:61" s="82" customFormat="1" x14ac:dyDescent="0.2">
      <c r="Q513" s="103"/>
      <c r="R513" s="104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95"/>
      <c r="BB513" s="95"/>
      <c r="BC513" s="95"/>
      <c r="BD513" s="95"/>
      <c r="BE513" s="95"/>
      <c r="BF513" s="95"/>
      <c r="BG513" s="95"/>
      <c r="BH513" s="95"/>
      <c r="BI513" s="95"/>
    </row>
    <row r="514" spans="17:61" s="82" customFormat="1" x14ac:dyDescent="0.2">
      <c r="Q514" s="103"/>
      <c r="R514" s="104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95"/>
      <c r="BB514" s="95"/>
      <c r="BC514" s="95"/>
      <c r="BD514" s="95"/>
      <c r="BE514" s="95"/>
      <c r="BF514" s="95"/>
      <c r="BG514" s="95"/>
      <c r="BH514" s="95"/>
      <c r="BI514" s="95"/>
    </row>
    <row r="515" spans="17:61" s="82" customFormat="1" x14ac:dyDescent="0.2">
      <c r="Q515" s="103"/>
      <c r="R515" s="104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95"/>
      <c r="BB515" s="95"/>
      <c r="BC515" s="95"/>
      <c r="BD515" s="95"/>
      <c r="BE515" s="95"/>
      <c r="BF515" s="95"/>
      <c r="BG515" s="95"/>
      <c r="BH515" s="95"/>
      <c r="BI515" s="95"/>
    </row>
    <row r="516" spans="17:61" s="82" customFormat="1" x14ac:dyDescent="0.2">
      <c r="Q516" s="103"/>
      <c r="R516" s="104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95"/>
      <c r="BB516" s="95"/>
      <c r="BC516" s="95"/>
      <c r="BD516" s="95"/>
      <c r="BE516" s="95"/>
      <c r="BF516" s="95"/>
      <c r="BG516" s="95"/>
      <c r="BH516" s="95"/>
      <c r="BI516" s="95"/>
    </row>
    <row r="517" spans="17:61" s="82" customFormat="1" x14ac:dyDescent="0.2">
      <c r="Q517" s="103"/>
      <c r="R517" s="104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95"/>
      <c r="BB517" s="95"/>
      <c r="BC517" s="95"/>
      <c r="BD517" s="95"/>
      <c r="BE517" s="95"/>
      <c r="BF517" s="95"/>
      <c r="BG517" s="95"/>
      <c r="BH517" s="95"/>
      <c r="BI517" s="95"/>
    </row>
    <row r="518" spans="17:61" s="82" customFormat="1" x14ac:dyDescent="0.2">
      <c r="Q518" s="103"/>
      <c r="R518" s="104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95"/>
      <c r="BB518" s="95"/>
      <c r="BC518" s="95"/>
      <c r="BD518" s="95"/>
      <c r="BE518" s="95"/>
      <c r="BF518" s="95"/>
      <c r="BG518" s="95"/>
      <c r="BH518" s="95"/>
      <c r="BI518" s="95"/>
    </row>
    <row r="519" spans="17:61" s="82" customFormat="1" x14ac:dyDescent="0.2">
      <c r="Q519" s="103"/>
      <c r="R519" s="104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95"/>
      <c r="BB519" s="95"/>
      <c r="BC519" s="95"/>
      <c r="BD519" s="95"/>
      <c r="BE519" s="95"/>
      <c r="BF519" s="95"/>
      <c r="BG519" s="95"/>
      <c r="BH519" s="95"/>
      <c r="BI519" s="95"/>
    </row>
    <row r="520" spans="17:61" s="82" customFormat="1" x14ac:dyDescent="0.2">
      <c r="Q520" s="103"/>
      <c r="R520" s="104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95"/>
      <c r="BB520" s="95"/>
      <c r="BC520" s="95"/>
      <c r="BD520" s="95"/>
      <c r="BE520" s="95"/>
      <c r="BF520" s="95"/>
      <c r="BG520" s="95"/>
      <c r="BH520" s="95"/>
      <c r="BI520" s="95"/>
    </row>
    <row r="521" spans="17:61" s="82" customFormat="1" x14ac:dyDescent="0.2">
      <c r="Q521" s="103"/>
      <c r="R521" s="104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95"/>
      <c r="BB521" s="95"/>
      <c r="BC521" s="95"/>
      <c r="BD521" s="95"/>
      <c r="BE521" s="95"/>
      <c r="BF521" s="95"/>
      <c r="BG521" s="95"/>
      <c r="BH521" s="95"/>
      <c r="BI521" s="95"/>
    </row>
    <row r="522" spans="17:61" s="82" customFormat="1" x14ac:dyDescent="0.2">
      <c r="Q522" s="103"/>
      <c r="R522" s="104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95"/>
      <c r="BB522" s="95"/>
      <c r="BC522" s="95"/>
      <c r="BD522" s="95"/>
      <c r="BE522" s="95"/>
      <c r="BF522" s="95"/>
      <c r="BG522" s="95"/>
      <c r="BH522" s="95"/>
      <c r="BI522" s="95"/>
    </row>
    <row r="523" spans="17:61" s="82" customFormat="1" x14ac:dyDescent="0.2">
      <c r="Q523" s="103"/>
      <c r="R523" s="104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95"/>
      <c r="BB523" s="95"/>
      <c r="BC523" s="95"/>
      <c r="BD523" s="95"/>
      <c r="BE523" s="95"/>
      <c r="BF523" s="95"/>
      <c r="BG523" s="95"/>
      <c r="BH523" s="95"/>
      <c r="BI523" s="95"/>
    </row>
    <row r="524" spans="17:61" s="82" customFormat="1" x14ac:dyDescent="0.2">
      <c r="Q524" s="103"/>
      <c r="R524" s="104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95"/>
      <c r="BB524" s="95"/>
      <c r="BC524" s="95"/>
      <c r="BD524" s="95"/>
      <c r="BE524" s="95"/>
      <c r="BF524" s="95"/>
      <c r="BG524" s="95"/>
      <c r="BH524" s="95"/>
      <c r="BI524" s="95"/>
    </row>
    <row r="525" spans="17:61" s="82" customFormat="1" x14ac:dyDescent="0.2">
      <c r="Q525" s="103"/>
      <c r="R525" s="104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95"/>
      <c r="BB525" s="95"/>
      <c r="BC525" s="95"/>
      <c r="BD525" s="95"/>
      <c r="BE525" s="95"/>
      <c r="BF525" s="95"/>
      <c r="BG525" s="95"/>
      <c r="BH525" s="95"/>
      <c r="BI525" s="95"/>
    </row>
    <row r="526" spans="17:61" s="82" customFormat="1" x14ac:dyDescent="0.2">
      <c r="Q526" s="103"/>
      <c r="R526" s="104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95"/>
      <c r="BB526" s="95"/>
      <c r="BC526" s="95"/>
      <c r="BD526" s="95"/>
      <c r="BE526" s="95"/>
      <c r="BF526" s="95"/>
      <c r="BG526" s="95"/>
      <c r="BH526" s="95"/>
      <c r="BI526" s="95"/>
    </row>
    <row r="527" spans="17:61" s="82" customFormat="1" x14ac:dyDescent="0.2">
      <c r="Q527" s="103"/>
      <c r="R527" s="104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95"/>
      <c r="BB527" s="95"/>
      <c r="BC527" s="95"/>
      <c r="BD527" s="95"/>
      <c r="BE527" s="95"/>
      <c r="BF527" s="95"/>
      <c r="BG527" s="95"/>
      <c r="BH527" s="95"/>
      <c r="BI527" s="95"/>
    </row>
    <row r="528" spans="17:61" s="82" customFormat="1" x14ac:dyDescent="0.2">
      <c r="Q528" s="103"/>
      <c r="R528" s="104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95"/>
      <c r="BB528" s="95"/>
      <c r="BC528" s="95"/>
      <c r="BD528" s="95"/>
      <c r="BE528" s="95"/>
      <c r="BF528" s="95"/>
      <c r="BG528" s="95"/>
      <c r="BH528" s="95"/>
      <c r="BI528" s="95"/>
    </row>
    <row r="529" spans="17:61" s="82" customFormat="1" x14ac:dyDescent="0.2">
      <c r="Q529" s="103"/>
      <c r="R529" s="104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95"/>
      <c r="BB529" s="95"/>
      <c r="BC529" s="95"/>
      <c r="BD529" s="95"/>
      <c r="BE529" s="95"/>
      <c r="BF529" s="95"/>
      <c r="BG529" s="95"/>
      <c r="BH529" s="95"/>
      <c r="BI529" s="95"/>
    </row>
    <row r="530" spans="17:61" s="82" customFormat="1" x14ac:dyDescent="0.2">
      <c r="Q530" s="103"/>
      <c r="R530" s="104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95"/>
      <c r="BB530" s="95"/>
      <c r="BC530" s="95"/>
      <c r="BD530" s="95"/>
      <c r="BE530" s="95"/>
      <c r="BF530" s="95"/>
      <c r="BG530" s="95"/>
      <c r="BH530" s="95"/>
      <c r="BI530" s="95"/>
    </row>
    <row r="531" spans="17:61" s="82" customFormat="1" x14ac:dyDescent="0.2">
      <c r="Q531" s="103"/>
      <c r="R531" s="104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95"/>
      <c r="BB531" s="95"/>
      <c r="BC531" s="95"/>
      <c r="BD531" s="95"/>
      <c r="BE531" s="95"/>
      <c r="BF531" s="95"/>
      <c r="BG531" s="95"/>
      <c r="BH531" s="95"/>
      <c r="BI531" s="95"/>
    </row>
    <row r="532" spans="17:61" s="82" customFormat="1" x14ac:dyDescent="0.2">
      <c r="Q532" s="103"/>
      <c r="R532" s="104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95"/>
      <c r="BB532" s="95"/>
      <c r="BC532" s="95"/>
      <c r="BD532" s="95"/>
      <c r="BE532" s="95"/>
      <c r="BF532" s="95"/>
      <c r="BG532" s="95"/>
      <c r="BH532" s="95"/>
      <c r="BI532" s="95"/>
    </row>
    <row r="533" spans="17:61" s="82" customFormat="1" x14ac:dyDescent="0.2">
      <c r="Q533" s="103"/>
      <c r="R533" s="104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95"/>
      <c r="BB533" s="95"/>
      <c r="BC533" s="95"/>
      <c r="BD533" s="95"/>
      <c r="BE533" s="95"/>
      <c r="BF533" s="95"/>
      <c r="BG533" s="95"/>
      <c r="BH533" s="95"/>
      <c r="BI533" s="95"/>
    </row>
    <row r="534" spans="17:61" s="82" customFormat="1" x14ac:dyDescent="0.2">
      <c r="Q534" s="103"/>
      <c r="R534" s="104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95"/>
      <c r="BB534" s="95"/>
      <c r="BC534" s="95"/>
      <c r="BD534" s="95"/>
      <c r="BE534" s="95"/>
      <c r="BF534" s="95"/>
      <c r="BG534" s="95"/>
      <c r="BH534" s="95"/>
      <c r="BI534" s="95"/>
    </row>
    <row r="535" spans="17:61" s="82" customFormat="1" x14ac:dyDescent="0.2">
      <c r="Q535" s="103"/>
      <c r="R535" s="104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95"/>
      <c r="BB535" s="95"/>
      <c r="BC535" s="95"/>
      <c r="BD535" s="95"/>
      <c r="BE535" s="95"/>
      <c r="BF535" s="95"/>
      <c r="BG535" s="95"/>
      <c r="BH535" s="95"/>
      <c r="BI535" s="95"/>
    </row>
    <row r="536" spans="17:61" s="82" customFormat="1" x14ac:dyDescent="0.2">
      <c r="Q536" s="103"/>
      <c r="R536" s="104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95"/>
      <c r="BB536" s="95"/>
      <c r="BC536" s="95"/>
      <c r="BD536" s="95"/>
      <c r="BE536" s="95"/>
      <c r="BF536" s="95"/>
      <c r="BG536" s="95"/>
      <c r="BH536" s="95"/>
      <c r="BI536" s="95"/>
    </row>
    <row r="537" spans="17:61" s="82" customFormat="1" x14ac:dyDescent="0.2">
      <c r="Q537" s="103"/>
      <c r="R537" s="104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95"/>
      <c r="BB537" s="95"/>
      <c r="BC537" s="95"/>
      <c r="BD537" s="95"/>
      <c r="BE537" s="95"/>
      <c r="BF537" s="95"/>
      <c r="BG537" s="95"/>
      <c r="BH537" s="95"/>
      <c r="BI537" s="95"/>
    </row>
    <row r="538" spans="17:61" s="82" customFormat="1" x14ac:dyDescent="0.2">
      <c r="Q538" s="103"/>
      <c r="R538" s="104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95"/>
      <c r="BB538" s="95"/>
      <c r="BC538" s="95"/>
      <c r="BD538" s="95"/>
      <c r="BE538" s="95"/>
      <c r="BF538" s="95"/>
      <c r="BG538" s="95"/>
      <c r="BH538" s="95"/>
      <c r="BI538" s="95"/>
    </row>
    <row r="539" spans="17:61" s="82" customFormat="1" x14ac:dyDescent="0.2">
      <c r="Q539" s="103"/>
      <c r="R539" s="104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95"/>
      <c r="BB539" s="95"/>
      <c r="BC539" s="95"/>
      <c r="BD539" s="95"/>
      <c r="BE539" s="95"/>
      <c r="BF539" s="95"/>
      <c r="BG539" s="95"/>
      <c r="BH539" s="95"/>
      <c r="BI539" s="95"/>
    </row>
    <row r="540" spans="17:61" s="82" customFormat="1" x14ac:dyDescent="0.2">
      <c r="Q540" s="103"/>
      <c r="R540" s="104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95"/>
      <c r="BB540" s="95"/>
      <c r="BC540" s="95"/>
      <c r="BD540" s="95"/>
      <c r="BE540" s="95"/>
      <c r="BF540" s="95"/>
      <c r="BG540" s="95"/>
      <c r="BH540" s="95"/>
      <c r="BI540" s="95"/>
    </row>
    <row r="541" spans="17:61" s="82" customFormat="1" x14ac:dyDescent="0.2">
      <c r="Q541" s="103"/>
      <c r="R541" s="104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95"/>
      <c r="BB541" s="95"/>
      <c r="BC541" s="95"/>
      <c r="BD541" s="95"/>
      <c r="BE541" s="95"/>
      <c r="BF541" s="95"/>
      <c r="BG541" s="95"/>
      <c r="BH541" s="95"/>
      <c r="BI541" s="95"/>
    </row>
    <row r="542" spans="17:61" s="82" customFormat="1" x14ac:dyDescent="0.2">
      <c r="Q542" s="103"/>
      <c r="R542" s="104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95"/>
      <c r="BB542" s="95"/>
      <c r="BC542" s="95"/>
      <c r="BD542" s="95"/>
      <c r="BE542" s="95"/>
      <c r="BF542" s="95"/>
      <c r="BG542" s="95"/>
      <c r="BH542" s="95"/>
      <c r="BI542" s="95"/>
    </row>
    <row r="543" spans="17:61" s="82" customFormat="1" x14ac:dyDescent="0.2">
      <c r="Q543" s="103"/>
      <c r="R543" s="104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95"/>
      <c r="BB543" s="95"/>
      <c r="BC543" s="95"/>
      <c r="BD543" s="95"/>
      <c r="BE543" s="95"/>
      <c r="BF543" s="95"/>
      <c r="BG543" s="95"/>
      <c r="BH543" s="95"/>
      <c r="BI543" s="95"/>
    </row>
    <row r="544" spans="17:61" s="82" customFormat="1" x14ac:dyDescent="0.2">
      <c r="Q544" s="103"/>
      <c r="R544" s="104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95"/>
      <c r="BB544" s="95"/>
      <c r="BC544" s="95"/>
      <c r="BD544" s="95"/>
      <c r="BE544" s="95"/>
      <c r="BF544" s="95"/>
      <c r="BG544" s="95"/>
      <c r="BH544" s="95"/>
      <c r="BI544" s="95"/>
    </row>
    <row r="545" spans="17:61" s="82" customFormat="1" x14ac:dyDescent="0.2">
      <c r="Q545" s="103"/>
      <c r="R545" s="104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95"/>
      <c r="BB545" s="95"/>
      <c r="BC545" s="95"/>
      <c r="BD545" s="95"/>
      <c r="BE545" s="95"/>
      <c r="BF545" s="95"/>
      <c r="BG545" s="95"/>
      <c r="BH545" s="95"/>
      <c r="BI545" s="95"/>
    </row>
    <row r="546" spans="17:61" s="82" customFormat="1" x14ac:dyDescent="0.2">
      <c r="Q546" s="103"/>
      <c r="R546" s="104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95"/>
      <c r="BB546" s="95"/>
      <c r="BC546" s="95"/>
      <c r="BD546" s="95"/>
      <c r="BE546" s="95"/>
      <c r="BF546" s="95"/>
      <c r="BG546" s="95"/>
      <c r="BH546" s="95"/>
      <c r="BI546" s="95"/>
    </row>
    <row r="547" spans="17:61" s="82" customFormat="1" x14ac:dyDescent="0.2">
      <c r="Q547" s="103"/>
      <c r="R547" s="104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95"/>
      <c r="BB547" s="95"/>
      <c r="BC547" s="95"/>
      <c r="BD547" s="95"/>
      <c r="BE547" s="95"/>
      <c r="BF547" s="95"/>
      <c r="BG547" s="95"/>
      <c r="BH547" s="95"/>
      <c r="BI547" s="95"/>
    </row>
    <row r="548" spans="17:61" s="82" customFormat="1" x14ac:dyDescent="0.2">
      <c r="Q548" s="103"/>
      <c r="R548" s="104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95"/>
      <c r="BB548" s="95"/>
      <c r="BC548" s="95"/>
      <c r="BD548" s="95"/>
      <c r="BE548" s="95"/>
      <c r="BF548" s="95"/>
      <c r="BG548" s="95"/>
      <c r="BH548" s="95"/>
      <c r="BI548" s="95"/>
    </row>
    <row r="549" spans="17:61" s="82" customFormat="1" x14ac:dyDescent="0.2">
      <c r="Q549" s="103"/>
      <c r="R549" s="104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95"/>
      <c r="BB549" s="95"/>
      <c r="BC549" s="95"/>
      <c r="BD549" s="95"/>
      <c r="BE549" s="95"/>
      <c r="BF549" s="95"/>
      <c r="BG549" s="95"/>
      <c r="BH549" s="95"/>
      <c r="BI549" s="95"/>
    </row>
    <row r="550" spans="17:61" s="82" customFormat="1" x14ac:dyDescent="0.2">
      <c r="Q550" s="103"/>
      <c r="R550" s="104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95"/>
      <c r="BB550" s="95"/>
      <c r="BC550" s="95"/>
      <c r="BD550" s="95"/>
      <c r="BE550" s="95"/>
      <c r="BF550" s="95"/>
      <c r="BG550" s="95"/>
      <c r="BH550" s="95"/>
      <c r="BI550" s="95"/>
    </row>
    <row r="551" spans="17:61" s="82" customFormat="1" x14ac:dyDescent="0.2">
      <c r="Q551" s="103"/>
      <c r="R551" s="104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95"/>
      <c r="BB551" s="95"/>
      <c r="BC551" s="95"/>
      <c r="BD551" s="95"/>
      <c r="BE551" s="95"/>
      <c r="BF551" s="95"/>
      <c r="BG551" s="95"/>
      <c r="BH551" s="95"/>
      <c r="BI551" s="95"/>
    </row>
    <row r="552" spans="17:61" s="82" customFormat="1" x14ac:dyDescent="0.2">
      <c r="Q552" s="103"/>
      <c r="R552" s="104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95"/>
      <c r="BB552" s="95"/>
      <c r="BC552" s="95"/>
      <c r="BD552" s="95"/>
      <c r="BE552" s="95"/>
      <c r="BF552" s="95"/>
      <c r="BG552" s="95"/>
      <c r="BH552" s="95"/>
      <c r="BI552" s="95"/>
    </row>
    <row r="553" spans="17:61" s="82" customFormat="1" x14ac:dyDescent="0.2">
      <c r="Q553" s="103"/>
      <c r="R553" s="104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95"/>
      <c r="BB553" s="95"/>
      <c r="BC553" s="95"/>
      <c r="BD553" s="95"/>
      <c r="BE553" s="95"/>
      <c r="BF553" s="95"/>
      <c r="BG553" s="95"/>
      <c r="BH553" s="95"/>
      <c r="BI553" s="95"/>
    </row>
    <row r="554" spans="17:61" s="82" customFormat="1" x14ac:dyDescent="0.2">
      <c r="Q554" s="103"/>
      <c r="R554" s="104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95"/>
      <c r="BB554" s="95"/>
      <c r="BC554" s="95"/>
      <c r="BD554" s="95"/>
      <c r="BE554" s="95"/>
      <c r="BF554" s="95"/>
      <c r="BG554" s="95"/>
      <c r="BH554" s="95"/>
      <c r="BI554" s="95"/>
    </row>
    <row r="555" spans="17:61" s="82" customFormat="1" x14ac:dyDescent="0.2">
      <c r="Q555" s="103"/>
      <c r="R555" s="104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95"/>
      <c r="BB555" s="95"/>
      <c r="BC555" s="95"/>
      <c r="BD555" s="95"/>
      <c r="BE555" s="95"/>
      <c r="BF555" s="95"/>
      <c r="BG555" s="95"/>
      <c r="BH555" s="95"/>
      <c r="BI555" s="95"/>
    </row>
    <row r="556" spans="17:61" s="82" customFormat="1" x14ac:dyDescent="0.2">
      <c r="Q556" s="103"/>
      <c r="R556" s="104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95"/>
      <c r="BB556" s="95"/>
      <c r="BC556" s="95"/>
      <c r="BD556" s="95"/>
      <c r="BE556" s="95"/>
      <c r="BF556" s="95"/>
      <c r="BG556" s="95"/>
      <c r="BH556" s="95"/>
      <c r="BI556" s="95"/>
    </row>
    <row r="557" spans="17:61" s="82" customFormat="1" x14ac:dyDescent="0.2">
      <c r="Q557" s="103"/>
      <c r="R557" s="104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95"/>
      <c r="BB557" s="95"/>
      <c r="BC557" s="95"/>
      <c r="BD557" s="95"/>
      <c r="BE557" s="95"/>
      <c r="BF557" s="95"/>
      <c r="BG557" s="95"/>
      <c r="BH557" s="95"/>
      <c r="BI557" s="95"/>
    </row>
    <row r="558" spans="17:61" s="82" customFormat="1" x14ac:dyDescent="0.2">
      <c r="Q558" s="103"/>
      <c r="R558" s="104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95"/>
      <c r="BB558" s="95"/>
      <c r="BC558" s="95"/>
      <c r="BD558" s="95"/>
      <c r="BE558" s="95"/>
      <c r="BF558" s="95"/>
      <c r="BG558" s="95"/>
      <c r="BH558" s="95"/>
      <c r="BI558" s="95"/>
    </row>
    <row r="559" spans="17:61" s="82" customFormat="1" x14ac:dyDescent="0.2">
      <c r="Q559" s="103"/>
      <c r="R559" s="104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95"/>
      <c r="BB559" s="95"/>
      <c r="BC559" s="95"/>
      <c r="BD559" s="95"/>
      <c r="BE559" s="95"/>
      <c r="BF559" s="95"/>
      <c r="BG559" s="95"/>
      <c r="BH559" s="95"/>
      <c r="BI559" s="95"/>
    </row>
    <row r="560" spans="17:61" s="82" customFormat="1" x14ac:dyDescent="0.2">
      <c r="Q560" s="103"/>
      <c r="R560" s="104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95"/>
      <c r="BB560" s="95"/>
      <c r="BC560" s="95"/>
      <c r="BD560" s="95"/>
      <c r="BE560" s="95"/>
      <c r="BF560" s="95"/>
      <c r="BG560" s="95"/>
      <c r="BH560" s="95"/>
      <c r="BI560" s="95"/>
    </row>
    <row r="561" spans="17:61" s="82" customFormat="1" x14ac:dyDescent="0.2">
      <c r="Q561" s="103"/>
      <c r="R561" s="104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95"/>
      <c r="BB561" s="95"/>
      <c r="BC561" s="95"/>
      <c r="BD561" s="95"/>
      <c r="BE561" s="95"/>
      <c r="BF561" s="95"/>
      <c r="BG561" s="95"/>
      <c r="BH561" s="95"/>
      <c r="BI561" s="95"/>
    </row>
    <row r="562" spans="17:61" s="82" customFormat="1" x14ac:dyDescent="0.2">
      <c r="Q562" s="103"/>
      <c r="R562" s="104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95"/>
      <c r="BB562" s="95"/>
      <c r="BC562" s="95"/>
      <c r="BD562" s="95"/>
      <c r="BE562" s="95"/>
      <c r="BF562" s="95"/>
      <c r="BG562" s="95"/>
      <c r="BH562" s="95"/>
      <c r="BI562" s="95"/>
    </row>
    <row r="563" spans="17:61" s="82" customFormat="1" x14ac:dyDescent="0.2">
      <c r="Q563" s="103"/>
      <c r="R563" s="104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95"/>
      <c r="BB563" s="95"/>
      <c r="BC563" s="95"/>
      <c r="BD563" s="95"/>
      <c r="BE563" s="95"/>
      <c r="BF563" s="95"/>
      <c r="BG563" s="95"/>
      <c r="BH563" s="95"/>
      <c r="BI563" s="95"/>
    </row>
    <row r="564" spans="17:61" s="82" customFormat="1" x14ac:dyDescent="0.2">
      <c r="Q564" s="103"/>
      <c r="R564" s="104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95"/>
      <c r="BB564" s="95"/>
      <c r="BC564" s="95"/>
      <c r="BD564" s="95"/>
      <c r="BE564" s="95"/>
      <c r="BF564" s="95"/>
      <c r="BG564" s="95"/>
      <c r="BH564" s="95"/>
      <c r="BI564" s="95"/>
    </row>
    <row r="565" spans="17:61" s="82" customFormat="1" x14ac:dyDescent="0.2">
      <c r="Q565" s="103"/>
      <c r="R565" s="104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95"/>
      <c r="BB565" s="95"/>
      <c r="BC565" s="95"/>
      <c r="BD565" s="95"/>
      <c r="BE565" s="95"/>
      <c r="BF565" s="95"/>
      <c r="BG565" s="95"/>
      <c r="BH565" s="95"/>
      <c r="BI565" s="95"/>
    </row>
    <row r="566" spans="17:61" s="82" customFormat="1" x14ac:dyDescent="0.2">
      <c r="Q566" s="103"/>
      <c r="R566" s="104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95"/>
      <c r="BB566" s="95"/>
      <c r="BC566" s="95"/>
      <c r="BD566" s="95"/>
      <c r="BE566" s="95"/>
      <c r="BF566" s="95"/>
      <c r="BG566" s="95"/>
      <c r="BH566" s="95"/>
      <c r="BI566" s="95"/>
    </row>
    <row r="567" spans="17:61" s="82" customFormat="1" x14ac:dyDescent="0.2">
      <c r="Q567" s="103"/>
      <c r="R567" s="104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95"/>
      <c r="BB567" s="95"/>
      <c r="BC567" s="95"/>
      <c r="BD567" s="95"/>
      <c r="BE567" s="95"/>
      <c r="BF567" s="95"/>
      <c r="BG567" s="95"/>
      <c r="BH567" s="95"/>
      <c r="BI567" s="95"/>
    </row>
    <row r="568" spans="17:61" s="82" customFormat="1" x14ac:dyDescent="0.2">
      <c r="Q568" s="103"/>
      <c r="R568" s="104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95"/>
      <c r="BB568" s="95"/>
      <c r="BC568" s="95"/>
      <c r="BD568" s="95"/>
      <c r="BE568" s="95"/>
      <c r="BF568" s="95"/>
      <c r="BG568" s="95"/>
      <c r="BH568" s="95"/>
      <c r="BI568" s="95"/>
    </row>
    <row r="569" spans="17:61" s="82" customFormat="1" x14ac:dyDescent="0.2">
      <c r="Q569" s="103"/>
      <c r="R569" s="104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95"/>
      <c r="BB569" s="95"/>
      <c r="BC569" s="95"/>
      <c r="BD569" s="95"/>
      <c r="BE569" s="95"/>
      <c r="BF569" s="95"/>
      <c r="BG569" s="95"/>
      <c r="BH569" s="95"/>
      <c r="BI569" s="95"/>
    </row>
    <row r="570" spans="17:61" s="82" customFormat="1" x14ac:dyDescent="0.2">
      <c r="Q570" s="103"/>
      <c r="R570" s="104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95"/>
      <c r="BB570" s="95"/>
      <c r="BC570" s="95"/>
      <c r="BD570" s="95"/>
      <c r="BE570" s="95"/>
      <c r="BF570" s="95"/>
      <c r="BG570" s="95"/>
      <c r="BH570" s="95"/>
      <c r="BI570" s="95"/>
    </row>
    <row r="571" spans="17:61" s="82" customFormat="1" x14ac:dyDescent="0.2">
      <c r="Q571" s="103"/>
      <c r="R571" s="104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95"/>
      <c r="BB571" s="95"/>
      <c r="BC571" s="95"/>
      <c r="BD571" s="95"/>
      <c r="BE571" s="95"/>
      <c r="BF571" s="95"/>
      <c r="BG571" s="95"/>
      <c r="BH571" s="95"/>
      <c r="BI571" s="95"/>
    </row>
    <row r="572" spans="17:61" s="82" customFormat="1" x14ac:dyDescent="0.2">
      <c r="Q572" s="103"/>
      <c r="R572" s="104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95"/>
      <c r="BB572" s="95"/>
      <c r="BC572" s="95"/>
      <c r="BD572" s="95"/>
      <c r="BE572" s="95"/>
      <c r="BF572" s="95"/>
      <c r="BG572" s="95"/>
      <c r="BH572" s="95"/>
      <c r="BI572" s="95"/>
    </row>
    <row r="573" spans="17:61" s="82" customFormat="1" x14ac:dyDescent="0.2">
      <c r="Q573" s="103"/>
      <c r="R573" s="104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95"/>
      <c r="BB573" s="95"/>
      <c r="BC573" s="95"/>
      <c r="BD573" s="95"/>
      <c r="BE573" s="95"/>
      <c r="BF573" s="95"/>
      <c r="BG573" s="95"/>
      <c r="BH573" s="95"/>
      <c r="BI573" s="95"/>
    </row>
    <row r="574" spans="17:61" s="82" customFormat="1" x14ac:dyDescent="0.2">
      <c r="Q574" s="103"/>
      <c r="R574" s="104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95"/>
      <c r="BB574" s="95"/>
      <c r="BC574" s="95"/>
      <c r="BD574" s="95"/>
      <c r="BE574" s="95"/>
      <c r="BF574" s="95"/>
      <c r="BG574" s="95"/>
      <c r="BH574" s="95"/>
      <c r="BI574" s="95"/>
    </row>
    <row r="575" spans="17:61" s="82" customFormat="1" x14ac:dyDescent="0.2">
      <c r="Q575" s="103"/>
      <c r="R575" s="104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95"/>
      <c r="BB575" s="95"/>
      <c r="BC575" s="95"/>
      <c r="BD575" s="95"/>
      <c r="BE575" s="95"/>
      <c r="BF575" s="95"/>
      <c r="BG575" s="95"/>
      <c r="BH575" s="95"/>
      <c r="BI575" s="95"/>
    </row>
    <row r="576" spans="17:61" s="82" customFormat="1" x14ac:dyDescent="0.2">
      <c r="Q576" s="103"/>
      <c r="R576" s="104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95"/>
      <c r="BB576" s="95"/>
      <c r="BC576" s="95"/>
      <c r="BD576" s="95"/>
      <c r="BE576" s="95"/>
      <c r="BF576" s="95"/>
      <c r="BG576" s="95"/>
      <c r="BH576" s="95"/>
      <c r="BI576" s="95"/>
    </row>
    <row r="577" spans="17:61" s="82" customFormat="1" x14ac:dyDescent="0.2">
      <c r="Q577" s="103"/>
      <c r="R577" s="104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95"/>
      <c r="BB577" s="95"/>
      <c r="BC577" s="95"/>
      <c r="BD577" s="95"/>
      <c r="BE577" s="95"/>
      <c r="BF577" s="95"/>
      <c r="BG577" s="95"/>
      <c r="BH577" s="95"/>
      <c r="BI577" s="95"/>
    </row>
    <row r="578" spans="17:61" s="82" customFormat="1" x14ac:dyDescent="0.2">
      <c r="Q578" s="103"/>
      <c r="R578" s="104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95"/>
      <c r="BB578" s="95"/>
      <c r="BC578" s="95"/>
      <c r="BD578" s="95"/>
      <c r="BE578" s="95"/>
      <c r="BF578" s="95"/>
      <c r="BG578" s="95"/>
      <c r="BH578" s="95"/>
      <c r="BI578" s="95"/>
    </row>
    <row r="579" spans="17:61" s="82" customFormat="1" x14ac:dyDescent="0.2">
      <c r="Q579" s="103"/>
      <c r="R579" s="104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95"/>
      <c r="BB579" s="95"/>
      <c r="BC579" s="95"/>
      <c r="BD579" s="95"/>
      <c r="BE579" s="95"/>
      <c r="BF579" s="95"/>
      <c r="BG579" s="95"/>
      <c r="BH579" s="95"/>
      <c r="BI579" s="95"/>
    </row>
    <row r="580" spans="17:61" s="82" customFormat="1" x14ac:dyDescent="0.2">
      <c r="Q580" s="103"/>
      <c r="R580" s="104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95"/>
      <c r="BB580" s="95"/>
      <c r="BC580" s="95"/>
      <c r="BD580" s="95"/>
      <c r="BE580" s="95"/>
      <c r="BF580" s="95"/>
      <c r="BG580" s="95"/>
      <c r="BH580" s="95"/>
      <c r="BI580" s="95"/>
    </row>
    <row r="581" spans="17:61" s="82" customFormat="1" x14ac:dyDescent="0.2">
      <c r="Q581" s="103"/>
      <c r="R581" s="104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95"/>
      <c r="BB581" s="95"/>
      <c r="BC581" s="95"/>
      <c r="BD581" s="95"/>
      <c r="BE581" s="95"/>
      <c r="BF581" s="95"/>
      <c r="BG581" s="95"/>
      <c r="BH581" s="95"/>
      <c r="BI581" s="95"/>
    </row>
    <row r="582" spans="17:61" s="82" customFormat="1" x14ac:dyDescent="0.2">
      <c r="Q582" s="103"/>
      <c r="R582" s="104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95"/>
      <c r="BB582" s="95"/>
      <c r="BC582" s="95"/>
      <c r="BD582" s="95"/>
      <c r="BE582" s="95"/>
      <c r="BF582" s="95"/>
      <c r="BG582" s="95"/>
      <c r="BH582" s="95"/>
      <c r="BI582" s="95"/>
    </row>
    <row r="583" spans="17:61" s="82" customFormat="1" x14ac:dyDescent="0.2">
      <c r="Q583" s="103"/>
      <c r="R583" s="104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95"/>
      <c r="BB583" s="95"/>
      <c r="BC583" s="95"/>
      <c r="BD583" s="95"/>
      <c r="BE583" s="95"/>
      <c r="BF583" s="95"/>
      <c r="BG583" s="95"/>
      <c r="BH583" s="95"/>
      <c r="BI583" s="95"/>
    </row>
    <row r="584" spans="17:61" s="82" customFormat="1" x14ac:dyDescent="0.2">
      <c r="Q584" s="103"/>
      <c r="R584" s="104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95"/>
      <c r="BB584" s="95"/>
      <c r="BC584" s="95"/>
      <c r="BD584" s="95"/>
      <c r="BE584" s="95"/>
      <c r="BF584" s="95"/>
      <c r="BG584" s="95"/>
      <c r="BH584" s="95"/>
      <c r="BI584" s="95"/>
    </row>
    <row r="585" spans="17:61" s="82" customFormat="1" x14ac:dyDescent="0.2">
      <c r="Q585" s="103"/>
      <c r="R585" s="104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95"/>
      <c r="BB585" s="95"/>
      <c r="BC585" s="95"/>
      <c r="BD585" s="95"/>
      <c r="BE585" s="95"/>
      <c r="BF585" s="95"/>
      <c r="BG585" s="95"/>
      <c r="BH585" s="95"/>
      <c r="BI585" s="95"/>
    </row>
    <row r="586" spans="17:61" s="82" customFormat="1" x14ac:dyDescent="0.2">
      <c r="Q586" s="103"/>
      <c r="R586" s="104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95"/>
      <c r="BB586" s="95"/>
      <c r="BC586" s="95"/>
      <c r="BD586" s="95"/>
      <c r="BE586" s="95"/>
      <c r="BF586" s="95"/>
      <c r="BG586" s="95"/>
      <c r="BH586" s="95"/>
      <c r="BI586" s="95"/>
    </row>
    <row r="587" spans="17:61" s="82" customFormat="1" x14ac:dyDescent="0.2">
      <c r="Q587" s="103"/>
      <c r="R587" s="104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95"/>
      <c r="BB587" s="95"/>
      <c r="BC587" s="95"/>
      <c r="BD587" s="95"/>
      <c r="BE587" s="95"/>
      <c r="BF587" s="95"/>
      <c r="BG587" s="95"/>
      <c r="BH587" s="95"/>
      <c r="BI587" s="95"/>
    </row>
    <row r="588" spans="17:61" s="82" customFormat="1" x14ac:dyDescent="0.2">
      <c r="Q588" s="103"/>
      <c r="R588" s="104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95"/>
      <c r="BB588" s="95"/>
      <c r="BC588" s="95"/>
      <c r="BD588" s="95"/>
      <c r="BE588" s="95"/>
      <c r="BF588" s="95"/>
      <c r="BG588" s="95"/>
      <c r="BH588" s="95"/>
      <c r="BI588" s="95"/>
    </row>
    <row r="589" spans="17:61" s="82" customFormat="1" x14ac:dyDescent="0.2">
      <c r="Q589" s="103"/>
      <c r="R589" s="104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95"/>
      <c r="BB589" s="95"/>
      <c r="BC589" s="95"/>
      <c r="BD589" s="95"/>
      <c r="BE589" s="95"/>
      <c r="BF589" s="95"/>
      <c r="BG589" s="95"/>
      <c r="BH589" s="95"/>
      <c r="BI589" s="95"/>
    </row>
    <row r="590" spans="17:61" s="82" customFormat="1" x14ac:dyDescent="0.2">
      <c r="Q590" s="103"/>
      <c r="R590" s="104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95"/>
      <c r="BB590" s="95"/>
      <c r="BC590" s="95"/>
      <c r="BD590" s="95"/>
      <c r="BE590" s="95"/>
      <c r="BF590" s="95"/>
      <c r="BG590" s="95"/>
      <c r="BH590" s="95"/>
      <c r="BI590" s="95"/>
    </row>
    <row r="591" spans="17:61" s="82" customFormat="1" x14ac:dyDescent="0.2">
      <c r="Q591" s="103"/>
      <c r="R591" s="104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95"/>
      <c r="BB591" s="95"/>
      <c r="BC591" s="95"/>
      <c r="BD591" s="95"/>
      <c r="BE591" s="95"/>
      <c r="BF591" s="95"/>
      <c r="BG591" s="95"/>
      <c r="BH591" s="95"/>
      <c r="BI591" s="95"/>
    </row>
    <row r="592" spans="17:61" s="82" customFormat="1" x14ac:dyDescent="0.2">
      <c r="Q592" s="103"/>
      <c r="R592" s="104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95"/>
      <c r="BB592" s="95"/>
      <c r="BC592" s="95"/>
      <c r="BD592" s="95"/>
      <c r="BE592" s="95"/>
      <c r="BF592" s="95"/>
      <c r="BG592" s="95"/>
      <c r="BH592" s="95"/>
      <c r="BI592" s="95"/>
    </row>
    <row r="593" spans="17:61" s="82" customFormat="1" x14ac:dyDescent="0.2">
      <c r="Q593" s="103"/>
      <c r="R593" s="104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95"/>
      <c r="BB593" s="95"/>
      <c r="BC593" s="95"/>
      <c r="BD593" s="95"/>
      <c r="BE593" s="95"/>
      <c r="BF593" s="95"/>
      <c r="BG593" s="95"/>
      <c r="BH593" s="95"/>
      <c r="BI593" s="95"/>
    </row>
    <row r="594" spans="17:61" s="82" customFormat="1" x14ac:dyDescent="0.2">
      <c r="Q594" s="103"/>
      <c r="R594" s="104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95"/>
      <c r="BB594" s="95"/>
      <c r="BC594" s="95"/>
      <c r="BD594" s="95"/>
      <c r="BE594" s="95"/>
      <c r="BF594" s="95"/>
      <c r="BG594" s="95"/>
      <c r="BH594" s="95"/>
      <c r="BI594" s="95"/>
    </row>
    <row r="595" spans="17:61" s="82" customFormat="1" x14ac:dyDescent="0.2">
      <c r="Q595" s="103"/>
      <c r="R595" s="104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95"/>
      <c r="BB595" s="95"/>
      <c r="BC595" s="95"/>
      <c r="BD595" s="95"/>
      <c r="BE595" s="95"/>
      <c r="BF595" s="95"/>
      <c r="BG595" s="95"/>
      <c r="BH595" s="95"/>
      <c r="BI595" s="95"/>
    </row>
    <row r="596" spans="17:61" s="82" customFormat="1" x14ac:dyDescent="0.2">
      <c r="Q596" s="103"/>
      <c r="R596" s="104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95"/>
      <c r="BB596" s="95"/>
      <c r="BC596" s="95"/>
      <c r="BD596" s="95"/>
      <c r="BE596" s="95"/>
      <c r="BF596" s="95"/>
      <c r="BG596" s="95"/>
      <c r="BH596" s="95"/>
      <c r="BI596" s="95"/>
    </row>
    <row r="597" spans="17:61" s="82" customFormat="1" x14ac:dyDescent="0.2">
      <c r="Q597" s="103"/>
      <c r="R597" s="104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95"/>
      <c r="BB597" s="95"/>
      <c r="BC597" s="95"/>
      <c r="BD597" s="95"/>
      <c r="BE597" s="95"/>
      <c r="BF597" s="95"/>
      <c r="BG597" s="95"/>
      <c r="BH597" s="95"/>
      <c r="BI597" s="95"/>
    </row>
    <row r="598" spans="17:61" s="82" customFormat="1" x14ac:dyDescent="0.2">
      <c r="Q598" s="103"/>
      <c r="R598" s="104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95"/>
      <c r="BB598" s="95"/>
      <c r="BC598" s="95"/>
      <c r="BD598" s="95"/>
      <c r="BE598" s="95"/>
      <c r="BF598" s="95"/>
      <c r="BG598" s="95"/>
      <c r="BH598" s="95"/>
      <c r="BI598" s="95"/>
    </row>
    <row r="599" spans="17:61" s="82" customFormat="1" x14ac:dyDescent="0.2">
      <c r="Q599" s="103"/>
      <c r="R599" s="104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95"/>
      <c r="BB599" s="95"/>
      <c r="BC599" s="95"/>
      <c r="BD599" s="95"/>
      <c r="BE599" s="95"/>
      <c r="BF599" s="95"/>
      <c r="BG599" s="95"/>
      <c r="BH599" s="95"/>
      <c r="BI599" s="95"/>
    </row>
    <row r="600" spans="17:61" s="82" customFormat="1" x14ac:dyDescent="0.2">
      <c r="Q600" s="103"/>
      <c r="R600" s="104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95"/>
      <c r="BB600" s="95"/>
      <c r="BC600" s="95"/>
      <c r="BD600" s="95"/>
      <c r="BE600" s="95"/>
      <c r="BF600" s="95"/>
      <c r="BG600" s="95"/>
      <c r="BH600" s="95"/>
      <c r="BI600" s="95"/>
    </row>
    <row r="601" spans="17:61" s="82" customFormat="1" x14ac:dyDescent="0.2">
      <c r="Q601" s="103"/>
      <c r="R601" s="104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95"/>
      <c r="BB601" s="95"/>
      <c r="BC601" s="95"/>
      <c r="BD601" s="95"/>
      <c r="BE601" s="95"/>
      <c r="BF601" s="95"/>
      <c r="BG601" s="95"/>
      <c r="BH601" s="95"/>
      <c r="BI601" s="95"/>
    </row>
    <row r="602" spans="17:61" s="82" customFormat="1" x14ac:dyDescent="0.2">
      <c r="Q602" s="103"/>
      <c r="R602" s="104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95"/>
      <c r="BB602" s="95"/>
      <c r="BC602" s="95"/>
      <c r="BD602" s="95"/>
      <c r="BE602" s="95"/>
      <c r="BF602" s="95"/>
      <c r="BG602" s="95"/>
      <c r="BH602" s="95"/>
      <c r="BI602" s="95"/>
    </row>
    <row r="603" spans="17:61" s="82" customFormat="1" x14ac:dyDescent="0.2">
      <c r="Q603" s="103"/>
      <c r="R603" s="104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95"/>
      <c r="BB603" s="95"/>
      <c r="BC603" s="95"/>
      <c r="BD603" s="95"/>
      <c r="BE603" s="95"/>
      <c r="BF603" s="95"/>
      <c r="BG603" s="95"/>
      <c r="BH603" s="95"/>
      <c r="BI603" s="95"/>
    </row>
    <row r="604" spans="17:61" s="82" customFormat="1" x14ac:dyDescent="0.2">
      <c r="Q604" s="103"/>
      <c r="R604" s="104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95"/>
      <c r="BB604" s="95"/>
      <c r="BC604" s="95"/>
      <c r="BD604" s="95"/>
      <c r="BE604" s="95"/>
      <c r="BF604" s="95"/>
      <c r="BG604" s="95"/>
      <c r="BH604" s="95"/>
      <c r="BI604" s="95"/>
    </row>
    <row r="605" spans="17:61" s="82" customFormat="1" x14ac:dyDescent="0.2">
      <c r="Q605" s="103"/>
      <c r="R605" s="104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95"/>
      <c r="BB605" s="95"/>
      <c r="BC605" s="95"/>
      <c r="BD605" s="95"/>
      <c r="BE605" s="95"/>
      <c r="BF605" s="95"/>
      <c r="BG605" s="95"/>
      <c r="BH605" s="95"/>
      <c r="BI605" s="95"/>
    </row>
    <row r="606" spans="17:61" s="82" customFormat="1" x14ac:dyDescent="0.2">
      <c r="Q606" s="103"/>
      <c r="R606" s="104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95"/>
      <c r="BB606" s="95"/>
      <c r="BC606" s="95"/>
      <c r="BD606" s="95"/>
      <c r="BE606" s="95"/>
      <c r="BF606" s="95"/>
      <c r="BG606" s="95"/>
      <c r="BH606" s="95"/>
      <c r="BI606" s="95"/>
    </row>
    <row r="607" spans="17:61" s="82" customFormat="1" x14ac:dyDescent="0.2">
      <c r="Q607" s="103"/>
      <c r="R607" s="104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95"/>
      <c r="BB607" s="95"/>
      <c r="BC607" s="95"/>
      <c r="BD607" s="95"/>
      <c r="BE607" s="95"/>
      <c r="BF607" s="95"/>
      <c r="BG607" s="95"/>
      <c r="BH607" s="95"/>
      <c r="BI607" s="95"/>
    </row>
    <row r="608" spans="17:61" s="82" customFormat="1" x14ac:dyDescent="0.2">
      <c r="Q608" s="103"/>
      <c r="R608" s="104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95"/>
      <c r="BB608" s="95"/>
      <c r="BC608" s="95"/>
      <c r="BD608" s="95"/>
      <c r="BE608" s="95"/>
      <c r="BF608" s="95"/>
      <c r="BG608" s="95"/>
      <c r="BH608" s="95"/>
      <c r="BI608" s="95"/>
    </row>
    <row r="609" spans="17:61" s="82" customFormat="1" x14ac:dyDescent="0.2">
      <c r="Q609" s="103"/>
      <c r="R609" s="104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95"/>
      <c r="BB609" s="95"/>
      <c r="BC609" s="95"/>
      <c r="BD609" s="95"/>
      <c r="BE609" s="95"/>
      <c r="BF609" s="95"/>
      <c r="BG609" s="95"/>
      <c r="BH609" s="95"/>
      <c r="BI609" s="95"/>
    </row>
    <row r="610" spans="17:61" s="82" customFormat="1" x14ac:dyDescent="0.2">
      <c r="Q610" s="103"/>
      <c r="R610" s="104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95"/>
      <c r="BB610" s="95"/>
      <c r="BC610" s="95"/>
      <c r="BD610" s="95"/>
      <c r="BE610" s="95"/>
      <c r="BF610" s="95"/>
      <c r="BG610" s="95"/>
      <c r="BH610" s="95"/>
      <c r="BI610" s="95"/>
    </row>
    <row r="611" spans="17:61" s="82" customFormat="1" x14ac:dyDescent="0.2">
      <c r="Q611" s="103"/>
      <c r="R611" s="104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95"/>
      <c r="BB611" s="95"/>
      <c r="BC611" s="95"/>
      <c r="BD611" s="95"/>
      <c r="BE611" s="95"/>
      <c r="BF611" s="95"/>
      <c r="BG611" s="95"/>
      <c r="BH611" s="95"/>
      <c r="BI611" s="95"/>
    </row>
    <row r="612" spans="17:61" s="82" customFormat="1" x14ac:dyDescent="0.2">
      <c r="Q612" s="103"/>
      <c r="R612" s="104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95"/>
      <c r="BB612" s="95"/>
      <c r="BC612" s="95"/>
      <c r="BD612" s="95"/>
      <c r="BE612" s="95"/>
      <c r="BF612" s="95"/>
      <c r="BG612" s="95"/>
      <c r="BH612" s="95"/>
      <c r="BI612" s="95"/>
    </row>
    <row r="613" spans="17:61" s="82" customFormat="1" x14ac:dyDescent="0.2">
      <c r="Q613" s="103"/>
      <c r="R613" s="104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95"/>
      <c r="BB613" s="95"/>
      <c r="BC613" s="95"/>
      <c r="BD613" s="95"/>
      <c r="BE613" s="95"/>
      <c r="BF613" s="95"/>
      <c r="BG613" s="95"/>
      <c r="BH613" s="95"/>
      <c r="BI613" s="95"/>
    </row>
    <row r="614" spans="17:61" s="82" customFormat="1" x14ac:dyDescent="0.2">
      <c r="Q614" s="103"/>
      <c r="R614" s="104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95"/>
      <c r="BB614" s="95"/>
      <c r="BC614" s="95"/>
      <c r="BD614" s="95"/>
      <c r="BE614" s="95"/>
      <c r="BF614" s="95"/>
      <c r="BG614" s="95"/>
      <c r="BH614" s="95"/>
      <c r="BI614" s="95"/>
    </row>
    <row r="615" spans="17:61" s="82" customFormat="1" x14ac:dyDescent="0.2">
      <c r="Q615" s="103"/>
      <c r="R615" s="104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95"/>
      <c r="BB615" s="95"/>
      <c r="BC615" s="95"/>
      <c r="BD615" s="95"/>
      <c r="BE615" s="95"/>
      <c r="BF615" s="95"/>
      <c r="BG615" s="95"/>
      <c r="BH615" s="95"/>
      <c r="BI615" s="95"/>
    </row>
    <row r="616" spans="17:61" s="82" customFormat="1" x14ac:dyDescent="0.2">
      <c r="Q616" s="103"/>
      <c r="R616" s="104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95"/>
      <c r="BB616" s="95"/>
      <c r="BC616" s="95"/>
      <c r="BD616" s="95"/>
      <c r="BE616" s="95"/>
      <c r="BF616" s="95"/>
      <c r="BG616" s="95"/>
      <c r="BH616" s="95"/>
      <c r="BI616" s="95"/>
    </row>
    <row r="617" spans="17:61" s="82" customFormat="1" x14ac:dyDescent="0.2">
      <c r="Q617" s="103"/>
      <c r="R617" s="104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95"/>
      <c r="BB617" s="95"/>
      <c r="BC617" s="95"/>
      <c r="BD617" s="95"/>
      <c r="BE617" s="95"/>
      <c r="BF617" s="95"/>
      <c r="BG617" s="95"/>
      <c r="BH617" s="95"/>
      <c r="BI617" s="95"/>
    </row>
    <row r="618" spans="17:61" s="82" customFormat="1" x14ac:dyDescent="0.2">
      <c r="Q618" s="103"/>
      <c r="R618" s="104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95"/>
      <c r="BB618" s="95"/>
      <c r="BC618" s="95"/>
      <c r="BD618" s="95"/>
      <c r="BE618" s="95"/>
      <c r="BF618" s="95"/>
      <c r="BG618" s="95"/>
      <c r="BH618" s="95"/>
      <c r="BI618" s="95"/>
    </row>
    <row r="619" spans="17:61" s="82" customFormat="1" x14ac:dyDescent="0.2">
      <c r="Q619" s="103"/>
      <c r="R619" s="104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95"/>
      <c r="BB619" s="95"/>
      <c r="BC619" s="95"/>
      <c r="BD619" s="95"/>
      <c r="BE619" s="95"/>
      <c r="BF619" s="95"/>
      <c r="BG619" s="95"/>
      <c r="BH619" s="95"/>
      <c r="BI619" s="95"/>
    </row>
    <row r="620" spans="17:61" s="82" customFormat="1" x14ac:dyDescent="0.2">
      <c r="Q620" s="103"/>
      <c r="R620" s="104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95"/>
      <c r="BB620" s="95"/>
      <c r="BC620" s="95"/>
      <c r="BD620" s="95"/>
      <c r="BE620" s="95"/>
      <c r="BF620" s="95"/>
      <c r="BG620" s="95"/>
      <c r="BH620" s="95"/>
      <c r="BI620" s="95"/>
    </row>
    <row r="621" spans="17:61" s="82" customFormat="1" x14ac:dyDescent="0.2">
      <c r="Q621" s="103"/>
      <c r="R621" s="104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95"/>
      <c r="BB621" s="95"/>
      <c r="BC621" s="95"/>
      <c r="BD621" s="95"/>
      <c r="BE621" s="95"/>
      <c r="BF621" s="95"/>
      <c r="BG621" s="95"/>
      <c r="BH621" s="95"/>
      <c r="BI621" s="95"/>
    </row>
    <row r="622" spans="17:61" s="82" customFormat="1" x14ac:dyDescent="0.2">
      <c r="Q622" s="103"/>
      <c r="R622" s="104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95"/>
      <c r="BB622" s="95"/>
      <c r="BC622" s="95"/>
      <c r="BD622" s="95"/>
      <c r="BE622" s="95"/>
      <c r="BF622" s="95"/>
      <c r="BG622" s="95"/>
      <c r="BH622" s="95"/>
      <c r="BI622" s="95"/>
    </row>
    <row r="623" spans="17:61" s="82" customFormat="1" x14ac:dyDescent="0.2">
      <c r="Q623" s="103"/>
      <c r="R623" s="104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95"/>
      <c r="BB623" s="95"/>
      <c r="BC623" s="95"/>
      <c r="BD623" s="95"/>
      <c r="BE623" s="95"/>
      <c r="BF623" s="95"/>
      <c r="BG623" s="95"/>
      <c r="BH623" s="95"/>
      <c r="BI623" s="95"/>
    </row>
    <row r="624" spans="17:61" s="82" customFormat="1" x14ac:dyDescent="0.2">
      <c r="Q624" s="103"/>
      <c r="R624" s="104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95"/>
      <c r="BB624" s="95"/>
      <c r="BC624" s="95"/>
      <c r="BD624" s="95"/>
      <c r="BE624" s="95"/>
      <c r="BF624" s="95"/>
      <c r="BG624" s="95"/>
      <c r="BH624" s="95"/>
      <c r="BI624" s="95"/>
    </row>
    <row r="625" spans="17:61" s="82" customFormat="1" x14ac:dyDescent="0.2">
      <c r="Q625" s="103"/>
      <c r="R625" s="104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95"/>
      <c r="BB625" s="95"/>
      <c r="BC625" s="95"/>
      <c r="BD625" s="95"/>
      <c r="BE625" s="95"/>
      <c r="BF625" s="95"/>
      <c r="BG625" s="95"/>
      <c r="BH625" s="95"/>
      <c r="BI625" s="95"/>
    </row>
    <row r="626" spans="17:61" s="82" customFormat="1" x14ac:dyDescent="0.2">
      <c r="Q626" s="103"/>
      <c r="R626" s="104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95"/>
      <c r="BB626" s="95"/>
      <c r="BC626" s="95"/>
      <c r="BD626" s="95"/>
      <c r="BE626" s="95"/>
      <c r="BF626" s="95"/>
      <c r="BG626" s="95"/>
      <c r="BH626" s="95"/>
      <c r="BI626" s="95"/>
    </row>
    <row r="627" spans="17:61" s="82" customFormat="1" x14ac:dyDescent="0.2">
      <c r="Q627" s="103"/>
      <c r="R627" s="104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95"/>
      <c r="BB627" s="95"/>
      <c r="BC627" s="95"/>
      <c r="BD627" s="95"/>
      <c r="BE627" s="95"/>
      <c r="BF627" s="95"/>
      <c r="BG627" s="95"/>
      <c r="BH627" s="95"/>
      <c r="BI627" s="95"/>
    </row>
    <row r="628" spans="17:61" s="82" customFormat="1" x14ac:dyDescent="0.2">
      <c r="Q628" s="103"/>
      <c r="R628" s="104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95"/>
      <c r="BB628" s="95"/>
      <c r="BC628" s="95"/>
      <c r="BD628" s="95"/>
      <c r="BE628" s="95"/>
      <c r="BF628" s="95"/>
      <c r="BG628" s="95"/>
      <c r="BH628" s="95"/>
      <c r="BI628" s="95"/>
    </row>
    <row r="629" spans="17:61" s="82" customFormat="1" x14ac:dyDescent="0.2">
      <c r="Q629" s="103"/>
      <c r="R629" s="104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95"/>
      <c r="BB629" s="95"/>
      <c r="BC629" s="95"/>
      <c r="BD629" s="95"/>
      <c r="BE629" s="95"/>
      <c r="BF629" s="95"/>
      <c r="BG629" s="95"/>
      <c r="BH629" s="95"/>
      <c r="BI629" s="95"/>
    </row>
    <row r="630" spans="17:61" s="82" customFormat="1" x14ac:dyDescent="0.2">
      <c r="Q630" s="103"/>
      <c r="R630" s="104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95"/>
      <c r="BB630" s="95"/>
      <c r="BC630" s="95"/>
      <c r="BD630" s="95"/>
      <c r="BE630" s="95"/>
      <c r="BF630" s="95"/>
      <c r="BG630" s="95"/>
      <c r="BH630" s="95"/>
      <c r="BI630" s="95"/>
    </row>
    <row r="631" spans="17:61" s="82" customFormat="1" x14ac:dyDescent="0.2">
      <c r="Q631" s="103"/>
      <c r="R631" s="104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95"/>
      <c r="BB631" s="95"/>
      <c r="BC631" s="95"/>
      <c r="BD631" s="95"/>
      <c r="BE631" s="95"/>
      <c r="BF631" s="95"/>
      <c r="BG631" s="95"/>
      <c r="BH631" s="95"/>
      <c r="BI631" s="95"/>
    </row>
    <row r="632" spans="17:61" s="82" customFormat="1" x14ac:dyDescent="0.2">
      <c r="Q632" s="103"/>
      <c r="R632" s="104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95"/>
      <c r="BB632" s="95"/>
      <c r="BC632" s="95"/>
      <c r="BD632" s="95"/>
      <c r="BE632" s="95"/>
      <c r="BF632" s="95"/>
      <c r="BG632" s="95"/>
      <c r="BH632" s="95"/>
      <c r="BI632" s="95"/>
    </row>
    <row r="633" spans="17:61" s="82" customFormat="1" x14ac:dyDescent="0.2">
      <c r="Q633" s="103"/>
      <c r="R633" s="104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95"/>
      <c r="BB633" s="95"/>
      <c r="BC633" s="95"/>
      <c r="BD633" s="95"/>
      <c r="BE633" s="95"/>
      <c r="BF633" s="95"/>
      <c r="BG633" s="95"/>
      <c r="BH633" s="95"/>
      <c r="BI633" s="95"/>
    </row>
    <row r="634" spans="17:61" s="82" customFormat="1" x14ac:dyDescent="0.2">
      <c r="Q634" s="103"/>
      <c r="R634" s="104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95"/>
      <c r="BB634" s="95"/>
      <c r="BC634" s="95"/>
      <c r="BD634" s="95"/>
      <c r="BE634" s="95"/>
      <c r="BF634" s="95"/>
      <c r="BG634" s="95"/>
      <c r="BH634" s="95"/>
      <c r="BI634" s="95"/>
    </row>
    <row r="635" spans="17:61" s="82" customFormat="1" x14ac:dyDescent="0.2">
      <c r="Q635" s="103"/>
      <c r="R635" s="104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95"/>
      <c r="BB635" s="95"/>
      <c r="BC635" s="95"/>
      <c r="BD635" s="95"/>
      <c r="BE635" s="95"/>
      <c r="BF635" s="95"/>
      <c r="BG635" s="95"/>
      <c r="BH635" s="95"/>
      <c r="BI635" s="95"/>
    </row>
    <row r="636" spans="17:61" s="82" customFormat="1" x14ac:dyDescent="0.2">
      <c r="Q636" s="103"/>
      <c r="R636" s="104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95"/>
      <c r="BB636" s="95"/>
      <c r="BC636" s="95"/>
      <c r="BD636" s="95"/>
      <c r="BE636" s="95"/>
      <c r="BF636" s="95"/>
      <c r="BG636" s="95"/>
      <c r="BH636" s="95"/>
      <c r="BI636" s="95"/>
    </row>
    <row r="637" spans="17:61" s="82" customFormat="1" x14ac:dyDescent="0.2">
      <c r="Q637" s="103"/>
      <c r="R637" s="104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95"/>
      <c r="BB637" s="95"/>
      <c r="BC637" s="95"/>
      <c r="BD637" s="95"/>
      <c r="BE637" s="95"/>
      <c r="BF637" s="95"/>
      <c r="BG637" s="95"/>
      <c r="BH637" s="95"/>
      <c r="BI637" s="95"/>
    </row>
    <row r="638" spans="17:61" s="82" customFormat="1" x14ac:dyDescent="0.2">
      <c r="Q638" s="103"/>
      <c r="R638" s="104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95"/>
      <c r="BB638" s="95"/>
      <c r="BC638" s="95"/>
      <c r="BD638" s="95"/>
      <c r="BE638" s="95"/>
      <c r="BF638" s="95"/>
      <c r="BG638" s="95"/>
      <c r="BH638" s="95"/>
      <c r="BI638" s="95"/>
    </row>
    <row r="639" spans="17:61" s="82" customFormat="1" x14ac:dyDescent="0.2">
      <c r="Q639" s="103"/>
      <c r="R639" s="104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95"/>
      <c r="BB639" s="95"/>
      <c r="BC639" s="95"/>
      <c r="BD639" s="95"/>
      <c r="BE639" s="95"/>
      <c r="BF639" s="95"/>
      <c r="BG639" s="95"/>
      <c r="BH639" s="95"/>
      <c r="BI639" s="95"/>
    </row>
    <row r="640" spans="17:61" s="82" customFormat="1" x14ac:dyDescent="0.2">
      <c r="Q640" s="103"/>
      <c r="R640" s="104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95"/>
      <c r="BB640" s="95"/>
      <c r="BC640" s="95"/>
      <c r="BD640" s="95"/>
      <c r="BE640" s="95"/>
      <c r="BF640" s="95"/>
      <c r="BG640" s="95"/>
      <c r="BH640" s="95"/>
      <c r="BI640" s="95"/>
    </row>
    <row r="641" spans="17:61" s="82" customFormat="1" x14ac:dyDescent="0.2">
      <c r="Q641" s="103"/>
      <c r="R641" s="104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95"/>
      <c r="BB641" s="95"/>
      <c r="BC641" s="95"/>
      <c r="BD641" s="95"/>
      <c r="BE641" s="95"/>
      <c r="BF641" s="95"/>
      <c r="BG641" s="95"/>
      <c r="BH641" s="95"/>
      <c r="BI641" s="95"/>
    </row>
    <row r="642" spans="17:61" s="82" customFormat="1" x14ac:dyDescent="0.2">
      <c r="Q642" s="103"/>
      <c r="R642" s="104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95"/>
      <c r="BB642" s="95"/>
      <c r="BC642" s="95"/>
      <c r="BD642" s="95"/>
      <c r="BE642" s="95"/>
      <c r="BF642" s="95"/>
      <c r="BG642" s="95"/>
      <c r="BH642" s="95"/>
      <c r="BI642" s="95"/>
    </row>
    <row r="643" spans="17:61" s="82" customFormat="1" x14ac:dyDescent="0.2">
      <c r="Q643" s="103"/>
      <c r="R643" s="104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95"/>
      <c r="BB643" s="95"/>
      <c r="BC643" s="95"/>
      <c r="BD643" s="95"/>
      <c r="BE643" s="95"/>
      <c r="BF643" s="95"/>
      <c r="BG643" s="95"/>
      <c r="BH643" s="95"/>
      <c r="BI643" s="95"/>
    </row>
    <row r="644" spans="17:61" s="82" customFormat="1" x14ac:dyDescent="0.2">
      <c r="Q644" s="103"/>
      <c r="R644" s="104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95"/>
      <c r="BB644" s="95"/>
      <c r="BC644" s="95"/>
      <c r="BD644" s="95"/>
      <c r="BE644" s="95"/>
      <c r="BF644" s="95"/>
      <c r="BG644" s="95"/>
      <c r="BH644" s="95"/>
      <c r="BI644" s="95"/>
    </row>
    <row r="645" spans="17:61" s="82" customFormat="1" x14ac:dyDescent="0.2">
      <c r="Q645" s="103"/>
      <c r="R645" s="104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95"/>
      <c r="BB645" s="95"/>
      <c r="BC645" s="95"/>
      <c r="BD645" s="95"/>
      <c r="BE645" s="95"/>
      <c r="BF645" s="95"/>
      <c r="BG645" s="95"/>
      <c r="BH645" s="95"/>
      <c r="BI645" s="95"/>
    </row>
    <row r="646" spans="17:61" s="82" customFormat="1" x14ac:dyDescent="0.2">
      <c r="Q646" s="103"/>
      <c r="R646" s="104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95"/>
      <c r="BB646" s="95"/>
      <c r="BC646" s="95"/>
      <c r="BD646" s="95"/>
      <c r="BE646" s="95"/>
      <c r="BF646" s="95"/>
      <c r="BG646" s="95"/>
      <c r="BH646" s="95"/>
      <c r="BI646" s="95"/>
    </row>
    <row r="647" spans="17:61" s="82" customFormat="1" x14ac:dyDescent="0.2">
      <c r="Q647" s="103"/>
      <c r="R647" s="104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95"/>
      <c r="BB647" s="95"/>
      <c r="BC647" s="95"/>
      <c r="BD647" s="95"/>
      <c r="BE647" s="95"/>
      <c r="BF647" s="95"/>
      <c r="BG647" s="95"/>
      <c r="BH647" s="95"/>
      <c r="BI647" s="95"/>
    </row>
    <row r="648" spans="17:61" s="82" customFormat="1" x14ac:dyDescent="0.2">
      <c r="Q648" s="103"/>
      <c r="R648" s="104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95"/>
      <c r="BB648" s="95"/>
      <c r="BC648" s="95"/>
      <c r="BD648" s="95"/>
      <c r="BE648" s="95"/>
      <c r="BF648" s="95"/>
      <c r="BG648" s="95"/>
      <c r="BH648" s="95"/>
      <c r="BI648" s="95"/>
    </row>
    <row r="649" spans="17:61" s="82" customFormat="1" x14ac:dyDescent="0.2">
      <c r="Q649" s="103"/>
      <c r="R649" s="104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95"/>
      <c r="BB649" s="95"/>
      <c r="BC649" s="95"/>
      <c r="BD649" s="95"/>
      <c r="BE649" s="95"/>
      <c r="BF649" s="95"/>
      <c r="BG649" s="95"/>
      <c r="BH649" s="95"/>
      <c r="BI649" s="95"/>
    </row>
    <row r="650" spans="17:61" s="82" customFormat="1" x14ac:dyDescent="0.2">
      <c r="Q650" s="103"/>
      <c r="R650" s="104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95"/>
      <c r="BB650" s="95"/>
      <c r="BC650" s="95"/>
      <c r="BD650" s="95"/>
      <c r="BE650" s="95"/>
      <c r="BF650" s="95"/>
      <c r="BG650" s="95"/>
      <c r="BH650" s="95"/>
      <c r="BI650" s="95"/>
    </row>
    <row r="651" spans="17:61" s="82" customFormat="1" x14ac:dyDescent="0.2">
      <c r="Q651" s="103"/>
      <c r="R651" s="104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95"/>
      <c r="BB651" s="95"/>
      <c r="BC651" s="95"/>
      <c r="BD651" s="95"/>
      <c r="BE651" s="95"/>
      <c r="BF651" s="95"/>
      <c r="BG651" s="95"/>
      <c r="BH651" s="95"/>
      <c r="BI651" s="95"/>
    </row>
    <row r="652" spans="17:61" s="82" customFormat="1" x14ac:dyDescent="0.2">
      <c r="Q652" s="103"/>
      <c r="R652" s="104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95"/>
      <c r="BB652" s="95"/>
      <c r="BC652" s="95"/>
      <c r="BD652" s="95"/>
      <c r="BE652" s="95"/>
      <c r="BF652" s="95"/>
      <c r="BG652" s="95"/>
      <c r="BH652" s="95"/>
      <c r="BI652" s="95"/>
    </row>
    <row r="653" spans="17:61" s="82" customFormat="1" x14ac:dyDescent="0.2">
      <c r="Q653" s="103"/>
      <c r="R653" s="104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95"/>
      <c r="BB653" s="95"/>
      <c r="BC653" s="95"/>
      <c r="BD653" s="95"/>
      <c r="BE653" s="95"/>
      <c r="BF653" s="95"/>
      <c r="BG653" s="95"/>
      <c r="BH653" s="95"/>
      <c r="BI653" s="95"/>
    </row>
    <row r="654" spans="17:61" s="82" customFormat="1" x14ac:dyDescent="0.2">
      <c r="Q654" s="103"/>
      <c r="R654" s="104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95"/>
      <c r="BB654" s="95"/>
      <c r="BC654" s="95"/>
      <c r="BD654" s="95"/>
      <c r="BE654" s="95"/>
      <c r="BF654" s="95"/>
      <c r="BG654" s="95"/>
      <c r="BH654" s="95"/>
      <c r="BI654" s="95"/>
    </row>
    <row r="655" spans="17:61" s="82" customFormat="1" x14ac:dyDescent="0.2">
      <c r="Q655" s="103"/>
      <c r="R655" s="104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95"/>
      <c r="BB655" s="95"/>
      <c r="BC655" s="95"/>
      <c r="BD655" s="95"/>
      <c r="BE655" s="95"/>
      <c r="BF655" s="95"/>
      <c r="BG655" s="95"/>
      <c r="BH655" s="95"/>
      <c r="BI655" s="95"/>
    </row>
    <row r="656" spans="17:61" s="82" customFormat="1" x14ac:dyDescent="0.2">
      <c r="Q656" s="103"/>
      <c r="R656" s="104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95"/>
      <c r="BB656" s="95"/>
      <c r="BC656" s="95"/>
      <c r="BD656" s="95"/>
      <c r="BE656" s="95"/>
      <c r="BF656" s="95"/>
      <c r="BG656" s="95"/>
      <c r="BH656" s="95"/>
      <c r="BI656" s="95"/>
    </row>
    <row r="657" spans="17:61" s="82" customFormat="1" x14ac:dyDescent="0.2">
      <c r="Q657" s="103"/>
      <c r="R657" s="104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95"/>
      <c r="BB657" s="95"/>
      <c r="BC657" s="95"/>
      <c r="BD657" s="95"/>
      <c r="BE657" s="95"/>
      <c r="BF657" s="95"/>
      <c r="BG657" s="95"/>
      <c r="BH657" s="95"/>
      <c r="BI657" s="95"/>
    </row>
    <row r="658" spans="17:61" s="82" customFormat="1" x14ac:dyDescent="0.2">
      <c r="Q658" s="103"/>
      <c r="R658" s="104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95"/>
      <c r="BB658" s="95"/>
      <c r="BC658" s="95"/>
      <c r="BD658" s="95"/>
      <c r="BE658" s="95"/>
      <c r="BF658" s="95"/>
      <c r="BG658" s="95"/>
      <c r="BH658" s="95"/>
      <c r="BI658" s="95"/>
    </row>
    <row r="659" spans="17:61" s="82" customFormat="1" x14ac:dyDescent="0.2">
      <c r="Q659" s="103"/>
      <c r="R659" s="104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95"/>
      <c r="BB659" s="95"/>
      <c r="BC659" s="95"/>
      <c r="BD659" s="95"/>
      <c r="BE659" s="95"/>
      <c r="BF659" s="95"/>
      <c r="BG659" s="95"/>
      <c r="BH659" s="95"/>
      <c r="BI659" s="95"/>
    </row>
    <row r="660" spans="17:61" s="82" customFormat="1" x14ac:dyDescent="0.2">
      <c r="Q660" s="103"/>
      <c r="R660" s="104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95"/>
      <c r="BB660" s="95"/>
      <c r="BC660" s="95"/>
      <c r="BD660" s="95"/>
      <c r="BE660" s="95"/>
      <c r="BF660" s="95"/>
      <c r="BG660" s="95"/>
      <c r="BH660" s="95"/>
      <c r="BI660" s="95"/>
    </row>
    <row r="661" spans="17:61" s="82" customFormat="1" x14ac:dyDescent="0.2">
      <c r="Q661" s="103"/>
      <c r="R661" s="104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95"/>
      <c r="BB661" s="95"/>
      <c r="BC661" s="95"/>
      <c r="BD661" s="95"/>
      <c r="BE661" s="95"/>
      <c r="BF661" s="95"/>
      <c r="BG661" s="95"/>
      <c r="BH661" s="95"/>
      <c r="BI661" s="95"/>
    </row>
    <row r="662" spans="17:61" s="82" customFormat="1" x14ac:dyDescent="0.2">
      <c r="Q662" s="103"/>
      <c r="R662" s="104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95"/>
      <c r="BB662" s="95"/>
      <c r="BC662" s="95"/>
      <c r="BD662" s="95"/>
      <c r="BE662" s="95"/>
      <c r="BF662" s="95"/>
      <c r="BG662" s="95"/>
      <c r="BH662" s="95"/>
      <c r="BI662" s="95"/>
    </row>
    <row r="663" spans="17:61" s="82" customFormat="1" x14ac:dyDescent="0.2">
      <c r="Q663" s="103"/>
      <c r="R663" s="104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95"/>
      <c r="BB663" s="95"/>
      <c r="BC663" s="95"/>
      <c r="BD663" s="95"/>
      <c r="BE663" s="95"/>
      <c r="BF663" s="95"/>
      <c r="BG663" s="95"/>
      <c r="BH663" s="95"/>
      <c r="BI663" s="95"/>
    </row>
    <row r="664" spans="17:61" s="82" customFormat="1" x14ac:dyDescent="0.2">
      <c r="Q664" s="103"/>
      <c r="R664" s="104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95"/>
      <c r="BB664" s="95"/>
      <c r="BC664" s="95"/>
      <c r="BD664" s="95"/>
      <c r="BE664" s="95"/>
      <c r="BF664" s="95"/>
      <c r="BG664" s="95"/>
      <c r="BH664" s="95"/>
      <c r="BI664" s="95"/>
    </row>
    <row r="665" spans="17:61" s="82" customFormat="1" x14ac:dyDescent="0.2">
      <c r="Q665" s="103"/>
      <c r="R665" s="104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95"/>
      <c r="BB665" s="95"/>
      <c r="BC665" s="95"/>
      <c r="BD665" s="95"/>
      <c r="BE665" s="95"/>
      <c r="BF665" s="95"/>
      <c r="BG665" s="95"/>
      <c r="BH665" s="95"/>
      <c r="BI665" s="95"/>
    </row>
    <row r="666" spans="17:61" s="82" customFormat="1" x14ac:dyDescent="0.2">
      <c r="Q666" s="103"/>
      <c r="R666" s="104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95"/>
      <c r="BB666" s="95"/>
      <c r="BC666" s="95"/>
      <c r="BD666" s="95"/>
      <c r="BE666" s="95"/>
      <c r="BF666" s="95"/>
      <c r="BG666" s="95"/>
      <c r="BH666" s="95"/>
      <c r="BI666" s="95"/>
    </row>
    <row r="667" spans="17:61" s="82" customFormat="1" x14ac:dyDescent="0.2">
      <c r="Q667" s="103"/>
      <c r="R667" s="104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95"/>
      <c r="BB667" s="95"/>
      <c r="BC667" s="95"/>
      <c r="BD667" s="95"/>
      <c r="BE667" s="95"/>
      <c r="BF667" s="95"/>
      <c r="BG667" s="95"/>
      <c r="BH667" s="95"/>
      <c r="BI667" s="95"/>
    </row>
    <row r="668" spans="17:61" s="82" customFormat="1" x14ac:dyDescent="0.2">
      <c r="Q668" s="103"/>
      <c r="R668" s="104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95"/>
      <c r="BB668" s="95"/>
      <c r="BC668" s="95"/>
      <c r="BD668" s="95"/>
      <c r="BE668" s="95"/>
      <c r="BF668" s="95"/>
      <c r="BG668" s="95"/>
      <c r="BH668" s="95"/>
      <c r="BI668" s="95"/>
    </row>
    <row r="669" spans="17:61" s="82" customFormat="1" x14ac:dyDescent="0.2">
      <c r="Q669" s="103"/>
      <c r="R669" s="104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95"/>
      <c r="BB669" s="95"/>
      <c r="BC669" s="95"/>
      <c r="BD669" s="95"/>
      <c r="BE669" s="95"/>
      <c r="BF669" s="95"/>
      <c r="BG669" s="95"/>
      <c r="BH669" s="95"/>
      <c r="BI669" s="95"/>
    </row>
    <row r="670" spans="17:61" s="82" customFormat="1" x14ac:dyDescent="0.2">
      <c r="Q670" s="103"/>
      <c r="R670" s="104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95"/>
      <c r="BB670" s="95"/>
      <c r="BC670" s="95"/>
      <c r="BD670" s="95"/>
      <c r="BE670" s="95"/>
      <c r="BF670" s="95"/>
      <c r="BG670" s="95"/>
      <c r="BH670" s="95"/>
      <c r="BI670" s="95"/>
    </row>
    <row r="671" spans="17:61" s="82" customFormat="1" x14ac:dyDescent="0.2">
      <c r="Q671" s="103"/>
      <c r="R671" s="104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95"/>
      <c r="BB671" s="95"/>
      <c r="BC671" s="95"/>
      <c r="BD671" s="95"/>
      <c r="BE671" s="95"/>
      <c r="BF671" s="95"/>
      <c r="BG671" s="95"/>
      <c r="BH671" s="95"/>
      <c r="BI671" s="95"/>
    </row>
    <row r="672" spans="17:61" s="82" customFormat="1" x14ac:dyDescent="0.2">
      <c r="Q672" s="103"/>
      <c r="R672" s="104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95"/>
      <c r="BB672" s="95"/>
      <c r="BC672" s="95"/>
      <c r="BD672" s="95"/>
      <c r="BE672" s="95"/>
      <c r="BF672" s="95"/>
      <c r="BG672" s="95"/>
      <c r="BH672" s="95"/>
      <c r="BI672" s="95"/>
    </row>
    <row r="673" spans="17:61" s="82" customFormat="1" x14ac:dyDescent="0.2">
      <c r="Q673" s="103"/>
      <c r="R673" s="104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95"/>
      <c r="BB673" s="95"/>
      <c r="BC673" s="95"/>
      <c r="BD673" s="95"/>
      <c r="BE673" s="95"/>
      <c r="BF673" s="95"/>
      <c r="BG673" s="95"/>
      <c r="BH673" s="95"/>
      <c r="BI673" s="95"/>
    </row>
    <row r="674" spans="17:61" s="82" customFormat="1" x14ac:dyDescent="0.2">
      <c r="Q674" s="103"/>
      <c r="R674" s="104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95"/>
      <c r="BB674" s="95"/>
      <c r="BC674" s="95"/>
      <c r="BD674" s="95"/>
      <c r="BE674" s="95"/>
      <c r="BF674" s="95"/>
      <c r="BG674" s="95"/>
      <c r="BH674" s="95"/>
      <c r="BI674" s="95"/>
    </row>
    <row r="675" spans="17:61" s="82" customFormat="1" x14ac:dyDescent="0.2">
      <c r="Q675" s="103"/>
      <c r="R675" s="104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95"/>
      <c r="BB675" s="95"/>
      <c r="BC675" s="95"/>
      <c r="BD675" s="95"/>
      <c r="BE675" s="95"/>
      <c r="BF675" s="95"/>
      <c r="BG675" s="95"/>
      <c r="BH675" s="95"/>
      <c r="BI675" s="95"/>
    </row>
    <row r="676" spans="17:61" s="82" customFormat="1" x14ac:dyDescent="0.2">
      <c r="Q676" s="103"/>
      <c r="R676" s="104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95"/>
      <c r="BB676" s="95"/>
      <c r="BC676" s="95"/>
      <c r="BD676" s="95"/>
      <c r="BE676" s="95"/>
      <c r="BF676" s="95"/>
      <c r="BG676" s="95"/>
      <c r="BH676" s="95"/>
      <c r="BI676" s="95"/>
    </row>
    <row r="677" spans="17:61" s="82" customFormat="1" x14ac:dyDescent="0.2">
      <c r="Q677" s="103"/>
      <c r="R677" s="104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95"/>
      <c r="BB677" s="95"/>
      <c r="BC677" s="95"/>
      <c r="BD677" s="95"/>
      <c r="BE677" s="95"/>
      <c r="BF677" s="95"/>
      <c r="BG677" s="95"/>
      <c r="BH677" s="95"/>
      <c r="BI677" s="95"/>
    </row>
    <row r="678" spans="17:61" s="82" customFormat="1" x14ac:dyDescent="0.2">
      <c r="Q678" s="103"/>
      <c r="R678" s="104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95"/>
      <c r="BB678" s="95"/>
      <c r="BC678" s="95"/>
      <c r="BD678" s="95"/>
      <c r="BE678" s="95"/>
      <c r="BF678" s="95"/>
      <c r="BG678" s="95"/>
      <c r="BH678" s="95"/>
      <c r="BI678" s="95"/>
    </row>
    <row r="679" spans="17:61" s="82" customFormat="1" x14ac:dyDescent="0.2">
      <c r="Q679" s="103"/>
      <c r="R679" s="104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95"/>
      <c r="BB679" s="95"/>
      <c r="BC679" s="95"/>
      <c r="BD679" s="95"/>
      <c r="BE679" s="95"/>
      <c r="BF679" s="95"/>
      <c r="BG679" s="95"/>
      <c r="BH679" s="95"/>
      <c r="BI679" s="95"/>
    </row>
    <row r="680" spans="17:61" s="82" customFormat="1" x14ac:dyDescent="0.2">
      <c r="Q680" s="103"/>
      <c r="R680" s="104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95"/>
      <c r="BB680" s="95"/>
      <c r="BC680" s="95"/>
      <c r="BD680" s="95"/>
      <c r="BE680" s="95"/>
      <c r="BF680" s="95"/>
      <c r="BG680" s="95"/>
      <c r="BH680" s="95"/>
      <c r="BI680" s="95"/>
    </row>
    <row r="681" spans="17:61" s="82" customFormat="1" x14ac:dyDescent="0.2">
      <c r="Q681" s="103"/>
      <c r="R681" s="104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95"/>
      <c r="BB681" s="95"/>
      <c r="BC681" s="95"/>
      <c r="BD681" s="95"/>
      <c r="BE681" s="95"/>
      <c r="BF681" s="95"/>
      <c r="BG681" s="95"/>
      <c r="BH681" s="95"/>
      <c r="BI681" s="95"/>
    </row>
    <row r="682" spans="17:61" s="82" customFormat="1" x14ac:dyDescent="0.2">
      <c r="Q682" s="103"/>
      <c r="R682" s="104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95"/>
      <c r="BB682" s="95"/>
      <c r="BC682" s="95"/>
      <c r="BD682" s="95"/>
      <c r="BE682" s="95"/>
      <c r="BF682" s="95"/>
      <c r="BG682" s="95"/>
      <c r="BH682" s="95"/>
      <c r="BI682" s="95"/>
    </row>
    <row r="683" spans="17:61" s="82" customFormat="1" x14ac:dyDescent="0.2">
      <c r="Q683" s="103"/>
      <c r="R683" s="104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95"/>
      <c r="BB683" s="95"/>
      <c r="BC683" s="95"/>
      <c r="BD683" s="95"/>
      <c r="BE683" s="95"/>
      <c r="BF683" s="95"/>
      <c r="BG683" s="95"/>
      <c r="BH683" s="95"/>
      <c r="BI683" s="95"/>
    </row>
    <row r="684" spans="17:61" s="82" customFormat="1" x14ac:dyDescent="0.2">
      <c r="Q684" s="103"/>
      <c r="R684" s="104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95"/>
      <c r="BB684" s="95"/>
      <c r="BC684" s="95"/>
      <c r="BD684" s="95"/>
      <c r="BE684" s="95"/>
      <c r="BF684" s="95"/>
      <c r="BG684" s="95"/>
      <c r="BH684" s="95"/>
      <c r="BI684" s="95"/>
    </row>
    <row r="685" spans="17:61" s="82" customFormat="1" x14ac:dyDescent="0.2">
      <c r="Q685" s="103"/>
      <c r="R685" s="104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95"/>
      <c r="BB685" s="95"/>
      <c r="BC685" s="95"/>
      <c r="BD685" s="95"/>
      <c r="BE685" s="95"/>
      <c r="BF685" s="95"/>
      <c r="BG685" s="95"/>
      <c r="BH685" s="95"/>
      <c r="BI685" s="95"/>
    </row>
    <row r="686" spans="17:61" s="82" customFormat="1" x14ac:dyDescent="0.2">
      <c r="Q686" s="103"/>
      <c r="R686" s="104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95"/>
      <c r="BB686" s="95"/>
      <c r="BC686" s="95"/>
      <c r="BD686" s="95"/>
      <c r="BE686" s="95"/>
      <c r="BF686" s="95"/>
      <c r="BG686" s="95"/>
      <c r="BH686" s="95"/>
      <c r="BI686" s="95"/>
    </row>
    <row r="687" spans="17:61" s="82" customFormat="1" x14ac:dyDescent="0.2">
      <c r="Q687" s="103"/>
      <c r="R687" s="104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95"/>
      <c r="BB687" s="95"/>
      <c r="BC687" s="95"/>
      <c r="BD687" s="95"/>
      <c r="BE687" s="95"/>
      <c r="BF687" s="95"/>
      <c r="BG687" s="95"/>
      <c r="BH687" s="95"/>
      <c r="BI687" s="95"/>
    </row>
    <row r="688" spans="17:61" s="82" customFormat="1" x14ac:dyDescent="0.2">
      <c r="Q688" s="103"/>
      <c r="R688" s="104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95"/>
      <c r="BB688" s="95"/>
      <c r="BC688" s="95"/>
      <c r="BD688" s="95"/>
      <c r="BE688" s="95"/>
      <c r="BF688" s="95"/>
      <c r="BG688" s="95"/>
      <c r="BH688" s="95"/>
      <c r="BI688" s="95"/>
    </row>
    <row r="689" spans="17:61" s="82" customFormat="1" x14ac:dyDescent="0.2">
      <c r="Q689" s="103"/>
      <c r="R689" s="104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95"/>
      <c r="BB689" s="95"/>
      <c r="BC689" s="95"/>
      <c r="BD689" s="95"/>
      <c r="BE689" s="95"/>
      <c r="BF689" s="95"/>
      <c r="BG689" s="95"/>
      <c r="BH689" s="95"/>
      <c r="BI689" s="95"/>
    </row>
    <row r="690" spans="17:61" s="82" customFormat="1" x14ac:dyDescent="0.2">
      <c r="Q690" s="103"/>
      <c r="R690" s="104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95"/>
      <c r="BB690" s="95"/>
      <c r="BC690" s="95"/>
      <c r="BD690" s="95"/>
      <c r="BE690" s="95"/>
      <c r="BF690" s="95"/>
      <c r="BG690" s="95"/>
      <c r="BH690" s="95"/>
      <c r="BI690" s="95"/>
    </row>
    <row r="691" spans="17:61" s="82" customFormat="1" x14ac:dyDescent="0.2">
      <c r="Q691" s="103"/>
      <c r="R691" s="104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95"/>
      <c r="BB691" s="95"/>
      <c r="BC691" s="95"/>
      <c r="BD691" s="95"/>
      <c r="BE691" s="95"/>
      <c r="BF691" s="95"/>
      <c r="BG691" s="95"/>
      <c r="BH691" s="95"/>
      <c r="BI691" s="95"/>
    </row>
    <row r="692" spans="17:61" s="82" customFormat="1" x14ac:dyDescent="0.2">
      <c r="Q692" s="103"/>
      <c r="R692" s="104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95"/>
      <c r="BB692" s="95"/>
      <c r="BC692" s="95"/>
      <c r="BD692" s="95"/>
      <c r="BE692" s="95"/>
      <c r="BF692" s="95"/>
      <c r="BG692" s="95"/>
      <c r="BH692" s="95"/>
      <c r="BI692" s="95"/>
    </row>
    <row r="693" spans="17:61" s="82" customFormat="1" x14ac:dyDescent="0.2">
      <c r="Q693" s="103"/>
      <c r="R693" s="104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95"/>
      <c r="BB693" s="95"/>
      <c r="BC693" s="95"/>
      <c r="BD693" s="95"/>
      <c r="BE693" s="95"/>
      <c r="BF693" s="95"/>
      <c r="BG693" s="95"/>
      <c r="BH693" s="95"/>
      <c r="BI693" s="95"/>
    </row>
    <row r="694" spans="17:61" s="82" customFormat="1" x14ac:dyDescent="0.2">
      <c r="Q694" s="103"/>
      <c r="R694" s="104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95"/>
      <c r="BB694" s="95"/>
      <c r="BC694" s="95"/>
      <c r="BD694" s="95"/>
      <c r="BE694" s="95"/>
      <c r="BF694" s="95"/>
      <c r="BG694" s="95"/>
      <c r="BH694" s="95"/>
      <c r="BI694" s="95"/>
    </row>
    <row r="695" spans="17:61" s="82" customFormat="1" x14ac:dyDescent="0.2">
      <c r="Q695" s="103"/>
      <c r="R695" s="104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95"/>
      <c r="BB695" s="95"/>
      <c r="BC695" s="95"/>
      <c r="BD695" s="95"/>
      <c r="BE695" s="95"/>
      <c r="BF695" s="95"/>
      <c r="BG695" s="95"/>
      <c r="BH695" s="95"/>
      <c r="BI695" s="95"/>
    </row>
    <row r="696" spans="17:61" s="82" customFormat="1" x14ac:dyDescent="0.2">
      <c r="Q696" s="103"/>
      <c r="R696" s="104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95"/>
      <c r="BB696" s="95"/>
      <c r="BC696" s="95"/>
      <c r="BD696" s="95"/>
      <c r="BE696" s="95"/>
      <c r="BF696" s="95"/>
      <c r="BG696" s="95"/>
      <c r="BH696" s="95"/>
      <c r="BI696" s="95"/>
    </row>
    <row r="697" spans="17:61" s="82" customFormat="1" x14ac:dyDescent="0.2">
      <c r="Q697" s="103"/>
      <c r="R697" s="104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95"/>
      <c r="BB697" s="95"/>
      <c r="BC697" s="95"/>
      <c r="BD697" s="95"/>
      <c r="BE697" s="95"/>
      <c r="BF697" s="95"/>
      <c r="BG697" s="95"/>
      <c r="BH697" s="95"/>
      <c r="BI697" s="95"/>
    </row>
    <row r="698" spans="17:61" s="82" customFormat="1" x14ac:dyDescent="0.2">
      <c r="Q698" s="103"/>
      <c r="R698" s="104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95"/>
      <c r="BB698" s="95"/>
      <c r="BC698" s="95"/>
      <c r="BD698" s="95"/>
      <c r="BE698" s="95"/>
      <c r="BF698" s="95"/>
      <c r="BG698" s="95"/>
      <c r="BH698" s="95"/>
      <c r="BI698" s="95"/>
    </row>
    <row r="699" spans="17:61" s="82" customFormat="1" x14ac:dyDescent="0.2">
      <c r="Q699" s="103"/>
      <c r="R699" s="104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95"/>
      <c r="BB699" s="95"/>
      <c r="BC699" s="95"/>
      <c r="BD699" s="95"/>
      <c r="BE699" s="95"/>
      <c r="BF699" s="95"/>
      <c r="BG699" s="95"/>
      <c r="BH699" s="95"/>
      <c r="BI699" s="95"/>
    </row>
    <row r="700" spans="17:61" s="82" customFormat="1" x14ac:dyDescent="0.2">
      <c r="Q700" s="103"/>
      <c r="R700" s="104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95"/>
      <c r="BB700" s="95"/>
      <c r="BC700" s="95"/>
      <c r="BD700" s="95"/>
      <c r="BE700" s="95"/>
      <c r="BF700" s="95"/>
      <c r="BG700" s="95"/>
      <c r="BH700" s="95"/>
      <c r="BI700" s="95"/>
    </row>
    <row r="701" spans="17:61" s="82" customFormat="1" x14ac:dyDescent="0.2">
      <c r="Q701" s="103"/>
      <c r="R701" s="104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95"/>
      <c r="BB701" s="95"/>
      <c r="BC701" s="95"/>
      <c r="BD701" s="95"/>
      <c r="BE701" s="95"/>
      <c r="BF701" s="95"/>
      <c r="BG701" s="95"/>
      <c r="BH701" s="95"/>
      <c r="BI701" s="95"/>
    </row>
    <row r="702" spans="17:61" s="82" customFormat="1" x14ac:dyDescent="0.2">
      <c r="Q702" s="103"/>
      <c r="R702" s="104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95"/>
      <c r="BB702" s="95"/>
      <c r="BC702" s="95"/>
      <c r="BD702" s="95"/>
      <c r="BE702" s="95"/>
      <c r="BF702" s="95"/>
      <c r="BG702" s="95"/>
      <c r="BH702" s="95"/>
      <c r="BI702" s="95"/>
    </row>
    <row r="703" spans="17:61" s="82" customFormat="1" x14ac:dyDescent="0.2">
      <c r="Q703" s="103"/>
      <c r="R703" s="104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95"/>
      <c r="BB703" s="95"/>
      <c r="BC703" s="95"/>
      <c r="BD703" s="95"/>
      <c r="BE703" s="95"/>
      <c r="BF703" s="95"/>
      <c r="BG703" s="95"/>
      <c r="BH703" s="95"/>
      <c r="BI703" s="95"/>
    </row>
    <row r="704" spans="17:61" s="82" customFormat="1" x14ac:dyDescent="0.2">
      <c r="Q704" s="103"/>
      <c r="R704" s="104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95"/>
      <c r="BB704" s="95"/>
      <c r="BC704" s="95"/>
      <c r="BD704" s="95"/>
      <c r="BE704" s="95"/>
      <c r="BF704" s="95"/>
      <c r="BG704" s="95"/>
      <c r="BH704" s="95"/>
      <c r="BI704" s="95"/>
    </row>
    <row r="705" spans="17:61" s="82" customFormat="1" x14ac:dyDescent="0.2">
      <c r="Q705" s="103"/>
      <c r="R705" s="104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95"/>
      <c r="BB705" s="95"/>
      <c r="BC705" s="95"/>
      <c r="BD705" s="95"/>
      <c r="BE705" s="95"/>
      <c r="BF705" s="95"/>
      <c r="BG705" s="95"/>
      <c r="BH705" s="95"/>
      <c r="BI705" s="95"/>
    </row>
    <row r="706" spans="17:61" s="82" customFormat="1" x14ac:dyDescent="0.2">
      <c r="Q706" s="103"/>
      <c r="R706" s="104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95"/>
      <c r="BB706" s="95"/>
      <c r="BC706" s="95"/>
      <c r="BD706" s="95"/>
      <c r="BE706" s="95"/>
      <c r="BF706" s="95"/>
      <c r="BG706" s="95"/>
      <c r="BH706" s="95"/>
      <c r="BI706" s="95"/>
    </row>
    <row r="707" spans="17:61" s="82" customFormat="1" x14ac:dyDescent="0.2">
      <c r="Q707" s="103"/>
      <c r="R707" s="104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95"/>
      <c r="BB707" s="95"/>
      <c r="BC707" s="95"/>
      <c r="BD707" s="95"/>
      <c r="BE707" s="95"/>
      <c r="BF707" s="95"/>
      <c r="BG707" s="95"/>
      <c r="BH707" s="95"/>
      <c r="BI707" s="95"/>
    </row>
    <row r="708" spans="17:61" s="82" customFormat="1" x14ac:dyDescent="0.2">
      <c r="Q708" s="103"/>
      <c r="R708" s="104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95"/>
      <c r="BB708" s="95"/>
      <c r="BC708" s="95"/>
      <c r="BD708" s="95"/>
      <c r="BE708" s="95"/>
      <c r="BF708" s="95"/>
      <c r="BG708" s="95"/>
      <c r="BH708" s="95"/>
      <c r="BI708" s="95"/>
    </row>
    <row r="709" spans="17:61" s="82" customFormat="1" x14ac:dyDescent="0.2">
      <c r="Q709" s="103"/>
      <c r="R709" s="104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95"/>
      <c r="BB709" s="95"/>
      <c r="BC709" s="95"/>
      <c r="BD709" s="95"/>
      <c r="BE709" s="95"/>
      <c r="BF709" s="95"/>
      <c r="BG709" s="95"/>
      <c r="BH709" s="95"/>
      <c r="BI709" s="95"/>
    </row>
    <row r="710" spans="17:61" s="82" customFormat="1" x14ac:dyDescent="0.2">
      <c r="Q710" s="103"/>
      <c r="R710" s="104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95"/>
      <c r="BB710" s="95"/>
      <c r="BC710" s="95"/>
      <c r="BD710" s="95"/>
      <c r="BE710" s="95"/>
      <c r="BF710" s="95"/>
      <c r="BG710" s="95"/>
      <c r="BH710" s="95"/>
      <c r="BI710" s="95"/>
    </row>
    <row r="711" spans="17:61" s="82" customFormat="1" x14ac:dyDescent="0.2">
      <c r="Q711" s="103"/>
      <c r="R711" s="104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95"/>
      <c r="BB711" s="95"/>
      <c r="BC711" s="95"/>
      <c r="BD711" s="95"/>
      <c r="BE711" s="95"/>
      <c r="BF711" s="95"/>
      <c r="BG711" s="95"/>
      <c r="BH711" s="95"/>
      <c r="BI711" s="95"/>
    </row>
    <row r="712" spans="17:61" s="82" customFormat="1" x14ac:dyDescent="0.2">
      <c r="Q712" s="103"/>
      <c r="R712" s="104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95"/>
      <c r="BB712" s="95"/>
      <c r="BC712" s="95"/>
      <c r="BD712" s="95"/>
      <c r="BE712" s="95"/>
      <c r="BF712" s="95"/>
      <c r="BG712" s="95"/>
      <c r="BH712" s="95"/>
      <c r="BI712" s="95"/>
    </row>
    <row r="713" spans="17:61" s="82" customFormat="1" x14ac:dyDescent="0.2">
      <c r="Q713" s="103"/>
      <c r="R713" s="104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95"/>
      <c r="BB713" s="95"/>
      <c r="BC713" s="95"/>
      <c r="BD713" s="95"/>
      <c r="BE713" s="95"/>
      <c r="BF713" s="95"/>
      <c r="BG713" s="95"/>
      <c r="BH713" s="95"/>
      <c r="BI713" s="95"/>
    </row>
    <row r="714" spans="17:61" s="82" customFormat="1" x14ac:dyDescent="0.2">
      <c r="Q714" s="103"/>
      <c r="R714" s="104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95"/>
      <c r="BB714" s="95"/>
      <c r="BC714" s="95"/>
      <c r="BD714" s="95"/>
      <c r="BE714" s="95"/>
      <c r="BF714" s="95"/>
      <c r="BG714" s="95"/>
      <c r="BH714" s="95"/>
      <c r="BI714" s="95"/>
    </row>
    <row r="715" spans="17:61" s="82" customFormat="1" x14ac:dyDescent="0.2">
      <c r="Q715" s="103"/>
      <c r="R715" s="104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95"/>
      <c r="BB715" s="95"/>
      <c r="BC715" s="95"/>
      <c r="BD715" s="95"/>
      <c r="BE715" s="95"/>
      <c r="BF715" s="95"/>
      <c r="BG715" s="95"/>
      <c r="BH715" s="95"/>
      <c r="BI715" s="95"/>
    </row>
    <row r="716" spans="17:61" s="82" customFormat="1" x14ac:dyDescent="0.2">
      <c r="Q716" s="103"/>
      <c r="R716" s="104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95"/>
      <c r="BB716" s="95"/>
      <c r="BC716" s="95"/>
      <c r="BD716" s="95"/>
      <c r="BE716" s="95"/>
      <c r="BF716" s="95"/>
      <c r="BG716" s="95"/>
      <c r="BH716" s="95"/>
      <c r="BI716" s="95"/>
    </row>
    <row r="717" spans="17:61" s="82" customFormat="1" x14ac:dyDescent="0.2">
      <c r="Q717" s="103"/>
      <c r="R717" s="104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95"/>
      <c r="BB717" s="95"/>
      <c r="BC717" s="95"/>
      <c r="BD717" s="95"/>
      <c r="BE717" s="95"/>
      <c r="BF717" s="95"/>
      <c r="BG717" s="95"/>
      <c r="BH717" s="95"/>
      <c r="BI717" s="95"/>
    </row>
    <row r="718" spans="17:61" s="82" customFormat="1" x14ac:dyDescent="0.2">
      <c r="Q718" s="103"/>
      <c r="R718" s="104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95"/>
      <c r="BB718" s="95"/>
      <c r="BC718" s="95"/>
      <c r="BD718" s="95"/>
      <c r="BE718" s="95"/>
      <c r="BF718" s="95"/>
      <c r="BG718" s="95"/>
      <c r="BH718" s="95"/>
      <c r="BI718" s="95"/>
    </row>
    <row r="719" spans="17:61" s="82" customFormat="1" x14ac:dyDescent="0.2">
      <c r="Q719" s="103"/>
      <c r="R719" s="104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95"/>
      <c r="BB719" s="95"/>
      <c r="BC719" s="95"/>
      <c r="BD719" s="95"/>
      <c r="BE719" s="95"/>
      <c r="BF719" s="95"/>
      <c r="BG719" s="95"/>
      <c r="BH719" s="95"/>
      <c r="BI719" s="95"/>
    </row>
    <row r="720" spans="17:61" s="82" customFormat="1" x14ac:dyDescent="0.2">
      <c r="Q720" s="103"/>
      <c r="R720" s="104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95"/>
      <c r="BB720" s="95"/>
      <c r="BC720" s="95"/>
      <c r="BD720" s="95"/>
      <c r="BE720" s="95"/>
      <c r="BF720" s="95"/>
      <c r="BG720" s="95"/>
      <c r="BH720" s="95"/>
      <c r="BI720" s="95"/>
    </row>
    <row r="721" spans="17:61" s="82" customFormat="1" x14ac:dyDescent="0.2">
      <c r="Q721" s="103"/>
      <c r="R721" s="104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95"/>
      <c r="BB721" s="95"/>
      <c r="BC721" s="95"/>
      <c r="BD721" s="95"/>
      <c r="BE721" s="95"/>
      <c r="BF721" s="95"/>
      <c r="BG721" s="95"/>
      <c r="BH721" s="95"/>
      <c r="BI721" s="95"/>
    </row>
    <row r="722" spans="17:61" s="82" customFormat="1" x14ac:dyDescent="0.2">
      <c r="Q722" s="103"/>
      <c r="R722" s="104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95"/>
      <c r="BB722" s="95"/>
      <c r="BC722" s="95"/>
      <c r="BD722" s="95"/>
      <c r="BE722" s="95"/>
      <c r="BF722" s="95"/>
      <c r="BG722" s="95"/>
      <c r="BH722" s="95"/>
      <c r="BI722" s="95"/>
    </row>
    <row r="723" spans="17:61" s="82" customFormat="1" x14ac:dyDescent="0.2">
      <c r="Q723" s="103"/>
      <c r="R723" s="104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95"/>
      <c r="BB723" s="95"/>
      <c r="BC723" s="95"/>
      <c r="BD723" s="95"/>
      <c r="BE723" s="95"/>
      <c r="BF723" s="95"/>
      <c r="BG723" s="95"/>
      <c r="BH723" s="95"/>
      <c r="BI723" s="95"/>
    </row>
    <row r="724" spans="17:61" s="82" customFormat="1" x14ac:dyDescent="0.2">
      <c r="Q724" s="103"/>
      <c r="R724" s="104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95"/>
      <c r="BB724" s="95"/>
      <c r="BC724" s="95"/>
      <c r="BD724" s="95"/>
      <c r="BE724" s="95"/>
      <c r="BF724" s="95"/>
      <c r="BG724" s="95"/>
      <c r="BH724" s="95"/>
      <c r="BI724" s="95"/>
    </row>
    <row r="725" spans="17:61" s="82" customFormat="1" x14ac:dyDescent="0.2">
      <c r="Q725" s="103"/>
      <c r="R725" s="104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95"/>
      <c r="BB725" s="95"/>
      <c r="BC725" s="95"/>
      <c r="BD725" s="95"/>
      <c r="BE725" s="95"/>
      <c r="BF725" s="95"/>
      <c r="BG725" s="95"/>
      <c r="BH725" s="95"/>
      <c r="BI725" s="95"/>
    </row>
    <row r="726" spans="17:61" s="82" customFormat="1" x14ac:dyDescent="0.2">
      <c r="Q726" s="103"/>
      <c r="R726" s="104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95"/>
      <c r="BB726" s="95"/>
      <c r="BC726" s="95"/>
      <c r="BD726" s="95"/>
      <c r="BE726" s="95"/>
      <c r="BF726" s="95"/>
      <c r="BG726" s="95"/>
      <c r="BH726" s="95"/>
      <c r="BI726" s="95"/>
    </row>
    <row r="727" spans="17:61" s="82" customFormat="1" x14ac:dyDescent="0.2">
      <c r="Q727" s="103"/>
      <c r="R727" s="104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95"/>
      <c r="BB727" s="95"/>
      <c r="BC727" s="95"/>
      <c r="BD727" s="95"/>
      <c r="BE727" s="95"/>
      <c r="BF727" s="95"/>
      <c r="BG727" s="95"/>
      <c r="BH727" s="95"/>
      <c r="BI727" s="95"/>
    </row>
    <row r="728" spans="17:61" s="82" customFormat="1" x14ac:dyDescent="0.2">
      <c r="Q728" s="103"/>
      <c r="R728" s="104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95"/>
      <c r="BB728" s="95"/>
      <c r="BC728" s="95"/>
      <c r="BD728" s="95"/>
      <c r="BE728" s="95"/>
      <c r="BF728" s="95"/>
      <c r="BG728" s="95"/>
      <c r="BH728" s="95"/>
      <c r="BI728" s="95"/>
    </row>
    <row r="729" spans="17:61" s="82" customFormat="1" x14ac:dyDescent="0.2">
      <c r="Q729" s="103"/>
      <c r="R729" s="104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95"/>
      <c r="BB729" s="95"/>
      <c r="BC729" s="95"/>
      <c r="BD729" s="95"/>
      <c r="BE729" s="95"/>
      <c r="BF729" s="95"/>
      <c r="BG729" s="95"/>
      <c r="BH729" s="95"/>
      <c r="BI729" s="95"/>
    </row>
    <row r="730" spans="17:61" s="82" customFormat="1" x14ac:dyDescent="0.2">
      <c r="Q730" s="103"/>
      <c r="R730" s="104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95"/>
      <c r="BB730" s="95"/>
      <c r="BC730" s="95"/>
      <c r="BD730" s="95"/>
      <c r="BE730" s="95"/>
      <c r="BF730" s="95"/>
      <c r="BG730" s="95"/>
      <c r="BH730" s="95"/>
      <c r="BI730" s="95"/>
    </row>
    <row r="731" spans="17:61" s="82" customFormat="1" x14ac:dyDescent="0.2">
      <c r="Q731" s="103"/>
      <c r="R731" s="104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95"/>
      <c r="BB731" s="95"/>
      <c r="BC731" s="95"/>
      <c r="BD731" s="95"/>
      <c r="BE731" s="95"/>
      <c r="BF731" s="95"/>
      <c r="BG731" s="95"/>
      <c r="BH731" s="95"/>
      <c r="BI731" s="95"/>
    </row>
    <row r="732" spans="17:61" s="82" customFormat="1" x14ac:dyDescent="0.2">
      <c r="Q732" s="103"/>
      <c r="R732" s="104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95"/>
      <c r="BB732" s="95"/>
      <c r="BC732" s="95"/>
      <c r="BD732" s="95"/>
      <c r="BE732" s="95"/>
      <c r="BF732" s="95"/>
      <c r="BG732" s="95"/>
      <c r="BH732" s="95"/>
      <c r="BI732" s="95"/>
    </row>
    <row r="733" spans="17:61" s="82" customFormat="1" x14ac:dyDescent="0.2">
      <c r="Q733" s="103"/>
      <c r="R733" s="104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95"/>
      <c r="BB733" s="95"/>
      <c r="BC733" s="95"/>
      <c r="BD733" s="95"/>
      <c r="BE733" s="95"/>
      <c r="BF733" s="95"/>
      <c r="BG733" s="95"/>
      <c r="BH733" s="95"/>
      <c r="BI733" s="95"/>
    </row>
    <row r="734" spans="17:61" s="82" customFormat="1" x14ac:dyDescent="0.2">
      <c r="Q734" s="103"/>
      <c r="R734" s="104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95"/>
      <c r="BB734" s="95"/>
      <c r="BC734" s="95"/>
      <c r="BD734" s="95"/>
      <c r="BE734" s="95"/>
      <c r="BF734" s="95"/>
      <c r="BG734" s="95"/>
      <c r="BH734" s="95"/>
      <c r="BI734" s="95"/>
    </row>
    <row r="735" spans="17:61" s="82" customFormat="1" x14ac:dyDescent="0.2">
      <c r="Q735" s="103"/>
      <c r="R735" s="104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95"/>
      <c r="BB735" s="95"/>
      <c r="BC735" s="95"/>
      <c r="BD735" s="95"/>
      <c r="BE735" s="95"/>
      <c r="BF735" s="95"/>
      <c r="BG735" s="95"/>
      <c r="BH735" s="95"/>
      <c r="BI735" s="95"/>
    </row>
    <row r="736" spans="17:61" s="82" customFormat="1" x14ac:dyDescent="0.2">
      <c r="Q736" s="103"/>
      <c r="R736" s="104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95"/>
      <c r="BB736" s="95"/>
      <c r="BC736" s="95"/>
      <c r="BD736" s="95"/>
      <c r="BE736" s="95"/>
      <c r="BF736" s="95"/>
      <c r="BG736" s="95"/>
      <c r="BH736" s="95"/>
      <c r="BI736" s="95"/>
    </row>
    <row r="737" spans="17:61" s="82" customFormat="1" x14ac:dyDescent="0.2">
      <c r="Q737" s="103"/>
      <c r="R737" s="104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95"/>
      <c r="BB737" s="95"/>
      <c r="BC737" s="95"/>
      <c r="BD737" s="95"/>
      <c r="BE737" s="95"/>
      <c r="BF737" s="95"/>
      <c r="BG737" s="95"/>
      <c r="BH737" s="95"/>
      <c r="BI737" s="95"/>
    </row>
    <row r="738" spans="17:61" s="82" customFormat="1" x14ac:dyDescent="0.2">
      <c r="Q738" s="103"/>
      <c r="R738" s="104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95"/>
      <c r="BB738" s="95"/>
      <c r="BC738" s="95"/>
      <c r="BD738" s="95"/>
      <c r="BE738" s="95"/>
      <c r="BF738" s="95"/>
      <c r="BG738" s="95"/>
      <c r="BH738" s="95"/>
      <c r="BI738" s="95"/>
    </row>
    <row r="739" spans="17:61" s="82" customFormat="1" x14ac:dyDescent="0.2">
      <c r="Q739" s="103"/>
      <c r="R739" s="104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95"/>
      <c r="BB739" s="95"/>
      <c r="BC739" s="95"/>
      <c r="BD739" s="95"/>
      <c r="BE739" s="95"/>
      <c r="BF739" s="95"/>
      <c r="BG739" s="95"/>
      <c r="BH739" s="95"/>
      <c r="BI739" s="95"/>
    </row>
    <row r="740" spans="17:61" s="82" customFormat="1" x14ac:dyDescent="0.2">
      <c r="Q740" s="103"/>
      <c r="R740" s="104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95"/>
      <c r="BB740" s="95"/>
      <c r="BC740" s="95"/>
      <c r="BD740" s="95"/>
      <c r="BE740" s="95"/>
      <c r="BF740" s="95"/>
      <c r="BG740" s="95"/>
      <c r="BH740" s="95"/>
      <c r="BI740" s="95"/>
    </row>
    <row r="741" spans="17:61" s="82" customFormat="1" x14ac:dyDescent="0.2">
      <c r="Q741" s="103"/>
      <c r="R741" s="104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95"/>
      <c r="BB741" s="95"/>
      <c r="BC741" s="95"/>
      <c r="BD741" s="95"/>
      <c r="BE741" s="95"/>
      <c r="BF741" s="95"/>
      <c r="BG741" s="95"/>
      <c r="BH741" s="95"/>
      <c r="BI741" s="95"/>
    </row>
    <row r="742" spans="17:61" s="82" customFormat="1" x14ac:dyDescent="0.2">
      <c r="Q742" s="103"/>
      <c r="R742" s="104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95"/>
      <c r="BB742" s="95"/>
      <c r="BC742" s="95"/>
      <c r="BD742" s="95"/>
      <c r="BE742" s="95"/>
      <c r="BF742" s="95"/>
      <c r="BG742" s="95"/>
      <c r="BH742" s="95"/>
      <c r="BI742" s="95"/>
    </row>
    <row r="743" spans="17:61" s="82" customFormat="1" x14ac:dyDescent="0.2">
      <c r="Q743" s="103"/>
      <c r="R743" s="104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95"/>
      <c r="BB743" s="95"/>
      <c r="BC743" s="95"/>
      <c r="BD743" s="95"/>
      <c r="BE743" s="95"/>
      <c r="BF743" s="95"/>
      <c r="BG743" s="95"/>
      <c r="BH743" s="95"/>
      <c r="BI743" s="95"/>
    </row>
    <row r="744" spans="17:61" s="82" customFormat="1" x14ac:dyDescent="0.2">
      <c r="Q744" s="103"/>
      <c r="R744" s="104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95"/>
      <c r="BB744" s="95"/>
      <c r="BC744" s="95"/>
      <c r="BD744" s="95"/>
      <c r="BE744" s="95"/>
      <c r="BF744" s="95"/>
      <c r="BG744" s="95"/>
      <c r="BH744" s="95"/>
      <c r="BI744" s="95"/>
    </row>
    <row r="745" spans="17:61" s="82" customFormat="1" x14ac:dyDescent="0.2">
      <c r="Q745" s="103"/>
      <c r="R745" s="104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95"/>
      <c r="BB745" s="95"/>
      <c r="BC745" s="95"/>
      <c r="BD745" s="95"/>
      <c r="BE745" s="95"/>
      <c r="BF745" s="95"/>
      <c r="BG745" s="95"/>
      <c r="BH745" s="95"/>
      <c r="BI745" s="95"/>
    </row>
    <row r="746" spans="17:61" s="82" customFormat="1" x14ac:dyDescent="0.2">
      <c r="Q746" s="103"/>
      <c r="R746" s="104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95"/>
      <c r="BB746" s="95"/>
      <c r="BC746" s="95"/>
      <c r="BD746" s="95"/>
      <c r="BE746" s="95"/>
      <c r="BF746" s="95"/>
      <c r="BG746" s="95"/>
      <c r="BH746" s="95"/>
      <c r="BI746" s="95"/>
    </row>
    <row r="747" spans="17:61" s="82" customFormat="1" x14ac:dyDescent="0.2">
      <c r="Q747" s="103"/>
      <c r="R747" s="104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95"/>
      <c r="BB747" s="95"/>
      <c r="BC747" s="95"/>
      <c r="BD747" s="95"/>
      <c r="BE747" s="95"/>
      <c r="BF747" s="95"/>
      <c r="BG747" s="95"/>
      <c r="BH747" s="95"/>
      <c r="BI747" s="95"/>
    </row>
    <row r="748" spans="17:61" s="82" customFormat="1" x14ac:dyDescent="0.2">
      <c r="Q748" s="103"/>
      <c r="R748" s="104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95"/>
      <c r="BB748" s="95"/>
      <c r="BC748" s="95"/>
      <c r="BD748" s="95"/>
      <c r="BE748" s="95"/>
      <c r="BF748" s="95"/>
      <c r="BG748" s="95"/>
      <c r="BH748" s="95"/>
      <c r="BI748" s="95"/>
    </row>
    <row r="749" spans="17:61" s="82" customFormat="1" x14ac:dyDescent="0.2">
      <c r="Q749" s="103"/>
      <c r="R749" s="104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95"/>
      <c r="BB749" s="95"/>
      <c r="BC749" s="95"/>
      <c r="BD749" s="95"/>
      <c r="BE749" s="95"/>
      <c r="BF749" s="95"/>
      <c r="BG749" s="95"/>
      <c r="BH749" s="95"/>
      <c r="BI749" s="95"/>
    </row>
    <row r="750" spans="17:61" s="82" customFormat="1" x14ac:dyDescent="0.2">
      <c r="Q750" s="103"/>
      <c r="R750" s="104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95"/>
      <c r="BB750" s="95"/>
      <c r="BC750" s="95"/>
      <c r="BD750" s="95"/>
      <c r="BE750" s="95"/>
      <c r="BF750" s="95"/>
      <c r="BG750" s="95"/>
      <c r="BH750" s="95"/>
      <c r="BI750" s="95"/>
    </row>
    <row r="751" spans="17:61" s="82" customFormat="1" x14ac:dyDescent="0.2">
      <c r="Q751" s="103"/>
      <c r="R751" s="104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95"/>
      <c r="BB751" s="95"/>
      <c r="BC751" s="95"/>
      <c r="BD751" s="95"/>
      <c r="BE751" s="95"/>
      <c r="BF751" s="95"/>
      <c r="BG751" s="95"/>
      <c r="BH751" s="95"/>
      <c r="BI751" s="95"/>
    </row>
    <row r="752" spans="17:61" s="82" customFormat="1" x14ac:dyDescent="0.2">
      <c r="Q752" s="103"/>
      <c r="R752" s="104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95"/>
      <c r="BB752" s="95"/>
      <c r="BC752" s="95"/>
      <c r="BD752" s="95"/>
      <c r="BE752" s="95"/>
      <c r="BF752" s="95"/>
      <c r="BG752" s="95"/>
      <c r="BH752" s="95"/>
      <c r="BI752" s="95"/>
    </row>
    <row r="753" spans="17:61" s="82" customFormat="1" x14ac:dyDescent="0.2">
      <c r="Q753" s="103"/>
      <c r="R753" s="104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95"/>
      <c r="BB753" s="95"/>
      <c r="BC753" s="95"/>
      <c r="BD753" s="95"/>
      <c r="BE753" s="95"/>
      <c r="BF753" s="95"/>
      <c r="BG753" s="95"/>
      <c r="BH753" s="95"/>
      <c r="BI753" s="95"/>
    </row>
    <row r="754" spans="17:61" s="82" customFormat="1" x14ac:dyDescent="0.2">
      <c r="Q754" s="103"/>
      <c r="R754" s="104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95"/>
      <c r="BB754" s="95"/>
      <c r="BC754" s="95"/>
      <c r="BD754" s="95"/>
      <c r="BE754" s="95"/>
      <c r="BF754" s="95"/>
      <c r="BG754" s="95"/>
      <c r="BH754" s="95"/>
      <c r="BI754" s="95"/>
    </row>
    <row r="755" spans="17:61" s="82" customFormat="1" x14ac:dyDescent="0.2">
      <c r="Q755" s="103"/>
      <c r="R755" s="104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95"/>
      <c r="BB755" s="95"/>
      <c r="BC755" s="95"/>
      <c r="BD755" s="95"/>
      <c r="BE755" s="95"/>
      <c r="BF755" s="95"/>
      <c r="BG755" s="95"/>
      <c r="BH755" s="95"/>
      <c r="BI755" s="95"/>
    </row>
    <row r="756" spans="17:61" s="82" customFormat="1" x14ac:dyDescent="0.2">
      <c r="Q756" s="103"/>
      <c r="R756" s="104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95"/>
      <c r="BB756" s="95"/>
      <c r="BC756" s="95"/>
      <c r="BD756" s="95"/>
      <c r="BE756" s="95"/>
      <c r="BF756" s="95"/>
      <c r="BG756" s="95"/>
      <c r="BH756" s="95"/>
      <c r="BI756" s="95"/>
    </row>
    <row r="757" spans="17:61" s="82" customFormat="1" x14ac:dyDescent="0.2">
      <c r="Q757" s="103"/>
      <c r="R757" s="104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95"/>
      <c r="BB757" s="95"/>
      <c r="BC757" s="95"/>
      <c r="BD757" s="95"/>
      <c r="BE757" s="95"/>
      <c r="BF757" s="95"/>
      <c r="BG757" s="95"/>
      <c r="BH757" s="95"/>
      <c r="BI757" s="95"/>
    </row>
    <row r="758" spans="17:61" s="82" customFormat="1" x14ac:dyDescent="0.2">
      <c r="Q758" s="103"/>
      <c r="R758" s="104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95"/>
      <c r="BB758" s="95"/>
      <c r="BC758" s="95"/>
      <c r="BD758" s="95"/>
      <c r="BE758" s="95"/>
      <c r="BF758" s="95"/>
      <c r="BG758" s="95"/>
      <c r="BH758" s="95"/>
      <c r="BI758" s="95"/>
    </row>
    <row r="759" spans="17:61" s="82" customFormat="1" x14ac:dyDescent="0.2">
      <c r="Q759" s="103"/>
      <c r="R759" s="104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95"/>
      <c r="BB759" s="95"/>
      <c r="BC759" s="95"/>
      <c r="BD759" s="95"/>
      <c r="BE759" s="95"/>
      <c r="BF759" s="95"/>
      <c r="BG759" s="95"/>
      <c r="BH759" s="95"/>
      <c r="BI759" s="95"/>
    </row>
    <row r="760" spans="17:61" s="82" customFormat="1" x14ac:dyDescent="0.2">
      <c r="Q760" s="103"/>
      <c r="R760" s="104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95"/>
      <c r="BB760" s="95"/>
      <c r="BC760" s="95"/>
      <c r="BD760" s="95"/>
      <c r="BE760" s="95"/>
      <c r="BF760" s="95"/>
      <c r="BG760" s="95"/>
      <c r="BH760" s="95"/>
      <c r="BI760" s="95"/>
    </row>
    <row r="761" spans="17:61" s="82" customFormat="1" x14ac:dyDescent="0.2">
      <c r="Q761" s="103"/>
      <c r="R761" s="104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95"/>
      <c r="BB761" s="95"/>
      <c r="BC761" s="95"/>
      <c r="BD761" s="95"/>
      <c r="BE761" s="95"/>
      <c r="BF761" s="95"/>
      <c r="BG761" s="95"/>
      <c r="BH761" s="95"/>
      <c r="BI761" s="95"/>
    </row>
    <row r="762" spans="17:61" s="82" customFormat="1" x14ac:dyDescent="0.2">
      <c r="Q762" s="103"/>
      <c r="R762" s="104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95"/>
      <c r="BB762" s="95"/>
      <c r="BC762" s="95"/>
      <c r="BD762" s="95"/>
      <c r="BE762" s="95"/>
      <c r="BF762" s="95"/>
      <c r="BG762" s="95"/>
      <c r="BH762" s="95"/>
      <c r="BI762" s="95"/>
    </row>
    <row r="763" spans="17:61" s="82" customFormat="1" x14ac:dyDescent="0.2">
      <c r="Q763" s="103"/>
      <c r="R763" s="104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95"/>
      <c r="BB763" s="95"/>
      <c r="BC763" s="95"/>
      <c r="BD763" s="95"/>
      <c r="BE763" s="95"/>
      <c r="BF763" s="95"/>
      <c r="BG763" s="95"/>
      <c r="BH763" s="95"/>
      <c r="BI763" s="95"/>
    </row>
    <row r="764" spans="17:61" s="82" customFormat="1" x14ac:dyDescent="0.2">
      <c r="Q764" s="103"/>
      <c r="R764" s="104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95"/>
      <c r="BB764" s="95"/>
      <c r="BC764" s="95"/>
      <c r="BD764" s="95"/>
      <c r="BE764" s="95"/>
      <c r="BF764" s="95"/>
      <c r="BG764" s="95"/>
      <c r="BH764" s="95"/>
      <c r="BI764" s="95"/>
    </row>
    <row r="765" spans="17:61" s="82" customFormat="1" x14ac:dyDescent="0.2">
      <c r="Q765" s="103"/>
      <c r="R765" s="104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95"/>
      <c r="BB765" s="95"/>
      <c r="BC765" s="95"/>
      <c r="BD765" s="95"/>
      <c r="BE765" s="95"/>
      <c r="BF765" s="95"/>
      <c r="BG765" s="95"/>
      <c r="BH765" s="95"/>
      <c r="BI765" s="95"/>
    </row>
    <row r="766" spans="17:61" s="82" customFormat="1" x14ac:dyDescent="0.2">
      <c r="Q766" s="103"/>
      <c r="R766" s="104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95"/>
      <c r="BB766" s="95"/>
      <c r="BC766" s="95"/>
      <c r="BD766" s="95"/>
      <c r="BE766" s="95"/>
      <c r="BF766" s="95"/>
      <c r="BG766" s="95"/>
      <c r="BH766" s="95"/>
      <c r="BI766" s="95"/>
    </row>
    <row r="767" spans="17:61" s="82" customFormat="1" x14ac:dyDescent="0.2">
      <c r="Q767" s="103"/>
      <c r="R767" s="104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95"/>
      <c r="BB767" s="95"/>
      <c r="BC767" s="95"/>
      <c r="BD767" s="95"/>
      <c r="BE767" s="95"/>
      <c r="BF767" s="95"/>
      <c r="BG767" s="95"/>
      <c r="BH767" s="95"/>
      <c r="BI767" s="95"/>
    </row>
    <row r="768" spans="17:61" s="82" customFormat="1" x14ac:dyDescent="0.2">
      <c r="Q768" s="103"/>
      <c r="R768" s="104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95"/>
      <c r="BB768" s="95"/>
      <c r="BC768" s="95"/>
      <c r="BD768" s="95"/>
      <c r="BE768" s="95"/>
      <c r="BF768" s="95"/>
      <c r="BG768" s="95"/>
      <c r="BH768" s="95"/>
      <c r="BI768" s="95"/>
    </row>
    <row r="769" spans="17:61" s="82" customFormat="1" x14ac:dyDescent="0.2">
      <c r="Q769" s="103"/>
      <c r="R769" s="104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95"/>
      <c r="BB769" s="95"/>
      <c r="BC769" s="95"/>
      <c r="BD769" s="95"/>
      <c r="BE769" s="95"/>
      <c r="BF769" s="95"/>
      <c r="BG769" s="95"/>
      <c r="BH769" s="95"/>
      <c r="BI769" s="95"/>
    </row>
    <row r="770" spans="17:61" s="82" customFormat="1" x14ac:dyDescent="0.2">
      <c r="Q770" s="103"/>
      <c r="R770" s="104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95"/>
      <c r="BB770" s="95"/>
      <c r="BC770" s="95"/>
      <c r="BD770" s="95"/>
      <c r="BE770" s="95"/>
      <c r="BF770" s="95"/>
      <c r="BG770" s="95"/>
      <c r="BH770" s="95"/>
      <c r="BI770" s="95"/>
    </row>
    <row r="771" spans="17:61" s="82" customFormat="1" x14ac:dyDescent="0.2">
      <c r="Q771" s="103"/>
      <c r="R771" s="104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95"/>
      <c r="BB771" s="95"/>
      <c r="BC771" s="95"/>
      <c r="BD771" s="95"/>
      <c r="BE771" s="95"/>
      <c r="BF771" s="95"/>
      <c r="BG771" s="95"/>
      <c r="BH771" s="95"/>
      <c r="BI771" s="95"/>
    </row>
    <row r="772" spans="17:61" s="82" customFormat="1" x14ac:dyDescent="0.2">
      <c r="Q772" s="103"/>
      <c r="R772" s="104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95"/>
      <c r="BB772" s="95"/>
      <c r="BC772" s="95"/>
      <c r="BD772" s="95"/>
      <c r="BE772" s="95"/>
      <c r="BF772" s="95"/>
      <c r="BG772" s="95"/>
      <c r="BH772" s="95"/>
      <c r="BI772" s="95"/>
    </row>
    <row r="773" spans="17:61" s="82" customFormat="1" x14ac:dyDescent="0.2">
      <c r="Q773" s="103"/>
      <c r="R773" s="104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95"/>
      <c r="BB773" s="95"/>
      <c r="BC773" s="95"/>
      <c r="BD773" s="95"/>
      <c r="BE773" s="95"/>
      <c r="BF773" s="95"/>
      <c r="BG773" s="95"/>
      <c r="BH773" s="95"/>
      <c r="BI773" s="95"/>
    </row>
    <row r="774" spans="17:61" s="82" customFormat="1" x14ac:dyDescent="0.2">
      <c r="Q774" s="103"/>
      <c r="R774" s="104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95"/>
      <c r="BB774" s="95"/>
      <c r="BC774" s="95"/>
      <c r="BD774" s="95"/>
      <c r="BE774" s="95"/>
      <c r="BF774" s="95"/>
      <c r="BG774" s="95"/>
      <c r="BH774" s="95"/>
      <c r="BI774" s="95"/>
    </row>
    <row r="775" spans="17:61" s="82" customFormat="1" x14ac:dyDescent="0.2">
      <c r="Q775" s="103"/>
      <c r="R775" s="104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95"/>
      <c r="BB775" s="95"/>
      <c r="BC775" s="95"/>
      <c r="BD775" s="95"/>
      <c r="BE775" s="95"/>
      <c r="BF775" s="95"/>
      <c r="BG775" s="95"/>
      <c r="BH775" s="95"/>
      <c r="BI775" s="95"/>
    </row>
    <row r="776" spans="17:61" s="82" customFormat="1" x14ac:dyDescent="0.2">
      <c r="Q776" s="103"/>
      <c r="R776" s="104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95"/>
      <c r="BB776" s="95"/>
      <c r="BC776" s="95"/>
      <c r="BD776" s="95"/>
      <c r="BE776" s="95"/>
      <c r="BF776" s="95"/>
      <c r="BG776" s="95"/>
      <c r="BH776" s="95"/>
      <c r="BI776" s="95"/>
    </row>
    <row r="777" spans="17:61" s="82" customFormat="1" x14ac:dyDescent="0.2">
      <c r="Q777" s="103"/>
      <c r="R777" s="104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95"/>
      <c r="BB777" s="95"/>
      <c r="BC777" s="95"/>
      <c r="BD777" s="95"/>
      <c r="BE777" s="95"/>
      <c r="BF777" s="95"/>
      <c r="BG777" s="95"/>
      <c r="BH777" s="95"/>
      <c r="BI777" s="95"/>
    </row>
    <row r="778" spans="17:61" s="82" customFormat="1" x14ac:dyDescent="0.2">
      <c r="Q778" s="103"/>
      <c r="R778" s="104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95"/>
      <c r="BB778" s="95"/>
      <c r="BC778" s="95"/>
      <c r="BD778" s="95"/>
      <c r="BE778" s="95"/>
      <c r="BF778" s="95"/>
      <c r="BG778" s="95"/>
      <c r="BH778" s="95"/>
      <c r="BI778" s="95"/>
    </row>
    <row r="779" spans="17:61" s="82" customFormat="1" x14ac:dyDescent="0.2">
      <c r="Q779" s="103"/>
      <c r="R779" s="104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95"/>
      <c r="BB779" s="95"/>
      <c r="BC779" s="95"/>
      <c r="BD779" s="95"/>
      <c r="BE779" s="95"/>
      <c r="BF779" s="95"/>
      <c r="BG779" s="95"/>
      <c r="BH779" s="95"/>
      <c r="BI779" s="95"/>
    </row>
    <row r="780" spans="17:61" s="82" customFormat="1" x14ac:dyDescent="0.2">
      <c r="Q780" s="103"/>
      <c r="R780" s="104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95"/>
      <c r="BB780" s="95"/>
      <c r="BC780" s="95"/>
      <c r="BD780" s="95"/>
      <c r="BE780" s="95"/>
      <c r="BF780" s="95"/>
      <c r="BG780" s="95"/>
      <c r="BH780" s="95"/>
      <c r="BI780" s="95"/>
    </row>
    <row r="781" spans="17:61" s="82" customFormat="1" x14ac:dyDescent="0.2">
      <c r="Q781" s="103"/>
      <c r="R781" s="104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95"/>
      <c r="BB781" s="95"/>
      <c r="BC781" s="95"/>
      <c r="BD781" s="95"/>
      <c r="BE781" s="95"/>
      <c r="BF781" s="95"/>
      <c r="BG781" s="95"/>
      <c r="BH781" s="95"/>
      <c r="BI781" s="95"/>
    </row>
    <row r="782" spans="17:61" s="82" customFormat="1" x14ac:dyDescent="0.2">
      <c r="Q782" s="103"/>
      <c r="R782" s="104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95"/>
      <c r="BB782" s="95"/>
      <c r="BC782" s="95"/>
      <c r="BD782" s="95"/>
      <c r="BE782" s="95"/>
      <c r="BF782" s="95"/>
      <c r="BG782" s="95"/>
      <c r="BH782" s="95"/>
      <c r="BI782" s="95"/>
    </row>
    <row r="783" spans="17:61" s="82" customFormat="1" x14ac:dyDescent="0.2">
      <c r="Q783" s="103"/>
      <c r="R783" s="104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95"/>
      <c r="BB783" s="95"/>
      <c r="BC783" s="95"/>
      <c r="BD783" s="95"/>
      <c r="BE783" s="95"/>
      <c r="BF783" s="95"/>
      <c r="BG783" s="95"/>
      <c r="BH783" s="95"/>
      <c r="BI783" s="95"/>
    </row>
    <row r="784" spans="17:61" s="82" customFormat="1" x14ac:dyDescent="0.2">
      <c r="Q784" s="103"/>
      <c r="R784" s="104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95"/>
      <c r="BB784" s="95"/>
      <c r="BC784" s="95"/>
      <c r="BD784" s="95"/>
      <c r="BE784" s="95"/>
      <c r="BF784" s="95"/>
      <c r="BG784" s="95"/>
      <c r="BH784" s="95"/>
      <c r="BI784" s="95"/>
    </row>
    <row r="785" spans="17:61" s="82" customFormat="1" x14ac:dyDescent="0.2">
      <c r="Q785" s="103"/>
      <c r="R785" s="104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95"/>
      <c r="BB785" s="95"/>
      <c r="BC785" s="95"/>
      <c r="BD785" s="95"/>
      <c r="BE785" s="95"/>
      <c r="BF785" s="95"/>
      <c r="BG785" s="95"/>
      <c r="BH785" s="95"/>
      <c r="BI785" s="95"/>
    </row>
    <row r="786" spans="17:61" s="82" customFormat="1" x14ac:dyDescent="0.2">
      <c r="Q786" s="103"/>
      <c r="R786" s="104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95"/>
      <c r="BB786" s="95"/>
      <c r="BC786" s="95"/>
      <c r="BD786" s="95"/>
      <c r="BE786" s="95"/>
      <c r="BF786" s="95"/>
      <c r="BG786" s="95"/>
      <c r="BH786" s="95"/>
      <c r="BI786" s="95"/>
    </row>
    <row r="787" spans="17:61" s="82" customFormat="1" x14ac:dyDescent="0.2">
      <c r="Q787" s="103"/>
      <c r="R787" s="104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95"/>
      <c r="BB787" s="95"/>
      <c r="BC787" s="95"/>
      <c r="BD787" s="95"/>
      <c r="BE787" s="95"/>
      <c r="BF787" s="95"/>
      <c r="BG787" s="95"/>
      <c r="BH787" s="95"/>
      <c r="BI787" s="95"/>
    </row>
    <row r="788" spans="17:61" s="82" customFormat="1" x14ac:dyDescent="0.2">
      <c r="Q788" s="103"/>
      <c r="R788" s="104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95"/>
      <c r="BB788" s="95"/>
      <c r="BC788" s="95"/>
      <c r="BD788" s="95"/>
      <c r="BE788" s="95"/>
      <c r="BF788" s="95"/>
      <c r="BG788" s="95"/>
      <c r="BH788" s="95"/>
      <c r="BI788" s="95"/>
    </row>
    <row r="789" spans="17:61" s="82" customFormat="1" x14ac:dyDescent="0.2">
      <c r="Q789" s="103"/>
      <c r="R789" s="104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95"/>
      <c r="BB789" s="95"/>
      <c r="BC789" s="95"/>
      <c r="BD789" s="95"/>
      <c r="BE789" s="95"/>
      <c r="BF789" s="95"/>
      <c r="BG789" s="95"/>
      <c r="BH789" s="95"/>
      <c r="BI789" s="95"/>
    </row>
    <row r="790" spans="17:61" s="82" customFormat="1" x14ac:dyDescent="0.2">
      <c r="Q790" s="103"/>
      <c r="R790" s="104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95"/>
      <c r="BB790" s="95"/>
      <c r="BC790" s="95"/>
      <c r="BD790" s="95"/>
      <c r="BE790" s="95"/>
      <c r="BF790" s="95"/>
      <c r="BG790" s="95"/>
      <c r="BH790" s="95"/>
      <c r="BI790" s="95"/>
    </row>
    <row r="791" spans="17:61" s="82" customFormat="1" x14ac:dyDescent="0.2">
      <c r="Q791" s="103"/>
      <c r="R791" s="104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95"/>
      <c r="BB791" s="95"/>
      <c r="BC791" s="95"/>
      <c r="BD791" s="95"/>
      <c r="BE791" s="95"/>
      <c r="BF791" s="95"/>
      <c r="BG791" s="95"/>
      <c r="BH791" s="95"/>
      <c r="BI791" s="95"/>
    </row>
    <row r="792" spans="17:61" s="82" customFormat="1" x14ac:dyDescent="0.2">
      <c r="Q792" s="103"/>
      <c r="R792" s="104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95"/>
      <c r="BB792" s="95"/>
      <c r="BC792" s="95"/>
      <c r="BD792" s="95"/>
      <c r="BE792" s="95"/>
      <c r="BF792" s="95"/>
      <c r="BG792" s="95"/>
      <c r="BH792" s="95"/>
      <c r="BI792" s="95"/>
    </row>
    <row r="793" spans="17:61" s="82" customFormat="1" x14ac:dyDescent="0.2">
      <c r="Q793" s="103"/>
      <c r="R793" s="104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95"/>
      <c r="BB793" s="95"/>
      <c r="BC793" s="95"/>
      <c r="BD793" s="95"/>
      <c r="BE793" s="95"/>
      <c r="BF793" s="95"/>
      <c r="BG793" s="95"/>
      <c r="BH793" s="95"/>
      <c r="BI793" s="95"/>
    </row>
    <row r="794" spans="17:61" s="82" customFormat="1" x14ac:dyDescent="0.2">
      <c r="Q794" s="103"/>
      <c r="R794" s="104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95"/>
      <c r="BB794" s="95"/>
      <c r="BC794" s="95"/>
      <c r="BD794" s="95"/>
      <c r="BE794" s="95"/>
      <c r="BF794" s="95"/>
      <c r="BG794" s="95"/>
      <c r="BH794" s="95"/>
      <c r="BI794" s="95"/>
    </row>
    <row r="795" spans="17:61" s="82" customFormat="1" x14ac:dyDescent="0.2">
      <c r="Q795" s="103"/>
      <c r="R795" s="104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95"/>
      <c r="BB795" s="95"/>
      <c r="BC795" s="95"/>
      <c r="BD795" s="95"/>
      <c r="BE795" s="95"/>
      <c r="BF795" s="95"/>
      <c r="BG795" s="95"/>
      <c r="BH795" s="95"/>
      <c r="BI795" s="95"/>
    </row>
    <row r="796" spans="17:61" s="82" customFormat="1" x14ac:dyDescent="0.2">
      <c r="Q796" s="103"/>
      <c r="R796" s="104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95"/>
      <c r="BB796" s="95"/>
      <c r="BC796" s="95"/>
      <c r="BD796" s="95"/>
      <c r="BE796" s="95"/>
      <c r="BF796" s="95"/>
      <c r="BG796" s="95"/>
      <c r="BH796" s="95"/>
      <c r="BI796" s="95"/>
    </row>
    <row r="797" spans="17:61" s="82" customFormat="1" x14ac:dyDescent="0.2">
      <c r="Q797" s="103"/>
      <c r="R797" s="104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95"/>
      <c r="BB797" s="95"/>
      <c r="BC797" s="95"/>
      <c r="BD797" s="95"/>
      <c r="BE797" s="95"/>
      <c r="BF797" s="95"/>
      <c r="BG797" s="95"/>
      <c r="BH797" s="95"/>
      <c r="BI797" s="95"/>
    </row>
    <row r="798" spans="17:61" s="82" customFormat="1" x14ac:dyDescent="0.2">
      <c r="Q798" s="103"/>
      <c r="R798" s="104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95"/>
      <c r="BB798" s="95"/>
      <c r="BC798" s="95"/>
      <c r="BD798" s="95"/>
      <c r="BE798" s="95"/>
      <c r="BF798" s="95"/>
      <c r="BG798" s="95"/>
      <c r="BH798" s="95"/>
      <c r="BI798" s="95"/>
    </row>
    <row r="799" spans="17:61" s="82" customFormat="1" x14ac:dyDescent="0.2">
      <c r="Q799" s="103"/>
      <c r="R799" s="104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95"/>
      <c r="BB799" s="95"/>
      <c r="BC799" s="95"/>
      <c r="BD799" s="95"/>
      <c r="BE799" s="95"/>
      <c r="BF799" s="95"/>
      <c r="BG799" s="95"/>
      <c r="BH799" s="95"/>
      <c r="BI799" s="95"/>
    </row>
    <row r="800" spans="17:61" s="82" customFormat="1" x14ac:dyDescent="0.2">
      <c r="Q800" s="103"/>
      <c r="R800" s="104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95"/>
      <c r="BB800" s="95"/>
      <c r="BC800" s="95"/>
      <c r="BD800" s="95"/>
      <c r="BE800" s="95"/>
      <c r="BF800" s="95"/>
      <c r="BG800" s="95"/>
      <c r="BH800" s="95"/>
      <c r="BI800" s="95"/>
    </row>
    <row r="801" spans="17:61" s="82" customFormat="1" x14ac:dyDescent="0.2">
      <c r="Q801" s="103"/>
      <c r="R801" s="104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95"/>
      <c r="BB801" s="95"/>
      <c r="BC801" s="95"/>
      <c r="BD801" s="95"/>
      <c r="BE801" s="95"/>
      <c r="BF801" s="95"/>
      <c r="BG801" s="95"/>
      <c r="BH801" s="95"/>
      <c r="BI801" s="95"/>
    </row>
    <row r="802" spans="17:61" s="82" customFormat="1" x14ac:dyDescent="0.2">
      <c r="Q802" s="103"/>
      <c r="R802" s="104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95"/>
      <c r="BB802" s="95"/>
      <c r="BC802" s="95"/>
      <c r="BD802" s="95"/>
      <c r="BE802" s="95"/>
      <c r="BF802" s="95"/>
      <c r="BG802" s="95"/>
      <c r="BH802" s="95"/>
      <c r="BI802" s="95"/>
    </row>
    <row r="803" spans="17:61" s="82" customFormat="1" x14ac:dyDescent="0.2">
      <c r="Q803" s="103"/>
      <c r="R803" s="104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95"/>
      <c r="BB803" s="95"/>
      <c r="BC803" s="95"/>
      <c r="BD803" s="95"/>
      <c r="BE803" s="95"/>
      <c r="BF803" s="95"/>
      <c r="BG803" s="95"/>
      <c r="BH803" s="95"/>
      <c r="BI803" s="95"/>
    </row>
    <row r="804" spans="17:61" s="82" customFormat="1" x14ac:dyDescent="0.2">
      <c r="Q804" s="103"/>
      <c r="R804" s="104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95"/>
      <c r="BB804" s="95"/>
      <c r="BC804" s="95"/>
      <c r="BD804" s="95"/>
      <c r="BE804" s="95"/>
      <c r="BF804" s="95"/>
      <c r="BG804" s="95"/>
      <c r="BH804" s="95"/>
      <c r="BI804" s="95"/>
    </row>
    <row r="805" spans="17:61" s="82" customFormat="1" x14ac:dyDescent="0.2">
      <c r="Q805" s="103"/>
      <c r="R805" s="104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95"/>
      <c r="BB805" s="95"/>
      <c r="BC805" s="95"/>
      <c r="BD805" s="95"/>
      <c r="BE805" s="95"/>
      <c r="BF805" s="95"/>
      <c r="BG805" s="95"/>
      <c r="BH805" s="95"/>
      <c r="BI805" s="95"/>
    </row>
    <row r="806" spans="17:61" s="82" customFormat="1" x14ac:dyDescent="0.2">
      <c r="Q806" s="103"/>
      <c r="R806" s="104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95"/>
      <c r="BB806" s="95"/>
      <c r="BC806" s="95"/>
      <c r="BD806" s="95"/>
      <c r="BE806" s="95"/>
      <c r="BF806" s="95"/>
      <c r="BG806" s="95"/>
      <c r="BH806" s="95"/>
      <c r="BI806" s="95"/>
    </row>
    <row r="807" spans="17:61" s="82" customFormat="1" x14ac:dyDescent="0.2">
      <c r="Q807" s="103"/>
      <c r="R807" s="104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95"/>
      <c r="BB807" s="95"/>
      <c r="BC807" s="95"/>
      <c r="BD807" s="95"/>
      <c r="BE807" s="95"/>
      <c r="BF807" s="95"/>
      <c r="BG807" s="95"/>
      <c r="BH807" s="95"/>
      <c r="BI807" s="95"/>
    </row>
    <row r="808" spans="17:61" s="82" customFormat="1" x14ac:dyDescent="0.2">
      <c r="Q808" s="103"/>
      <c r="R808" s="104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95"/>
      <c r="BB808" s="95"/>
      <c r="BC808" s="95"/>
      <c r="BD808" s="95"/>
      <c r="BE808" s="95"/>
      <c r="BF808" s="95"/>
      <c r="BG808" s="95"/>
      <c r="BH808" s="95"/>
      <c r="BI808" s="95"/>
    </row>
    <row r="809" spans="17:61" s="82" customFormat="1" x14ac:dyDescent="0.2">
      <c r="Q809" s="103"/>
      <c r="R809" s="104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95"/>
      <c r="BB809" s="95"/>
      <c r="BC809" s="95"/>
      <c r="BD809" s="95"/>
      <c r="BE809" s="95"/>
      <c r="BF809" s="95"/>
      <c r="BG809" s="95"/>
      <c r="BH809" s="95"/>
      <c r="BI809" s="95"/>
    </row>
    <row r="810" spans="17:61" s="82" customFormat="1" x14ac:dyDescent="0.2">
      <c r="Q810" s="103"/>
      <c r="R810" s="104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95"/>
      <c r="BB810" s="95"/>
      <c r="BC810" s="95"/>
      <c r="BD810" s="95"/>
      <c r="BE810" s="95"/>
      <c r="BF810" s="95"/>
      <c r="BG810" s="95"/>
      <c r="BH810" s="95"/>
      <c r="BI810" s="95"/>
    </row>
    <row r="811" spans="17:61" s="82" customFormat="1" x14ac:dyDescent="0.2">
      <c r="Q811" s="103"/>
      <c r="R811" s="104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95"/>
      <c r="BB811" s="95"/>
      <c r="BC811" s="95"/>
      <c r="BD811" s="95"/>
      <c r="BE811" s="95"/>
      <c r="BF811" s="95"/>
      <c r="BG811" s="95"/>
      <c r="BH811" s="95"/>
      <c r="BI811" s="95"/>
    </row>
    <row r="812" spans="17:61" s="82" customFormat="1" x14ac:dyDescent="0.2">
      <c r="Q812" s="103"/>
      <c r="R812" s="104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95"/>
      <c r="BB812" s="95"/>
      <c r="BC812" s="95"/>
      <c r="BD812" s="95"/>
      <c r="BE812" s="95"/>
      <c r="BF812" s="95"/>
      <c r="BG812" s="95"/>
      <c r="BH812" s="95"/>
      <c r="BI812" s="95"/>
    </row>
    <row r="813" spans="17:61" s="82" customFormat="1" x14ac:dyDescent="0.2">
      <c r="Q813" s="103"/>
      <c r="R813" s="104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95"/>
      <c r="BB813" s="95"/>
      <c r="BC813" s="95"/>
      <c r="BD813" s="95"/>
      <c r="BE813" s="95"/>
      <c r="BF813" s="95"/>
      <c r="BG813" s="95"/>
      <c r="BH813" s="95"/>
      <c r="BI813" s="95"/>
    </row>
    <row r="814" spans="17:61" s="82" customFormat="1" x14ac:dyDescent="0.2">
      <c r="Q814" s="103"/>
      <c r="R814" s="104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95"/>
      <c r="BB814" s="95"/>
      <c r="BC814" s="95"/>
      <c r="BD814" s="95"/>
      <c r="BE814" s="95"/>
      <c r="BF814" s="95"/>
      <c r="BG814" s="95"/>
      <c r="BH814" s="95"/>
      <c r="BI814" s="95"/>
    </row>
    <row r="815" spans="17:61" s="82" customFormat="1" x14ac:dyDescent="0.2">
      <c r="Q815" s="103"/>
      <c r="R815" s="104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95"/>
      <c r="BB815" s="95"/>
      <c r="BC815" s="95"/>
      <c r="BD815" s="95"/>
      <c r="BE815" s="95"/>
      <c r="BF815" s="95"/>
      <c r="BG815" s="95"/>
      <c r="BH815" s="95"/>
      <c r="BI815" s="95"/>
    </row>
    <row r="816" spans="17:61" s="82" customFormat="1" x14ac:dyDescent="0.2">
      <c r="Q816" s="103"/>
      <c r="R816" s="104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95"/>
      <c r="BB816" s="95"/>
      <c r="BC816" s="95"/>
      <c r="BD816" s="95"/>
      <c r="BE816" s="95"/>
      <c r="BF816" s="95"/>
      <c r="BG816" s="95"/>
      <c r="BH816" s="95"/>
      <c r="BI816" s="95"/>
    </row>
    <row r="817" spans="17:61" s="82" customFormat="1" x14ac:dyDescent="0.2">
      <c r="Q817" s="103"/>
      <c r="R817" s="104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95"/>
      <c r="BB817" s="95"/>
      <c r="BC817" s="95"/>
      <c r="BD817" s="95"/>
      <c r="BE817" s="95"/>
      <c r="BF817" s="95"/>
      <c r="BG817" s="95"/>
      <c r="BH817" s="95"/>
      <c r="BI817" s="95"/>
    </row>
    <row r="818" spans="17:61" s="82" customFormat="1" x14ac:dyDescent="0.2">
      <c r="Q818" s="103"/>
      <c r="R818" s="104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95"/>
      <c r="BB818" s="95"/>
      <c r="BC818" s="95"/>
      <c r="BD818" s="95"/>
      <c r="BE818" s="95"/>
      <c r="BF818" s="95"/>
      <c r="BG818" s="95"/>
      <c r="BH818" s="95"/>
      <c r="BI818" s="95"/>
    </row>
    <row r="819" spans="17:61" s="82" customFormat="1" x14ac:dyDescent="0.2">
      <c r="Q819" s="103"/>
      <c r="R819" s="104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95"/>
      <c r="BB819" s="95"/>
      <c r="BC819" s="95"/>
      <c r="BD819" s="95"/>
      <c r="BE819" s="95"/>
      <c r="BF819" s="95"/>
      <c r="BG819" s="95"/>
      <c r="BH819" s="95"/>
      <c r="BI819" s="95"/>
    </row>
    <row r="820" spans="17:61" s="82" customFormat="1" x14ac:dyDescent="0.2">
      <c r="Q820" s="103"/>
      <c r="R820" s="104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95"/>
      <c r="BB820" s="95"/>
      <c r="BC820" s="95"/>
      <c r="BD820" s="95"/>
      <c r="BE820" s="95"/>
      <c r="BF820" s="95"/>
      <c r="BG820" s="95"/>
      <c r="BH820" s="95"/>
      <c r="BI820" s="95"/>
    </row>
    <row r="821" spans="17:61" s="82" customFormat="1" x14ac:dyDescent="0.2">
      <c r="Q821" s="103"/>
      <c r="R821" s="104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95"/>
      <c r="BB821" s="95"/>
      <c r="BC821" s="95"/>
      <c r="BD821" s="95"/>
      <c r="BE821" s="95"/>
      <c r="BF821" s="95"/>
      <c r="BG821" s="95"/>
      <c r="BH821" s="95"/>
      <c r="BI821" s="95"/>
    </row>
    <row r="822" spans="17:61" s="82" customFormat="1" x14ac:dyDescent="0.2">
      <c r="Q822" s="103"/>
      <c r="R822" s="104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95"/>
      <c r="BB822" s="95"/>
      <c r="BC822" s="95"/>
      <c r="BD822" s="95"/>
      <c r="BE822" s="95"/>
      <c r="BF822" s="95"/>
      <c r="BG822" s="95"/>
      <c r="BH822" s="95"/>
      <c r="BI822" s="95"/>
    </row>
    <row r="823" spans="17:61" s="82" customFormat="1" x14ac:dyDescent="0.2">
      <c r="Q823" s="103"/>
      <c r="R823" s="104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95"/>
      <c r="BB823" s="95"/>
      <c r="BC823" s="95"/>
      <c r="BD823" s="95"/>
      <c r="BE823" s="95"/>
      <c r="BF823" s="95"/>
      <c r="BG823" s="95"/>
      <c r="BH823" s="95"/>
      <c r="BI823" s="95"/>
    </row>
    <row r="824" spans="17:61" s="82" customFormat="1" x14ac:dyDescent="0.2">
      <c r="Q824" s="103"/>
      <c r="R824" s="104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95"/>
      <c r="BB824" s="95"/>
      <c r="BC824" s="95"/>
      <c r="BD824" s="95"/>
      <c r="BE824" s="95"/>
      <c r="BF824" s="95"/>
      <c r="BG824" s="95"/>
      <c r="BH824" s="95"/>
      <c r="BI824" s="95"/>
    </row>
    <row r="825" spans="17:61" s="82" customFormat="1" x14ac:dyDescent="0.2">
      <c r="Q825" s="103"/>
      <c r="R825" s="104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95"/>
      <c r="BB825" s="95"/>
      <c r="BC825" s="95"/>
      <c r="BD825" s="95"/>
      <c r="BE825" s="95"/>
      <c r="BF825" s="95"/>
      <c r="BG825" s="95"/>
      <c r="BH825" s="95"/>
      <c r="BI825" s="95"/>
    </row>
    <row r="826" spans="17:61" s="82" customFormat="1" x14ac:dyDescent="0.2">
      <c r="Q826" s="103"/>
      <c r="R826" s="104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95"/>
      <c r="BB826" s="95"/>
      <c r="BC826" s="95"/>
      <c r="BD826" s="95"/>
      <c r="BE826" s="95"/>
      <c r="BF826" s="95"/>
      <c r="BG826" s="95"/>
      <c r="BH826" s="95"/>
      <c r="BI826" s="95"/>
    </row>
    <row r="827" spans="17:61" s="82" customFormat="1" x14ac:dyDescent="0.2">
      <c r="Q827" s="103"/>
      <c r="R827" s="104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95"/>
      <c r="BB827" s="95"/>
      <c r="BC827" s="95"/>
      <c r="BD827" s="95"/>
      <c r="BE827" s="95"/>
      <c r="BF827" s="95"/>
      <c r="BG827" s="95"/>
      <c r="BH827" s="95"/>
      <c r="BI827" s="95"/>
    </row>
    <row r="828" spans="17:61" s="82" customFormat="1" x14ac:dyDescent="0.2">
      <c r="Q828" s="103"/>
      <c r="R828" s="104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95"/>
      <c r="BB828" s="95"/>
      <c r="BC828" s="95"/>
      <c r="BD828" s="95"/>
      <c r="BE828" s="95"/>
      <c r="BF828" s="95"/>
      <c r="BG828" s="95"/>
      <c r="BH828" s="95"/>
      <c r="BI828" s="95"/>
    </row>
    <row r="829" spans="17:61" s="82" customFormat="1" x14ac:dyDescent="0.2">
      <c r="Q829" s="103"/>
      <c r="R829" s="104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95"/>
      <c r="BB829" s="95"/>
      <c r="BC829" s="95"/>
      <c r="BD829" s="95"/>
      <c r="BE829" s="95"/>
      <c r="BF829" s="95"/>
      <c r="BG829" s="95"/>
      <c r="BH829" s="95"/>
      <c r="BI829" s="95"/>
    </row>
    <row r="830" spans="17:61" s="82" customFormat="1" x14ac:dyDescent="0.2">
      <c r="Q830" s="103"/>
      <c r="R830" s="104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95"/>
      <c r="BB830" s="95"/>
      <c r="BC830" s="95"/>
      <c r="BD830" s="95"/>
      <c r="BE830" s="95"/>
      <c r="BF830" s="95"/>
      <c r="BG830" s="95"/>
      <c r="BH830" s="95"/>
      <c r="BI830" s="95"/>
    </row>
    <row r="831" spans="17:61" s="82" customFormat="1" x14ac:dyDescent="0.2">
      <c r="Q831" s="103"/>
      <c r="R831" s="104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95"/>
      <c r="BB831" s="95"/>
      <c r="BC831" s="95"/>
      <c r="BD831" s="95"/>
      <c r="BE831" s="95"/>
      <c r="BF831" s="95"/>
      <c r="BG831" s="95"/>
      <c r="BH831" s="95"/>
      <c r="BI831" s="95"/>
    </row>
    <row r="832" spans="17:61" s="82" customFormat="1" x14ac:dyDescent="0.2">
      <c r="Q832" s="103"/>
      <c r="R832" s="104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95"/>
      <c r="BB832" s="95"/>
      <c r="BC832" s="95"/>
      <c r="BD832" s="95"/>
      <c r="BE832" s="95"/>
      <c r="BF832" s="95"/>
      <c r="BG832" s="95"/>
      <c r="BH832" s="95"/>
      <c r="BI832" s="95"/>
    </row>
    <row r="833" spans="17:61" s="82" customFormat="1" x14ac:dyDescent="0.2">
      <c r="Q833" s="103"/>
      <c r="R833" s="104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95"/>
      <c r="BB833" s="95"/>
      <c r="BC833" s="95"/>
      <c r="BD833" s="95"/>
      <c r="BE833" s="95"/>
      <c r="BF833" s="95"/>
      <c r="BG833" s="95"/>
      <c r="BH833" s="95"/>
      <c r="BI833" s="95"/>
    </row>
    <row r="834" spans="17:61" s="82" customFormat="1" x14ac:dyDescent="0.2">
      <c r="Q834" s="103"/>
      <c r="R834" s="104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95"/>
      <c r="BB834" s="95"/>
      <c r="BC834" s="95"/>
      <c r="BD834" s="95"/>
      <c r="BE834" s="95"/>
      <c r="BF834" s="95"/>
      <c r="BG834" s="95"/>
      <c r="BH834" s="95"/>
      <c r="BI834" s="95"/>
    </row>
    <row r="835" spans="17:61" s="82" customFormat="1" x14ac:dyDescent="0.2">
      <c r="Q835" s="103"/>
      <c r="R835" s="104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95"/>
      <c r="BB835" s="95"/>
      <c r="BC835" s="95"/>
      <c r="BD835" s="95"/>
      <c r="BE835" s="95"/>
      <c r="BF835" s="95"/>
      <c r="BG835" s="95"/>
      <c r="BH835" s="95"/>
      <c r="BI835" s="95"/>
    </row>
    <row r="836" spans="17:61" s="82" customFormat="1" x14ac:dyDescent="0.2">
      <c r="Q836" s="103"/>
      <c r="R836" s="104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95"/>
      <c r="BB836" s="95"/>
      <c r="BC836" s="95"/>
      <c r="BD836" s="95"/>
      <c r="BE836" s="95"/>
      <c r="BF836" s="95"/>
      <c r="BG836" s="95"/>
      <c r="BH836" s="95"/>
      <c r="BI836" s="95"/>
    </row>
    <row r="837" spans="17:61" s="82" customFormat="1" x14ac:dyDescent="0.2">
      <c r="Q837" s="103"/>
      <c r="R837" s="104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95"/>
      <c r="BB837" s="95"/>
      <c r="BC837" s="95"/>
      <c r="BD837" s="95"/>
      <c r="BE837" s="95"/>
      <c r="BF837" s="95"/>
      <c r="BG837" s="95"/>
      <c r="BH837" s="95"/>
      <c r="BI837" s="95"/>
    </row>
    <row r="838" spans="17:61" s="82" customFormat="1" x14ac:dyDescent="0.2">
      <c r="Q838" s="103"/>
      <c r="R838" s="104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95"/>
      <c r="BB838" s="95"/>
      <c r="BC838" s="95"/>
      <c r="BD838" s="95"/>
      <c r="BE838" s="95"/>
      <c r="BF838" s="95"/>
      <c r="BG838" s="95"/>
      <c r="BH838" s="95"/>
      <c r="BI838" s="95"/>
    </row>
    <row r="839" spans="17:61" s="82" customFormat="1" x14ac:dyDescent="0.2">
      <c r="Q839" s="103"/>
      <c r="R839" s="104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95"/>
      <c r="BB839" s="95"/>
      <c r="BC839" s="95"/>
      <c r="BD839" s="95"/>
      <c r="BE839" s="95"/>
      <c r="BF839" s="95"/>
      <c r="BG839" s="95"/>
      <c r="BH839" s="95"/>
      <c r="BI839" s="95"/>
    </row>
    <row r="840" spans="17:61" s="82" customFormat="1" x14ac:dyDescent="0.2">
      <c r="Q840" s="103"/>
      <c r="R840" s="104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95"/>
      <c r="BB840" s="95"/>
      <c r="BC840" s="95"/>
      <c r="BD840" s="95"/>
      <c r="BE840" s="95"/>
      <c r="BF840" s="95"/>
      <c r="BG840" s="95"/>
      <c r="BH840" s="95"/>
      <c r="BI840" s="95"/>
    </row>
    <row r="841" spans="17:61" s="82" customFormat="1" x14ac:dyDescent="0.2">
      <c r="Q841" s="103"/>
      <c r="R841" s="104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95"/>
      <c r="BB841" s="95"/>
      <c r="BC841" s="95"/>
      <c r="BD841" s="95"/>
      <c r="BE841" s="95"/>
      <c r="BF841" s="95"/>
      <c r="BG841" s="95"/>
      <c r="BH841" s="95"/>
      <c r="BI841" s="95"/>
    </row>
    <row r="842" spans="17:61" s="82" customFormat="1" x14ac:dyDescent="0.2">
      <c r="Q842" s="103"/>
      <c r="R842" s="104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95"/>
      <c r="BB842" s="95"/>
      <c r="BC842" s="95"/>
      <c r="BD842" s="95"/>
      <c r="BE842" s="95"/>
      <c r="BF842" s="95"/>
      <c r="BG842" s="95"/>
      <c r="BH842" s="95"/>
      <c r="BI842" s="95"/>
    </row>
    <row r="843" spans="17:61" s="82" customFormat="1" x14ac:dyDescent="0.2">
      <c r="Q843" s="103"/>
      <c r="R843" s="104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95"/>
      <c r="BB843" s="95"/>
      <c r="BC843" s="95"/>
      <c r="BD843" s="95"/>
      <c r="BE843" s="95"/>
      <c r="BF843" s="95"/>
      <c r="BG843" s="95"/>
      <c r="BH843" s="95"/>
      <c r="BI843" s="95"/>
    </row>
    <row r="844" spans="17:61" s="82" customFormat="1" x14ac:dyDescent="0.2">
      <c r="Q844" s="103"/>
      <c r="R844" s="104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95"/>
      <c r="BB844" s="95"/>
      <c r="BC844" s="95"/>
      <c r="BD844" s="95"/>
      <c r="BE844" s="95"/>
      <c r="BF844" s="95"/>
      <c r="BG844" s="95"/>
      <c r="BH844" s="95"/>
      <c r="BI844" s="95"/>
    </row>
    <row r="845" spans="17:61" s="82" customFormat="1" x14ac:dyDescent="0.2">
      <c r="Q845" s="103"/>
      <c r="R845" s="104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95"/>
      <c r="BB845" s="95"/>
      <c r="BC845" s="95"/>
      <c r="BD845" s="95"/>
      <c r="BE845" s="95"/>
      <c r="BF845" s="95"/>
      <c r="BG845" s="95"/>
      <c r="BH845" s="95"/>
      <c r="BI845" s="95"/>
    </row>
    <row r="846" spans="17:61" s="82" customFormat="1" x14ac:dyDescent="0.2">
      <c r="Q846" s="103"/>
      <c r="R846" s="104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95"/>
      <c r="BB846" s="95"/>
      <c r="BC846" s="95"/>
      <c r="BD846" s="95"/>
      <c r="BE846" s="95"/>
      <c r="BF846" s="95"/>
      <c r="BG846" s="95"/>
      <c r="BH846" s="95"/>
      <c r="BI846" s="95"/>
    </row>
    <row r="847" spans="17:61" s="82" customFormat="1" x14ac:dyDescent="0.2">
      <c r="Q847" s="103"/>
      <c r="R847" s="104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95"/>
      <c r="BB847" s="95"/>
      <c r="BC847" s="95"/>
      <c r="BD847" s="95"/>
      <c r="BE847" s="95"/>
      <c r="BF847" s="95"/>
      <c r="BG847" s="95"/>
      <c r="BH847" s="95"/>
      <c r="BI847" s="95"/>
    </row>
    <row r="848" spans="17:61" s="82" customFormat="1" x14ac:dyDescent="0.2">
      <c r="Q848" s="103"/>
      <c r="R848" s="104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95"/>
      <c r="BB848" s="95"/>
      <c r="BC848" s="95"/>
      <c r="BD848" s="95"/>
      <c r="BE848" s="95"/>
      <c r="BF848" s="95"/>
      <c r="BG848" s="95"/>
      <c r="BH848" s="95"/>
      <c r="BI848" s="95"/>
    </row>
    <row r="849" spans="17:61" s="82" customFormat="1" x14ac:dyDescent="0.2">
      <c r="Q849" s="103"/>
      <c r="R849" s="104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95"/>
      <c r="BB849" s="95"/>
      <c r="BC849" s="95"/>
      <c r="BD849" s="95"/>
      <c r="BE849" s="95"/>
      <c r="BF849" s="95"/>
      <c r="BG849" s="95"/>
      <c r="BH849" s="95"/>
      <c r="BI849" s="95"/>
    </row>
    <row r="850" spans="17:61" s="82" customFormat="1" x14ac:dyDescent="0.2">
      <c r="Q850" s="103"/>
      <c r="R850" s="104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95"/>
      <c r="BB850" s="95"/>
      <c r="BC850" s="95"/>
      <c r="BD850" s="95"/>
      <c r="BE850" s="95"/>
      <c r="BF850" s="95"/>
      <c r="BG850" s="95"/>
      <c r="BH850" s="95"/>
      <c r="BI850" s="95"/>
    </row>
    <row r="851" spans="17:61" s="82" customFormat="1" x14ac:dyDescent="0.2">
      <c r="Q851" s="103"/>
      <c r="R851" s="104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95"/>
      <c r="BB851" s="95"/>
      <c r="BC851" s="95"/>
      <c r="BD851" s="95"/>
      <c r="BE851" s="95"/>
      <c r="BF851" s="95"/>
      <c r="BG851" s="95"/>
      <c r="BH851" s="95"/>
      <c r="BI851" s="95"/>
    </row>
    <row r="852" spans="17:61" s="82" customFormat="1" x14ac:dyDescent="0.2">
      <c r="Q852" s="103"/>
      <c r="R852" s="104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95"/>
      <c r="BB852" s="95"/>
      <c r="BC852" s="95"/>
      <c r="BD852" s="95"/>
      <c r="BE852" s="95"/>
      <c r="BF852" s="95"/>
      <c r="BG852" s="95"/>
      <c r="BH852" s="95"/>
      <c r="BI852" s="95"/>
    </row>
    <row r="853" spans="17:61" s="82" customFormat="1" x14ac:dyDescent="0.2">
      <c r="Q853" s="103"/>
      <c r="R853" s="104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95"/>
      <c r="BB853" s="95"/>
      <c r="BC853" s="95"/>
      <c r="BD853" s="95"/>
      <c r="BE853" s="95"/>
      <c r="BF853" s="95"/>
      <c r="BG853" s="95"/>
      <c r="BH853" s="95"/>
      <c r="BI853" s="95"/>
    </row>
    <row r="854" spans="17:61" s="82" customFormat="1" x14ac:dyDescent="0.2">
      <c r="Q854" s="103"/>
      <c r="R854" s="104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95"/>
      <c r="BB854" s="95"/>
      <c r="BC854" s="95"/>
      <c r="BD854" s="95"/>
      <c r="BE854" s="95"/>
      <c r="BF854" s="95"/>
      <c r="BG854" s="95"/>
      <c r="BH854" s="95"/>
      <c r="BI854" s="95"/>
    </row>
    <row r="855" spans="17:61" s="82" customFormat="1" x14ac:dyDescent="0.2">
      <c r="Q855" s="103"/>
      <c r="R855" s="104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95"/>
      <c r="BB855" s="95"/>
      <c r="BC855" s="95"/>
      <c r="BD855" s="95"/>
      <c r="BE855" s="95"/>
      <c r="BF855" s="95"/>
      <c r="BG855" s="95"/>
      <c r="BH855" s="95"/>
      <c r="BI855" s="95"/>
    </row>
    <row r="856" spans="17:61" s="82" customFormat="1" x14ac:dyDescent="0.2">
      <c r="Q856" s="103"/>
      <c r="R856" s="104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95"/>
      <c r="BB856" s="95"/>
      <c r="BC856" s="95"/>
      <c r="BD856" s="95"/>
      <c r="BE856" s="95"/>
      <c r="BF856" s="95"/>
      <c r="BG856" s="95"/>
      <c r="BH856" s="95"/>
      <c r="BI856" s="95"/>
    </row>
    <row r="857" spans="17:61" s="82" customFormat="1" x14ac:dyDescent="0.2">
      <c r="Q857" s="103"/>
      <c r="R857" s="104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95"/>
      <c r="BB857" s="95"/>
      <c r="BC857" s="95"/>
      <c r="BD857" s="95"/>
      <c r="BE857" s="95"/>
      <c r="BF857" s="95"/>
      <c r="BG857" s="95"/>
      <c r="BH857" s="95"/>
      <c r="BI857" s="95"/>
    </row>
    <row r="858" spans="17:61" s="82" customFormat="1" x14ac:dyDescent="0.2">
      <c r="Q858" s="103"/>
      <c r="R858" s="104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95"/>
      <c r="BB858" s="95"/>
      <c r="BC858" s="95"/>
      <c r="BD858" s="95"/>
      <c r="BE858" s="95"/>
      <c r="BF858" s="95"/>
      <c r="BG858" s="95"/>
      <c r="BH858" s="95"/>
      <c r="BI858" s="95"/>
    </row>
    <row r="859" spans="17:61" s="82" customFormat="1" x14ac:dyDescent="0.2">
      <c r="Q859" s="103"/>
      <c r="R859" s="104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95"/>
      <c r="BB859" s="95"/>
      <c r="BC859" s="95"/>
      <c r="BD859" s="95"/>
      <c r="BE859" s="95"/>
      <c r="BF859" s="95"/>
      <c r="BG859" s="95"/>
      <c r="BH859" s="95"/>
      <c r="BI859" s="95"/>
    </row>
    <row r="860" spans="17:61" s="82" customFormat="1" x14ac:dyDescent="0.2">
      <c r="Q860" s="103"/>
      <c r="R860" s="104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95"/>
      <c r="BB860" s="95"/>
      <c r="BC860" s="95"/>
      <c r="BD860" s="95"/>
      <c r="BE860" s="95"/>
      <c r="BF860" s="95"/>
      <c r="BG860" s="95"/>
      <c r="BH860" s="95"/>
      <c r="BI860" s="95"/>
    </row>
    <row r="861" spans="17:61" s="82" customFormat="1" x14ac:dyDescent="0.2">
      <c r="Q861" s="103"/>
      <c r="R861" s="104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95"/>
      <c r="BB861" s="95"/>
      <c r="BC861" s="95"/>
      <c r="BD861" s="95"/>
      <c r="BE861" s="95"/>
      <c r="BF861" s="95"/>
      <c r="BG861" s="95"/>
      <c r="BH861" s="95"/>
      <c r="BI861" s="95"/>
    </row>
    <row r="862" spans="17:61" s="82" customFormat="1" x14ac:dyDescent="0.2">
      <c r="Q862" s="103"/>
      <c r="R862" s="104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95"/>
      <c r="BB862" s="95"/>
      <c r="BC862" s="95"/>
      <c r="BD862" s="95"/>
      <c r="BE862" s="95"/>
      <c r="BF862" s="95"/>
      <c r="BG862" s="95"/>
      <c r="BH862" s="95"/>
      <c r="BI862" s="95"/>
    </row>
    <row r="863" spans="17:61" s="82" customFormat="1" x14ac:dyDescent="0.2">
      <c r="Q863" s="103"/>
      <c r="R863" s="104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95"/>
      <c r="BB863" s="95"/>
      <c r="BC863" s="95"/>
      <c r="BD863" s="95"/>
      <c r="BE863" s="95"/>
      <c r="BF863" s="95"/>
      <c r="BG863" s="95"/>
      <c r="BH863" s="95"/>
      <c r="BI863" s="95"/>
    </row>
    <row r="864" spans="17:61" s="82" customFormat="1" x14ac:dyDescent="0.2">
      <c r="Q864" s="103"/>
      <c r="R864" s="104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95"/>
      <c r="BB864" s="95"/>
      <c r="BC864" s="95"/>
      <c r="BD864" s="95"/>
      <c r="BE864" s="95"/>
      <c r="BF864" s="95"/>
      <c r="BG864" s="95"/>
      <c r="BH864" s="95"/>
      <c r="BI864" s="95"/>
    </row>
    <row r="865" spans="17:61" s="82" customFormat="1" x14ac:dyDescent="0.2">
      <c r="Q865" s="103"/>
      <c r="R865" s="104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95"/>
      <c r="BB865" s="95"/>
      <c r="BC865" s="95"/>
      <c r="BD865" s="95"/>
      <c r="BE865" s="95"/>
      <c r="BF865" s="95"/>
      <c r="BG865" s="95"/>
      <c r="BH865" s="95"/>
      <c r="BI865" s="95"/>
    </row>
    <row r="866" spans="17:61" s="82" customFormat="1" x14ac:dyDescent="0.2">
      <c r="Q866" s="103"/>
      <c r="R866" s="104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95"/>
      <c r="BB866" s="95"/>
      <c r="BC866" s="95"/>
      <c r="BD866" s="95"/>
      <c r="BE866" s="95"/>
      <c r="BF866" s="95"/>
      <c r="BG866" s="95"/>
      <c r="BH866" s="95"/>
      <c r="BI866" s="95"/>
    </row>
    <row r="867" spans="17:61" s="82" customFormat="1" x14ac:dyDescent="0.2">
      <c r="Q867" s="103"/>
      <c r="R867" s="104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95"/>
      <c r="BB867" s="95"/>
      <c r="BC867" s="95"/>
      <c r="BD867" s="95"/>
      <c r="BE867" s="95"/>
      <c r="BF867" s="95"/>
      <c r="BG867" s="95"/>
      <c r="BH867" s="95"/>
      <c r="BI867" s="95"/>
    </row>
    <row r="868" spans="17:61" s="82" customFormat="1" x14ac:dyDescent="0.2">
      <c r="Q868" s="103"/>
      <c r="R868" s="104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95"/>
      <c r="BB868" s="95"/>
      <c r="BC868" s="95"/>
      <c r="BD868" s="95"/>
      <c r="BE868" s="95"/>
      <c r="BF868" s="95"/>
      <c r="BG868" s="95"/>
      <c r="BH868" s="95"/>
      <c r="BI868" s="95"/>
    </row>
    <row r="869" spans="17:61" s="82" customFormat="1" x14ac:dyDescent="0.2">
      <c r="Q869" s="103"/>
      <c r="R869" s="104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95"/>
      <c r="BB869" s="95"/>
      <c r="BC869" s="95"/>
      <c r="BD869" s="95"/>
      <c r="BE869" s="95"/>
      <c r="BF869" s="95"/>
      <c r="BG869" s="95"/>
      <c r="BH869" s="95"/>
      <c r="BI869" s="95"/>
    </row>
    <row r="870" spans="17:61" s="82" customFormat="1" x14ac:dyDescent="0.2">
      <c r="Q870" s="103"/>
      <c r="R870" s="104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95"/>
      <c r="BB870" s="95"/>
      <c r="BC870" s="95"/>
      <c r="BD870" s="95"/>
      <c r="BE870" s="95"/>
      <c r="BF870" s="95"/>
      <c r="BG870" s="95"/>
      <c r="BH870" s="95"/>
      <c r="BI870" s="95"/>
    </row>
    <row r="871" spans="17:61" s="82" customFormat="1" x14ac:dyDescent="0.2">
      <c r="Q871" s="103"/>
      <c r="R871" s="104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95"/>
      <c r="BB871" s="95"/>
      <c r="BC871" s="95"/>
      <c r="BD871" s="95"/>
      <c r="BE871" s="95"/>
      <c r="BF871" s="95"/>
      <c r="BG871" s="95"/>
      <c r="BH871" s="95"/>
      <c r="BI871" s="95"/>
    </row>
    <row r="872" spans="17:61" s="82" customFormat="1" x14ac:dyDescent="0.2">
      <c r="Q872" s="103"/>
      <c r="R872" s="104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95"/>
      <c r="BB872" s="95"/>
      <c r="BC872" s="95"/>
      <c r="BD872" s="95"/>
      <c r="BE872" s="95"/>
      <c r="BF872" s="95"/>
      <c r="BG872" s="95"/>
      <c r="BH872" s="95"/>
      <c r="BI872" s="95"/>
    </row>
    <row r="873" spans="17:61" s="82" customFormat="1" x14ac:dyDescent="0.2">
      <c r="Q873" s="103"/>
      <c r="R873" s="104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95"/>
      <c r="BB873" s="95"/>
      <c r="BC873" s="95"/>
      <c r="BD873" s="95"/>
      <c r="BE873" s="95"/>
      <c r="BF873" s="95"/>
      <c r="BG873" s="95"/>
      <c r="BH873" s="95"/>
      <c r="BI873" s="95"/>
    </row>
    <row r="874" spans="17:61" s="82" customFormat="1" x14ac:dyDescent="0.2">
      <c r="Q874" s="103"/>
      <c r="R874" s="104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95"/>
      <c r="BB874" s="95"/>
      <c r="BC874" s="95"/>
      <c r="BD874" s="95"/>
      <c r="BE874" s="95"/>
      <c r="BF874" s="95"/>
      <c r="BG874" s="95"/>
      <c r="BH874" s="95"/>
      <c r="BI874" s="95"/>
    </row>
    <row r="875" spans="17:61" s="82" customFormat="1" x14ac:dyDescent="0.2">
      <c r="Q875" s="103"/>
      <c r="R875" s="104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95"/>
      <c r="BB875" s="95"/>
      <c r="BC875" s="95"/>
      <c r="BD875" s="95"/>
      <c r="BE875" s="95"/>
      <c r="BF875" s="95"/>
      <c r="BG875" s="95"/>
      <c r="BH875" s="95"/>
      <c r="BI875" s="95"/>
    </row>
    <row r="876" spans="17:61" s="82" customFormat="1" x14ac:dyDescent="0.2">
      <c r="Q876" s="103"/>
      <c r="R876" s="104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95"/>
      <c r="BB876" s="95"/>
      <c r="BC876" s="95"/>
      <c r="BD876" s="95"/>
      <c r="BE876" s="95"/>
      <c r="BF876" s="95"/>
      <c r="BG876" s="95"/>
      <c r="BH876" s="95"/>
      <c r="BI876" s="95"/>
    </row>
    <row r="877" spans="17:61" s="82" customFormat="1" x14ac:dyDescent="0.2">
      <c r="Q877" s="103"/>
      <c r="R877" s="104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95"/>
      <c r="BB877" s="95"/>
      <c r="BC877" s="95"/>
      <c r="BD877" s="95"/>
      <c r="BE877" s="95"/>
      <c r="BF877" s="95"/>
      <c r="BG877" s="95"/>
      <c r="BH877" s="95"/>
      <c r="BI877" s="95"/>
    </row>
    <row r="878" spans="17:61" s="82" customFormat="1" x14ac:dyDescent="0.2">
      <c r="Q878" s="103"/>
      <c r="R878" s="104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95"/>
      <c r="BB878" s="95"/>
      <c r="BC878" s="95"/>
      <c r="BD878" s="95"/>
      <c r="BE878" s="95"/>
      <c r="BF878" s="95"/>
      <c r="BG878" s="95"/>
      <c r="BH878" s="95"/>
      <c r="BI878" s="95"/>
    </row>
    <row r="879" spans="17:61" s="82" customFormat="1" x14ac:dyDescent="0.2">
      <c r="Q879" s="103"/>
      <c r="R879" s="104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95"/>
      <c r="BB879" s="95"/>
      <c r="BC879" s="95"/>
      <c r="BD879" s="95"/>
      <c r="BE879" s="95"/>
      <c r="BF879" s="95"/>
      <c r="BG879" s="95"/>
      <c r="BH879" s="95"/>
      <c r="BI879" s="95"/>
    </row>
    <row r="880" spans="17:61" s="82" customFormat="1" x14ac:dyDescent="0.2">
      <c r="Q880" s="103"/>
      <c r="R880" s="104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95"/>
      <c r="BB880" s="95"/>
      <c r="BC880" s="95"/>
      <c r="BD880" s="95"/>
      <c r="BE880" s="95"/>
      <c r="BF880" s="95"/>
      <c r="BG880" s="95"/>
      <c r="BH880" s="95"/>
      <c r="BI880" s="95"/>
    </row>
    <row r="881" spans="17:61" s="82" customFormat="1" x14ac:dyDescent="0.2">
      <c r="Q881" s="103"/>
      <c r="R881" s="104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95"/>
      <c r="BB881" s="95"/>
      <c r="BC881" s="95"/>
      <c r="BD881" s="95"/>
      <c r="BE881" s="95"/>
      <c r="BF881" s="95"/>
      <c r="BG881" s="95"/>
      <c r="BH881" s="95"/>
      <c r="BI881" s="95"/>
    </row>
    <row r="882" spans="17:61" s="82" customFormat="1" x14ac:dyDescent="0.2">
      <c r="Q882" s="103"/>
      <c r="R882" s="104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95"/>
      <c r="BB882" s="95"/>
      <c r="BC882" s="95"/>
      <c r="BD882" s="95"/>
      <c r="BE882" s="95"/>
      <c r="BF882" s="95"/>
      <c r="BG882" s="95"/>
      <c r="BH882" s="95"/>
      <c r="BI882" s="95"/>
    </row>
    <row r="883" spans="17:61" s="82" customFormat="1" x14ac:dyDescent="0.2">
      <c r="Q883" s="103"/>
      <c r="R883" s="104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95"/>
      <c r="BB883" s="95"/>
      <c r="BC883" s="95"/>
      <c r="BD883" s="95"/>
      <c r="BE883" s="95"/>
      <c r="BF883" s="95"/>
      <c r="BG883" s="95"/>
      <c r="BH883" s="95"/>
      <c r="BI883" s="95"/>
    </row>
    <row r="884" spans="17:61" s="82" customFormat="1" x14ac:dyDescent="0.2">
      <c r="Q884" s="103"/>
      <c r="R884" s="104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95"/>
      <c r="BB884" s="95"/>
      <c r="BC884" s="95"/>
      <c r="BD884" s="95"/>
      <c r="BE884" s="95"/>
      <c r="BF884" s="95"/>
      <c r="BG884" s="95"/>
      <c r="BH884" s="95"/>
      <c r="BI884" s="95"/>
    </row>
    <row r="885" spans="17:61" s="82" customFormat="1" x14ac:dyDescent="0.2">
      <c r="Q885" s="103"/>
      <c r="R885" s="104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95"/>
      <c r="BB885" s="95"/>
      <c r="BC885" s="95"/>
      <c r="BD885" s="95"/>
      <c r="BE885" s="95"/>
      <c r="BF885" s="95"/>
      <c r="BG885" s="95"/>
      <c r="BH885" s="95"/>
      <c r="BI885" s="95"/>
    </row>
    <row r="886" spans="17:61" s="82" customFormat="1" x14ac:dyDescent="0.2">
      <c r="Q886" s="103"/>
      <c r="R886" s="104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95"/>
      <c r="BB886" s="95"/>
      <c r="BC886" s="95"/>
      <c r="BD886" s="95"/>
      <c r="BE886" s="95"/>
      <c r="BF886" s="95"/>
      <c r="BG886" s="95"/>
      <c r="BH886" s="95"/>
      <c r="BI886" s="95"/>
    </row>
    <row r="887" spans="17:61" s="82" customFormat="1" x14ac:dyDescent="0.2">
      <c r="Q887" s="103"/>
      <c r="R887" s="104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95"/>
      <c r="BB887" s="95"/>
      <c r="BC887" s="95"/>
      <c r="BD887" s="95"/>
      <c r="BE887" s="95"/>
      <c r="BF887" s="95"/>
      <c r="BG887" s="95"/>
      <c r="BH887" s="95"/>
      <c r="BI887" s="95"/>
    </row>
    <row r="888" spans="17:61" s="82" customFormat="1" x14ac:dyDescent="0.2">
      <c r="Q888" s="103"/>
      <c r="R888" s="104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95"/>
      <c r="BB888" s="95"/>
      <c r="BC888" s="95"/>
      <c r="BD888" s="95"/>
      <c r="BE888" s="95"/>
      <c r="BF888" s="95"/>
      <c r="BG888" s="95"/>
      <c r="BH888" s="95"/>
      <c r="BI888" s="95"/>
    </row>
    <row r="889" spans="17:61" s="82" customFormat="1" x14ac:dyDescent="0.2">
      <c r="Q889" s="103"/>
      <c r="R889" s="104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95"/>
      <c r="BB889" s="95"/>
      <c r="BC889" s="95"/>
      <c r="BD889" s="95"/>
      <c r="BE889" s="95"/>
      <c r="BF889" s="95"/>
      <c r="BG889" s="95"/>
      <c r="BH889" s="95"/>
      <c r="BI889" s="95"/>
    </row>
    <row r="890" spans="17:61" s="82" customFormat="1" x14ac:dyDescent="0.2">
      <c r="Q890" s="103"/>
      <c r="R890" s="104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95"/>
      <c r="BB890" s="95"/>
      <c r="BC890" s="95"/>
      <c r="BD890" s="95"/>
      <c r="BE890" s="95"/>
      <c r="BF890" s="95"/>
      <c r="BG890" s="95"/>
      <c r="BH890" s="95"/>
      <c r="BI890" s="95"/>
    </row>
    <row r="891" spans="17:61" s="82" customFormat="1" x14ac:dyDescent="0.2">
      <c r="Q891" s="103"/>
      <c r="R891" s="104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95"/>
      <c r="BB891" s="95"/>
      <c r="BC891" s="95"/>
      <c r="BD891" s="95"/>
      <c r="BE891" s="95"/>
      <c r="BF891" s="95"/>
      <c r="BG891" s="95"/>
      <c r="BH891" s="95"/>
      <c r="BI891" s="95"/>
    </row>
    <row r="892" spans="17:61" s="82" customFormat="1" x14ac:dyDescent="0.2">
      <c r="Q892" s="103"/>
      <c r="R892" s="104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95"/>
      <c r="BB892" s="95"/>
      <c r="BC892" s="95"/>
      <c r="BD892" s="95"/>
      <c r="BE892" s="95"/>
      <c r="BF892" s="95"/>
      <c r="BG892" s="95"/>
      <c r="BH892" s="95"/>
      <c r="BI892" s="95"/>
    </row>
    <row r="893" spans="17:61" s="82" customFormat="1" x14ac:dyDescent="0.2">
      <c r="Q893" s="103"/>
      <c r="R893" s="104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95"/>
      <c r="BB893" s="95"/>
      <c r="BC893" s="95"/>
      <c r="BD893" s="95"/>
      <c r="BE893" s="95"/>
      <c r="BF893" s="95"/>
      <c r="BG893" s="95"/>
      <c r="BH893" s="95"/>
      <c r="BI893" s="95"/>
    </row>
    <row r="894" spans="17:61" s="82" customFormat="1" x14ac:dyDescent="0.2">
      <c r="Q894" s="103"/>
      <c r="R894" s="104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95"/>
      <c r="BB894" s="95"/>
      <c r="BC894" s="95"/>
      <c r="BD894" s="95"/>
      <c r="BE894" s="95"/>
      <c r="BF894" s="95"/>
      <c r="BG894" s="95"/>
      <c r="BH894" s="95"/>
      <c r="BI894" s="95"/>
    </row>
    <row r="895" spans="17:61" s="82" customFormat="1" x14ac:dyDescent="0.2">
      <c r="Q895" s="103"/>
      <c r="R895" s="104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95"/>
      <c r="BB895" s="95"/>
      <c r="BC895" s="95"/>
      <c r="BD895" s="95"/>
      <c r="BE895" s="95"/>
      <c r="BF895" s="95"/>
      <c r="BG895" s="95"/>
      <c r="BH895" s="95"/>
      <c r="BI895" s="95"/>
    </row>
    <row r="896" spans="17:61" s="82" customFormat="1" x14ac:dyDescent="0.2">
      <c r="Q896" s="103"/>
      <c r="R896" s="104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95"/>
      <c r="BB896" s="95"/>
      <c r="BC896" s="95"/>
      <c r="BD896" s="95"/>
      <c r="BE896" s="95"/>
      <c r="BF896" s="95"/>
      <c r="BG896" s="95"/>
      <c r="BH896" s="95"/>
      <c r="BI896" s="95"/>
    </row>
    <row r="897" spans="17:61" s="82" customFormat="1" x14ac:dyDescent="0.2">
      <c r="Q897" s="103"/>
      <c r="R897" s="104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95"/>
      <c r="BB897" s="95"/>
      <c r="BC897" s="95"/>
      <c r="BD897" s="95"/>
      <c r="BE897" s="95"/>
      <c r="BF897" s="95"/>
      <c r="BG897" s="95"/>
      <c r="BH897" s="95"/>
      <c r="BI897" s="95"/>
    </row>
    <row r="898" spans="17:61" s="82" customFormat="1" x14ac:dyDescent="0.2">
      <c r="Q898" s="103"/>
      <c r="R898" s="104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95"/>
      <c r="BB898" s="95"/>
      <c r="BC898" s="95"/>
      <c r="BD898" s="95"/>
      <c r="BE898" s="95"/>
      <c r="BF898" s="95"/>
      <c r="BG898" s="95"/>
      <c r="BH898" s="95"/>
      <c r="BI898" s="95"/>
    </row>
    <row r="899" spans="17:61" s="82" customFormat="1" x14ac:dyDescent="0.2">
      <c r="Q899" s="103"/>
      <c r="R899" s="104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95"/>
      <c r="BB899" s="95"/>
      <c r="BC899" s="95"/>
      <c r="BD899" s="95"/>
      <c r="BE899" s="95"/>
      <c r="BF899" s="95"/>
      <c r="BG899" s="95"/>
      <c r="BH899" s="95"/>
      <c r="BI899" s="95"/>
    </row>
    <row r="900" spans="17:61" s="82" customFormat="1" x14ac:dyDescent="0.2">
      <c r="Q900" s="103"/>
      <c r="R900" s="104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95"/>
      <c r="BB900" s="95"/>
      <c r="BC900" s="95"/>
      <c r="BD900" s="95"/>
      <c r="BE900" s="95"/>
      <c r="BF900" s="95"/>
      <c r="BG900" s="95"/>
      <c r="BH900" s="95"/>
      <c r="BI900" s="95"/>
    </row>
    <row r="901" spans="17:61" s="82" customFormat="1" x14ac:dyDescent="0.2">
      <c r="Q901" s="103"/>
      <c r="R901" s="104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95"/>
      <c r="BB901" s="95"/>
      <c r="BC901" s="95"/>
      <c r="BD901" s="95"/>
      <c r="BE901" s="95"/>
      <c r="BF901" s="95"/>
      <c r="BG901" s="95"/>
      <c r="BH901" s="95"/>
      <c r="BI901" s="95"/>
    </row>
    <row r="902" spans="17:61" s="82" customFormat="1" x14ac:dyDescent="0.2">
      <c r="Q902" s="103"/>
      <c r="R902" s="104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95"/>
      <c r="BB902" s="95"/>
      <c r="BC902" s="95"/>
      <c r="BD902" s="95"/>
      <c r="BE902" s="95"/>
      <c r="BF902" s="95"/>
      <c r="BG902" s="95"/>
      <c r="BH902" s="95"/>
      <c r="BI902" s="95"/>
    </row>
    <row r="903" spans="17:61" s="82" customFormat="1" x14ac:dyDescent="0.2">
      <c r="Q903" s="103"/>
      <c r="R903" s="104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95"/>
      <c r="BB903" s="95"/>
      <c r="BC903" s="95"/>
      <c r="BD903" s="95"/>
      <c r="BE903" s="95"/>
      <c r="BF903" s="95"/>
      <c r="BG903" s="95"/>
      <c r="BH903" s="95"/>
      <c r="BI903" s="95"/>
    </row>
    <row r="904" spans="17:61" s="82" customFormat="1" x14ac:dyDescent="0.2">
      <c r="Q904" s="103"/>
      <c r="R904" s="104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95"/>
      <c r="BB904" s="95"/>
      <c r="BC904" s="95"/>
      <c r="BD904" s="95"/>
      <c r="BE904" s="95"/>
      <c r="BF904" s="95"/>
      <c r="BG904" s="95"/>
      <c r="BH904" s="95"/>
      <c r="BI904" s="95"/>
    </row>
    <row r="905" spans="17:61" s="82" customFormat="1" x14ac:dyDescent="0.2">
      <c r="Q905" s="103"/>
      <c r="R905" s="104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95"/>
      <c r="BB905" s="95"/>
      <c r="BC905" s="95"/>
      <c r="BD905" s="95"/>
      <c r="BE905" s="95"/>
      <c r="BF905" s="95"/>
      <c r="BG905" s="95"/>
      <c r="BH905" s="95"/>
      <c r="BI905" s="95"/>
    </row>
    <row r="906" spans="17:61" s="82" customFormat="1" x14ac:dyDescent="0.2">
      <c r="Q906" s="103"/>
      <c r="R906" s="104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95"/>
      <c r="BB906" s="95"/>
      <c r="BC906" s="95"/>
      <c r="BD906" s="95"/>
      <c r="BE906" s="95"/>
      <c r="BF906" s="95"/>
      <c r="BG906" s="95"/>
      <c r="BH906" s="95"/>
      <c r="BI906" s="95"/>
    </row>
    <row r="907" spans="17:61" s="82" customFormat="1" x14ac:dyDescent="0.2">
      <c r="Q907" s="103"/>
      <c r="R907" s="104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95"/>
      <c r="BB907" s="95"/>
      <c r="BC907" s="95"/>
      <c r="BD907" s="95"/>
      <c r="BE907" s="95"/>
      <c r="BF907" s="95"/>
      <c r="BG907" s="95"/>
      <c r="BH907" s="95"/>
      <c r="BI907" s="95"/>
    </row>
    <row r="908" spans="17:61" s="82" customFormat="1" x14ac:dyDescent="0.2">
      <c r="Q908" s="103"/>
      <c r="R908" s="104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95"/>
      <c r="BB908" s="95"/>
      <c r="BC908" s="95"/>
      <c r="BD908" s="95"/>
      <c r="BE908" s="95"/>
      <c r="BF908" s="95"/>
      <c r="BG908" s="95"/>
      <c r="BH908" s="95"/>
      <c r="BI908" s="95"/>
    </row>
    <row r="909" spans="17:61" s="82" customFormat="1" x14ac:dyDescent="0.2">
      <c r="Q909" s="103"/>
      <c r="R909" s="104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95"/>
      <c r="BB909" s="95"/>
      <c r="BC909" s="95"/>
      <c r="BD909" s="95"/>
      <c r="BE909" s="95"/>
      <c r="BF909" s="95"/>
      <c r="BG909" s="95"/>
      <c r="BH909" s="95"/>
      <c r="BI909" s="95"/>
    </row>
    <row r="910" spans="17:61" s="82" customFormat="1" x14ac:dyDescent="0.2">
      <c r="Q910" s="103"/>
      <c r="R910" s="104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95"/>
      <c r="BB910" s="95"/>
      <c r="BC910" s="95"/>
      <c r="BD910" s="95"/>
      <c r="BE910" s="95"/>
      <c r="BF910" s="95"/>
      <c r="BG910" s="95"/>
      <c r="BH910" s="95"/>
      <c r="BI910" s="95"/>
    </row>
    <row r="911" spans="17:61" s="82" customFormat="1" x14ac:dyDescent="0.2">
      <c r="Q911" s="103"/>
      <c r="R911" s="104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95"/>
      <c r="BB911" s="95"/>
      <c r="BC911" s="95"/>
      <c r="BD911" s="95"/>
      <c r="BE911" s="95"/>
      <c r="BF911" s="95"/>
      <c r="BG911" s="95"/>
      <c r="BH911" s="95"/>
      <c r="BI911" s="95"/>
    </row>
    <row r="912" spans="17:61" s="82" customFormat="1" x14ac:dyDescent="0.2">
      <c r="Q912" s="103"/>
      <c r="R912" s="104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95"/>
      <c r="BB912" s="95"/>
      <c r="BC912" s="95"/>
      <c r="BD912" s="95"/>
      <c r="BE912" s="95"/>
      <c r="BF912" s="95"/>
      <c r="BG912" s="95"/>
      <c r="BH912" s="95"/>
      <c r="BI912" s="95"/>
    </row>
    <row r="913" spans="17:61" s="82" customFormat="1" x14ac:dyDescent="0.2">
      <c r="Q913" s="103"/>
      <c r="R913" s="104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95"/>
      <c r="BB913" s="95"/>
      <c r="BC913" s="95"/>
      <c r="BD913" s="95"/>
      <c r="BE913" s="95"/>
      <c r="BF913" s="95"/>
      <c r="BG913" s="95"/>
      <c r="BH913" s="95"/>
      <c r="BI913" s="95"/>
    </row>
    <row r="914" spans="17:61" s="82" customFormat="1" x14ac:dyDescent="0.2">
      <c r="Q914" s="103"/>
      <c r="R914" s="104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95"/>
      <c r="BB914" s="95"/>
      <c r="BC914" s="95"/>
      <c r="BD914" s="95"/>
      <c r="BE914" s="95"/>
      <c r="BF914" s="95"/>
      <c r="BG914" s="95"/>
      <c r="BH914" s="95"/>
      <c r="BI914" s="95"/>
    </row>
    <row r="915" spans="17:61" s="82" customFormat="1" x14ac:dyDescent="0.2">
      <c r="Q915" s="103"/>
      <c r="R915" s="104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95"/>
      <c r="BB915" s="95"/>
      <c r="BC915" s="95"/>
      <c r="BD915" s="95"/>
      <c r="BE915" s="95"/>
      <c r="BF915" s="95"/>
      <c r="BG915" s="95"/>
      <c r="BH915" s="95"/>
      <c r="BI915" s="95"/>
    </row>
    <row r="916" spans="17:61" s="82" customFormat="1" x14ac:dyDescent="0.2">
      <c r="Q916" s="103"/>
      <c r="R916" s="104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95"/>
      <c r="BB916" s="95"/>
      <c r="BC916" s="95"/>
      <c r="BD916" s="95"/>
      <c r="BE916" s="95"/>
      <c r="BF916" s="95"/>
      <c r="BG916" s="95"/>
      <c r="BH916" s="95"/>
      <c r="BI916" s="95"/>
    </row>
    <row r="917" spans="17:61" s="82" customFormat="1" x14ac:dyDescent="0.2">
      <c r="Q917" s="103"/>
      <c r="R917" s="104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95"/>
      <c r="BB917" s="95"/>
      <c r="BC917" s="95"/>
      <c r="BD917" s="95"/>
      <c r="BE917" s="95"/>
      <c r="BF917" s="95"/>
      <c r="BG917" s="95"/>
      <c r="BH917" s="95"/>
      <c r="BI917" s="95"/>
    </row>
    <row r="918" spans="17:61" s="82" customFormat="1" x14ac:dyDescent="0.2">
      <c r="Q918" s="103"/>
      <c r="R918" s="104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95"/>
      <c r="BB918" s="95"/>
      <c r="BC918" s="95"/>
      <c r="BD918" s="95"/>
      <c r="BE918" s="95"/>
      <c r="BF918" s="95"/>
      <c r="BG918" s="95"/>
      <c r="BH918" s="95"/>
      <c r="BI918" s="95"/>
    </row>
    <row r="919" spans="17:61" s="82" customFormat="1" x14ac:dyDescent="0.2">
      <c r="Q919" s="103"/>
      <c r="R919" s="104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95"/>
      <c r="BB919" s="95"/>
      <c r="BC919" s="95"/>
      <c r="BD919" s="95"/>
      <c r="BE919" s="95"/>
      <c r="BF919" s="95"/>
      <c r="BG919" s="95"/>
      <c r="BH919" s="95"/>
      <c r="BI919" s="95"/>
    </row>
    <row r="920" spans="17:61" s="82" customFormat="1" x14ac:dyDescent="0.2">
      <c r="Q920" s="103"/>
      <c r="R920" s="104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95"/>
      <c r="BB920" s="95"/>
      <c r="BC920" s="95"/>
      <c r="BD920" s="95"/>
      <c r="BE920" s="95"/>
      <c r="BF920" s="95"/>
      <c r="BG920" s="95"/>
      <c r="BH920" s="95"/>
      <c r="BI920" s="95"/>
    </row>
    <row r="921" spans="17:61" s="82" customFormat="1" x14ac:dyDescent="0.2">
      <c r="Q921" s="103"/>
      <c r="R921" s="104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95"/>
      <c r="BB921" s="95"/>
      <c r="BC921" s="95"/>
      <c r="BD921" s="95"/>
      <c r="BE921" s="95"/>
      <c r="BF921" s="95"/>
      <c r="BG921" s="95"/>
      <c r="BH921" s="95"/>
      <c r="BI921" s="95"/>
    </row>
    <row r="922" spans="17:61" s="82" customFormat="1" x14ac:dyDescent="0.2">
      <c r="Q922" s="103"/>
      <c r="R922" s="104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95"/>
      <c r="BB922" s="95"/>
      <c r="BC922" s="95"/>
      <c r="BD922" s="95"/>
      <c r="BE922" s="95"/>
      <c r="BF922" s="95"/>
      <c r="BG922" s="95"/>
      <c r="BH922" s="95"/>
      <c r="BI922" s="95"/>
    </row>
    <row r="923" spans="17:61" s="82" customFormat="1" x14ac:dyDescent="0.2">
      <c r="Q923" s="103"/>
      <c r="R923" s="104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95"/>
      <c r="BB923" s="95"/>
      <c r="BC923" s="95"/>
      <c r="BD923" s="95"/>
      <c r="BE923" s="95"/>
      <c r="BF923" s="95"/>
      <c r="BG923" s="95"/>
      <c r="BH923" s="95"/>
      <c r="BI923" s="95"/>
    </row>
    <row r="924" spans="17:61" s="82" customFormat="1" x14ac:dyDescent="0.2">
      <c r="Q924" s="103"/>
      <c r="R924" s="104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95"/>
      <c r="BB924" s="95"/>
      <c r="BC924" s="95"/>
      <c r="BD924" s="95"/>
      <c r="BE924" s="95"/>
      <c r="BF924" s="95"/>
      <c r="BG924" s="95"/>
      <c r="BH924" s="95"/>
      <c r="BI924" s="95"/>
    </row>
    <row r="925" spans="17:61" s="82" customFormat="1" x14ac:dyDescent="0.2">
      <c r="Q925" s="103"/>
      <c r="R925" s="104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95"/>
      <c r="BB925" s="95"/>
      <c r="BC925" s="95"/>
      <c r="BD925" s="95"/>
      <c r="BE925" s="95"/>
      <c r="BF925" s="95"/>
      <c r="BG925" s="95"/>
      <c r="BH925" s="95"/>
      <c r="BI925" s="95"/>
    </row>
    <row r="926" spans="17:61" s="82" customFormat="1" x14ac:dyDescent="0.2">
      <c r="Q926" s="103"/>
      <c r="R926" s="104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95"/>
      <c r="BB926" s="95"/>
      <c r="BC926" s="95"/>
      <c r="BD926" s="95"/>
      <c r="BE926" s="95"/>
      <c r="BF926" s="95"/>
      <c r="BG926" s="95"/>
      <c r="BH926" s="95"/>
      <c r="BI926" s="95"/>
    </row>
    <row r="927" spans="17:61" s="82" customFormat="1" x14ac:dyDescent="0.2">
      <c r="Q927" s="103"/>
      <c r="R927" s="104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95"/>
      <c r="BB927" s="95"/>
      <c r="BC927" s="95"/>
      <c r="BD927" s="95"/>
      <c r="BE927" s="95"/>
      <c r="BF927" s="95"/>
      <c r="BG927" s="95"/>
      <c r="BH927" s="95"/>
      <c r="BI927" s="95"/>
    </row>
    <row r="928" spans="17:61" s="82" customFormat="1" x14ac:dyDescent="0.2">
      <c r="Q928" s="103"/>
      <c r="R928" s="104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95"/>
      <c r="BB928" s="95"/>
      <c r="BC928" s="95"/>
      <c r="BD928" s="95"/>
      <c r="BE928" s="95"/>
      <c r="BF928" s="95"/>
      <c r="BG928" s="95"/>
      <c r="BH928" s="95"/>
      <c r="BI928" s="95"/>
    </row>
    <row r="929" spans="17:61" s="82" customFormat="1" x14ac:dyDescent="0.2">
      <c r="Q929" s="103"/>
      <c r="R929" s="104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95"/>
      <c r="BB929" s="95"/>
      <c r="BC929" s="95"/>
      <c r="BD929" s="95"/>
      <c r="BE929" s="95"/>
      <c r="BF929" s="95"/>
      <c r="BG929" s="95"/>
      <c r="BH929" s="95"/>
      <c r="BI929" s="95"/>
    </row>
    <row r="930" spans="17:61" s="82" customFormat="1" x14ac:dyDescent="0.2">
      <c r="Q930" s="103"/>
      <c r="R930" s="104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95"/>
      <c r="BB930" s="95"/>
      <c r="BC930" s="95"/>
      <c r="BD930" s="95"/>
      <c r="BE930" s="95"/>
      <c r="BF930" s="95"/>
      <c r="BG930" s="95"/>
      <c r="BH930" s="95"/>
      <c r="BI930" s="95"/>
    </row>
    <row r="931" spans="17:61" s="82" customFormat="1" x14ac:dyDescent="0.2">
      <c r="Q931" s="103"/>
      <c r="R931" s="104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95"/>
      <c r="BB931" s="95"/>
      <c r="BC931" s="95"/>
      <c r="BD931" s="95"/>
      <c r="BE931" s="95"/>
      <c r="BF931" s="95"/>
      <c r="BG931" s="95"/>
      <c r="BH931" s="95"/>
      <c r="BI931" s="95"/>
    </row>
    <row r="932" spans="17:61" s="82" customFormat="1" x14ac:dyDescent="0.2">
      <c r="Q932" s="103"/>
      <c r="R932" s="104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95"/>
      <c r="BB932" s="95"/>
      <c r="BC932" s="95"/>
      <c r="BD932" s="95"/>
      <c r="BE932" s="95"/>
      <c r="BF932" s="95"/>
      <c r="BG932" s="95"/>
      <c r="BH932" s="95"/>
      <c r="BI932" s="95"/>
    </row>
    <row r="933" spans="17:61" s="82" customFormat="1" x14ac:dyDescent="0.2">
      <c r="Q933" s="103"/>
      <c r="R933" s="104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95"/>
      <c r="BB933" s="95"/>
      <c r="BC933" s="95"/>
      <c r="BD933" s="95"/>
      <c r="BE933" s="95"/>
      <c r="BF933" s="95"/>
      <c r="BG933" s="95"/>
      <c r="BH933" s="95"/>
      <c r="BI933" s="95"/>
    </row>
    <row r="934" spans="17:61" s="82" customFormat="1" x14ac:dyDescent="0.2">
      <c r="Q934" s="103"/>
      <c r="R934" s="104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95"/>
      <c r="BB934" s="95"/>
      <c r="BC934" s="95"/>
      <c r="BD934" s="95"/>
      <c r="BE934" s="95"/>
      <c r="BF934" s="95"/>
      <c r="BG934" s="95"/>
      <c r="BH934" s="95"/>
      <c r="BI934" s="95"/>
    </row>
    <row r="935" spans="17:61" s="82" customFormat="1" x14ac:dyDescent="0.2">
      <c r="Q935" s="103"/>
      <c r="R935" s="104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95"/>
      <c r="BB935" s="95"/>
      <c r="BC935" s="95"/>
      <c r="BD935" s="95"/>
      <c r="BE935" s="95"/>
      <c r="BF935" s="95"/>
      <c r="BG935" s="95"/>
      <c r="BH935" s="95"/>
      <c r="BI935" s="95"/>
    </row>
    <row r="936" spans="17:61" s="82" customFormat="1" x14ac:dyDescent="0.2">
      <c r="Q936" s="103"/>
      <c r="R936" s="104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95"/>
      <c r="BB936" s="95"/>
      <c r="BC936" s="95"/>
      <c r="BD936" s="95"/>
      <c r="BE936" s="95"/>
      <c r="BF936" s="95"/>
      <c r="BG936" s="95"/>
      <c r="BH936" s="95"/>
      <c r="BI936" s="95"/>
    </row>
    <row r="937" spans="17:61" s="82" customFormat="1" x14ac:dyDescent="0.2">
      <c r="Q937" s="103"/>
      <c r="R937" s="104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95"/>
      <c r="BB937" s="95"/>
      <c r="BC937" s="95"/>
      <c r="BD937" s="95"/>
      <c r="BE937" s="95"/>
      <c r="BF937" s="95"/>
      <c r="BG937" s="95"/>
      <c r="BH937" s="95"/>
      <c r="BI937" s="95"/>
    </row>
    <row r="938" spans="17:61" s="82" customFormat="1" x14ac:dyDescent="0.2">
      <c r="Q938" s="103"/>
      <c r="R938" s="104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95"/>
      <c r="BB938" s="95"/>
      <c r="BC938" s="95"/>
      <c r="BD938" s="95"/>
      <c r="BE938" s="95"/>
      <c r="BF938" s="95"/>
      <c r="BG938" s="95"/>
      <c r="BH938" s="95"/>
      <c r="BI938" s="95"/>
    </row>
    <row r="939" spans="17:61" s="82" customFormat="1" x14ac:dyDescent="0.2">
      <c r="Q939" s="103"/>
      <c r="R939" s="104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95"/>
      <c r="BB939" s="95"/>
      <c r="BC939" s="95"/>
      <c r="BD939" s="95"/>
      <c r="BE939" s="95"/>
      <c r="BF939" s="95"/>
      <c r="BG939" s="95"/>
      <c r="BH939" s="95"/>
      <c r="BI939" s="95"/>
    </row>
    <row r="940" spans="17:61" s="82" customFormat="1" x14ac:dyDescent="0.2">
      <c r="Q940" s="103"/>
      <c r="R940" s="104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95"/>
      <c r="BB940" s="95"/>
      <c r="BC940" s="95"/>
      <c r="BD940" s="95"/>
      <c r="BE940" s="95"/>
      <c r="BF940" s="95"/>
      <c r="BG940" s="95"/>
      <c r="BH940" s="95"/>
      <c r="BI940" s="95"/>
    </row>
    <row r="941" spans="17:61" s="82" customFormat="1" x14ac:dyDescent="0.2">
      <c r="Q941" s="103"/>
      <c r="R941" s="104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95"/>
      <c r="BB941" s="95"/>
      <c r="BC941" s="95"/>
      <c r="BD941" s="95"/>
      <c r="BE941" s="95"/>
      <c r="BF941" s="95"/>
      <c r="BG941" s="95"/>
      <c r="BH941" s="95"/>
      <c r="BI941" s="95"/>
    </row>
    <row r="942" spans="17:61" s="82" customFormat="1" x14ac:dyDescent="0.2">
      <c r="Q942" s="103"/>
      <c r="R942" s="104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95"/>
      <c r="BB942" s="95"/>
      <c r="BC942" s="95"/>
      <c r="BD942" s="95"/>
      <c r="BE942" s="95"/>
      <c r="BF942" s="95"/>
      <c r="BG942" s="95"/>
      <c r="BH942" s="95"/>
      <c r="BI942" s="95"/>
    </row>
    <row r="943" spans="17:61" s="82" customFormat="1" x14ac:dyDescent="0.2">
      <c r="Q943" s="103"/>
      <c r="R943" s="104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95"/>
      <c r="BB943" s="95"/>
      <c r="BC943" s="95"/>
      <c r="BD943" s="95"/>
      <c r="BE943" s="95"/>
      <c r="BF943" s="95"/>
      <c r="BG943" s="95"/>
      <c r="BH943" s="95"/>
      <c r="BI943" s="95"/>
    </row>
    <row r="944" spans="17:61" s="82" customFormat="1" x14ac:dyDescent="0.2">
      <c r="Q944" s="103"/>
      <c r="R944" s="104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95"/>
      <c r="BB944" s="95"/>
      <c r="BC944" s="95"/>
      <c r="BD944" s="95"/>
      <c r="BE944" s="95"/>
      <c r="BF944" s="95"/>
      <c r="BG944" s="95"/>
      <c r="BH944" s="95"/>
      <c r="BI944" s="95"/>
    </row>
    <row r="945" spans="17:61" s="82" customFormat="1" x14ac:dyDescent="0.2">
      <c r="Q945" s="103"/>
      <c r="R945" s="104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95"/>
      <c r="BB945" s="95"/>
      <c r="BC945" s="95"/>
      <c r="BD945" s="95"/>
      <c r="BE945" s="95"/>
      <c r="BF945" s="95"/>
      <c r="BG945" s="95"/>
      <c r="BH945" s="95"/>
      <c r="BI945" s="95"/>
    </row>
    <row r="946" spans="17:61" s="82" customFormat="1" x14ac:dyDescent="0.2">
      <c r="Q946" s="103"/>
      <c r="R946" s="104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95"/>
      <c r="BB946" s="95"/>
      <c r="BC946" s="95"/>
      <c r="BD946" s="95"/>
      <c r="BE946" s="95"/>
      <c r="BF946" s="95"/>
      <c r="BG946" s="95"/>
      <c r="BH946" s="95"/>
      <c r="BI946" s="95"/>
    </row>
    <row r="947" spans="17:61" s="82" customFormat="1" x14ac:dyDescent="0.2">
      <c r="Q947" s="103"/>
      <c r="R947" s="104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95"/>
      <c r="BB947" s="95"/>
      <c r="BC947" s="95"/>
      <c r="BD947" s="95"/>
      <c r="BE947" s="95"/>
      <c r="BF947" s="95"/>
      <c r="BG947" s="95"/>
      <c r="BH947" s="95"/>
      <c r="BI947" s="95"/>
    </row>
    <row r="948" spans="17:61" s="82" customFormat="1" x14ac:dyDescent="0.2">
      <c r="Q948" s="103"/>
      <c r="R948" s="104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95"/>
      <c r="BB948" s="95"/>
      <c r="BC948" s="95"/>
      <c r="BD948" s="95"/>
      <c r="BE948" s="95"/>
      <c r="BF948" s="95"/>
      <c r="BG948" s="95"/>
      <c r="BH948" s="95"/>
      <c r="BI948" s="95"/>
    </row>
    <row r="949" spans="17:61" s="82" customFormat="1" x14ac:dyDescent="0.2">
      <c r="Q949" s="103"/>
      <c r="R949" s="104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95"/>
      <c r="BB949" s="95"/>
      <c r="BC949" s="95"/>
      <c r="BD949" s="95"/>
      <c r="BE949" s="95"/>
      <c r="BF949" s="95"/>
      <c r="BG949" s="95"/>
      <c r="BH949" s="95"/>
      <c r="BI949" s="95"/>
    </row>
    <row r="950" spans="17:61" s="82" customFormat="1" x14ac:dyDescent="0.2">
      <c r="Q950" s="103"/>
      <c r="R950" s="104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95"/>
      <c r="BB950" s="95"/>
      <c r="BC950" s="95"/>
      <c r="BD950" s="95"/>
      <c r="BE950" s="95"/>
      <c r="BF950" s="95"/>
      <c r="BG950" s="95"/>
      <c r="BH950" s="95"/>
      <c r="BI950" s="95"/>
    </row>
    <row r="951" spans="17:61" s="82" customFormat="1" x14ac:dyDescent="0.2">
      <c r="Q951" s="103"/>
      <c r="R951" s="104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95"/>
      <c r="BB951" s="95"/>
      <c r="BC951" s="95"/>
      <c r="BD951" s="95"/>
      <c r="BE951" s="95"/>
      <c r="BF951" s="95"/>
      <c r="BG951" s="95"/>
      <c r="BH951" s="95"/>
      <c r="BI951" s="95"/>
    </row>
    <row r="952" spans="17:61" s="82" customFormat="1" x14ac:dyDescent="0.2">
      <c r="Q952" s="103"/>
      <c r="R952" s="104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95"/>
      <c r="BB952" s="95"/>
      <c r="BC952" s="95"/>
      <c r="BD952" s="95"/>
      <c r="BE952" s="95"/>
      <c r="BF952" s="95"/>
      <c r="BG952" s="95"/>
      <c r="BH952" s="95"/>
      <c r="BI952" s="95"/>
    </row>
    <row r="953" spans="17:61" s="82" customFormat="1" x14ac:dyDescent="0.2">
      <c r="Q953" s="103"/>
      <c r="R953" s="104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95"/>
      <c r="BB953" s="95"/>
      <c r="BC953" s="95"/>
      <c r="BD953" s="95"/>
      <c r="BE953" s="95"/>
      <c r="BF953" s="95"/>
      <c r="BG953" s="95"/>
      <c r="BH953" s="95"/>
      <c r="BI953" s="95"/>
    </row>
    <row r="954" spans="17:61" s="82" customFormat="1" x14ac:dyDescent="0.2">
      <c r="Q954" s="103"/>
      <c r="R954" s="104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95"/>
      <c r="BB954" s="95"/>
      <c r="BC954" s="95"/>
      <c r="BD954" s="95"/>
      <c r="BE954" s="95"/>
      <c r="BF954" s="95"/>
      <c r="BG954" s="95"/>
      <c r="BH954" s="95"/>
      <c r="BI954" s="95"/>
    </row>
    <row r="955" spans="17:61" s="82" customFormat="1" x14ac:dyDescent="0.2">
      <c r="Q955" s="103"/>
      <c r="R955" s="104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95"/>
      <c r="BB955" s="95"/>
      <c r="BC955" s="95"/>
      <c r="BD955" s="95"/>
      <c r="BE955" s="95"/>
      <c r="BF955" s="95"/>
      <c r="BG955" s="95"/>
      <c r="BH955" s="95"/>
      <c r="BI955" s="95"/>
    </row>
    <row r="956" spans="17:61" s="82" customFormat="1" x14ac:dyDescent="0.2">
      <c r="Q956" s="103"/>
      <c r="R956" s="104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95"/>
      <c r="BB956" s="95"/>
      <c r="BC956" s="95"/>
      <c r="BD956" s="95"/>
      <c r="BE956" s="95"/>
      <c r="BF956" s="95"/>
      <c r="BG956" s="95"/>
      <c r="BH956" s="95"/>
      <c r="BI956" s="95"/>
    </row>
    <row r="957" spans="17:61" s="82" customFormat="1" x14ac:dyDescent="0.2">
      <c r="Q957" s="103"/>
      <c r="R957" s="104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95"/>
      <c r="BB957" s="95"/>
      <c r="BC957" s="95"/>
      <c r="BD957" s="95"/>
      <c r="BE957" s="95"/>
      <c r="BF957" s="95"/>
      <c r="BG957" s="95"/>
      <c r="BH957" s="95"/>
      <c r="BI957" s="95"/>
    </row>
    <row r="958" spans="17:61" s="82" customFormat="1" x14ac:dyDescent="0.2">
      <c r="Q958" s="103"/>
      <c r="R958" s="104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95"/>
      <c r="BB958" s="95"/>
      <c r="BC958" s="95"/>
      <c r="BD958" s="95"/>
      <c r="BE958" s="95"/>
      <c r="BF958" s="95"/>
      <c r="BG958" s="95"/>
      <c r="BH958" s="95"/>
      <c r="BI958" s="95"/>
    </row>
    <row r="959" spans="17:61" s="82" customFormat="1" x14ac:dyDescent="0.2">
      <c r="Q959" s="103"/>
      <c r="R959" s="104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95"/>
      <c r="BB959" s="95"/>
      <c r="BC959" s="95"/>
      <c r="BD959" s="95"/>
      <c r="BE959" s="95"/>
      <c r="BF959" s="95"/>
      <c r="BG959" s="95"/>
      <c r="BH959" s="95"/>
      <c r="BI959" s="95"/>
    </row>
    <row r="960" spans="17:61" s="82" customFormat="1" x14ac:dyDescent="0.2">
      <c r="Q960" s="103"/>
      <c r="R960" s="104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95"/>
      <c r="BB960" s="95"/>
      <c r="BC960" s="95"/>
      <c r="BD960" s="95"/>
      <c r="BE960" s="95"/>
      <c r="BF960" s="95"/>
      <c r="BG960" s="95"/>
      <c r="BH960" s="95"/>
      <c r="BI960" s="95"/>
    </row>
    <row r="961" spans="17:61" s="82" customFormat="1" x14ac:dyDescent="0.2">
      <c r="Q961" s="103"/>
      <c r="R961" s="104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95"/>
      <c r="BB961" s="95"/>
      <c r="BC961" s="95"/>
      <c r="BD961" s="95"/>
      <c r="BE961" s="95"/>
      <c r="BF961" s="95"/>
      <c r="BG961" s="95"/>
      <c r="BH961" s="95"/>
      <c r="BI961" s="95"/>
    </row>
    <row r="962" spans="17:61" s="82" customFormat="1" x14ac:dyDescent="0.2">
      <c r="Q962" s="103"/>
      <c r="R962" s="104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95"/>
      <c r="BB962" s="95"/>
      <c r="BC962" s="95"/>
      <c r="BD962" s="95"/>
      <c r="BE962" s="95"/>
      <c r="BF962" s="95"/>
      <c r="BG962" s="95"/>
      <c r="BH962" s="95"/>
      <c r="BI962" s="95"/>
    </row>
    <row r="963" spans="17:61" s="82" customFormat="1" x14ac:dyDescent="0.2">
      <c r="Q963" s="103"/>
      <c r="R963" s="104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95"/>
      <c r="BB963" s="95"/>
      <c r="BC963" s="95"/>
      <c r="BD963" s="95"/>
      <c r="BE963" s="95"/>
      <c r="BF963" s="95"/>
      <c r="BG963" s="95"/>
      <c r="BH963" s="95"/>
      <c r="BI963" s="95"/>
    </row>
    <row r="964" spans="17:61" s="82" customFormat="1" x14ac:dyDescent="0.2">
      <c r="Q964" s="103"/>
      <c r="R964" s="104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95"/>
      <c r="BB964" s="95"/>
      <c r="BC964" s="95"/>
      <c r="BD964" s="95"/>
      <c r="BE964" s="95"/>
      <c r="BF964" s="95"/>
      <c r="BG964" s="95"/>
      <c r="BH964" s="95"/>
      <c r="BI964" s="95"/>
    </row>
    <row r="965" spans="17:61" s="82" customFormat="1" x14ac:dyDescent="0.2">
      <c r="Q965" s="103"/>
      <c r="R965" s="104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95"/>
      <c r="BB965" s="95"/>
      <c r="BC965" s="95"/>
      <c r="BD965" s="95"/>
      <c r="BE965" s="95"/>
      <c r="BF965" s="95"/>
      <c r="BG965" s="95"/>
      <c r="BH965" s="95"/>
      <c r="BI965" s="95"/>
    </row>
    <row r="966" spans="17:61" s="82" customFormat="1" x14ac:dyDescent="0.2">
      <c r="Q966" s="103"/>
      <c r="R966" s="104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95"/>
      <c r="BB966" s="95"/>
      <c r="BC966" s="95"/>
      <c r="BD966" s="95"/>
      <c r="BE966" s="95"/>
      <c r="BF966" s="95"/>
      <c r="BG966" s="95"/>
      <c r="BH966" s="95"/>
      <c r="BI966" s="95"/>
    </row>
    <row r="967" spans="17:61" s="82" customFormat="1" x14ac:dyDescent="0.2">
      <c r="Q967" s="103"/>
      <c r="R967" s="104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95"/>
      <c r="BB967" s="95"/>
      <c r="BC967" s="95"/>
      <c r="BD967" s="95"/>
      <c r="BE967" s="95"/>
      <c r="BF967" s="95"/>
      <c r="BG967" s="95"/>
      <c r="BH967" s="95"/>
      <c r="BI967" s="95"/>
    </row>
    <row r="968" spans="17:61" s="82" customFormat="1" x14ac:dyDescent="0.2">
      <c r="Q968" s="103"/>
      <c r="R968" s="104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95"/>
      <c r="BB968" s="95"/>
      <c r="BC968" s="95"/>
      <c r="BD968" s="95"/>
      <c r="BE968" s="95"/>
      <c r="BF968" s="95"/>
      <c r="BG968" s="95"/>
      <c r="BH968" s="95"/>
      <c r="BI968" s="95"/>
    </row>
    <row r="969" spans="17:61" s="82" customFormat="1" x14ac:dyDescent="0.2">
      <c r="Q969" s="103"/>
      <c r="R969" s="104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95"/>
      <c r="BB969" s="95"/>
      <c r="BC969" s="95"/>
      <c r="BD969" s="95"/>
      <c r="BE969" s="95"/>
      <c r="BF969" s="95"/>
      <c r="BG969" s="95"/>
      <c r="BH969" s="95"/>
      <c r="BI969" s="95"/>
    </row>
    <row r="970" spans="17:61" s="82" customFormat="1" x14ac:dyDescent="0.2">
      <c r="Q970" s="103"/>
      <c r="R970" s="104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95"/>
      <c r="BB970" s="95"/>
      <c r="BC970" s="95"/>
      <c r="BD970" s="95"/>
      <c r="BE970" s="95"/>
      <c r="BF970" s="95"/>
      <c r="BG970" s="95"/>
      <c r="BH970" s="95"/>
      <c r="BI970" s="95"/>
    </row>
    <row r="971" spans="17:61" s="82" customFormat="1" x14ac:dyDescent="0.2">
      <c r="Q971" s="103"/>
      <c r="R971" s="104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95"/>
      <c r="BB971" s="95"/>
      <c r="BC971" s="95"/>
      <c r="BD971" s="95"/>
      <c r="BE971" s="95"/>
      <c r="BF971" s="95"/>
      <c r="BG971" s="95"/>
      <c r="BH971" s="95"/>
      <c r="BI971" s="95"/>
    </row>
    <row r="972" spans="17:61" s="82" customFormat="1" x14ac:dyDescent="0.2">
      <c r="Q972" s="103"/>
      <c r="R972" s="104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95"/>
      <c r="BB972" s="95"/>
      <c r="BC972" s="95"/>
      <c r="BD972" s="95"/>
      <c r="BE972" s="95"/>
      <c r="BF972" s="95"/>
      <c r="BG972" s="95"/>
      <c r="BH972" s="95"/>
      <c r="BI972" s="95"/>
    </row>
    <row r="973" spans="17:61" s="82" customFormat="1" x14ac:dyDescent="0.2">
      <c r="Q973" s="103"/>
      <c r="R973" s="104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95"/>
      <c r="BB973" s="95"/>
      <c r="BC973" s="95"/>
      <c r="BD973" s="95"/>
      <c r="BE973" s="95"/>
      <c r="BF973" s="95"/>
      <c r="BG973" s="95"/>
      <c r="BH973" s="95"/>
      <c r="BI973" s="95"/>
    </row>
    <row r="974" spans="17:61" s="82" customFormat="1" x14ac:dyDescent="0.2">
      <c r="Q974" s="103"/>
      <c r="R974" s="104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95"/>
      <c r="BB974" s="95"/>
      <c r="BC974" s="95"/>
      <c r="BD974" s="95"/>
      <c r="BE974" s="95"/>
      <c r="BF974" s="95"/>
      <c r="BG974" s="95"/>
      <c r="BH974" s="95"/>
      <c r="BI974" s="95"/>
    </row>
    <row r="975" spans="17:61" s="82" customFormat="1" x14ac:dyDescent="0.2">
      <c r="Q975" s="103"/>
      <c r="R975" s="104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95"/>
      <c r="BB975" s="95"/>
      <c r="BC975" s="95"/>
      <c r="BD975" s="95"/>
      <c r="BE975" s="95"/>
      <c r="BF975" s="95"/>
      <c r="BG975" s="95"/>
      <c r="BH975" s="95"/>
      <c r="BI975" s="95"/>
    </row>
    <row r="976" spans="17:61" s="82" customFormat="1" x14ac:dyDescent="0.2">
      <c r="Q976" s="103"/>
      <c r="R976" s="104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95"/>
      <c r="BB976" s="95"/>
      <c r="BC976" s="95"/>
      <c r="BD976" s="95"/>
      <c r="BE976" s="95"/>
      <c r="BF976" s="95"/>
      <c r="BG976" s="95"/>
      <c r="BH976" s="95"/>
      <c r="BI976" s="95"/>
    </row>
    <row r="977" spans="17:61" s="82" customFormat="1" x14ac:dyDescent="0.2">
      <c r="Q977" s="103"/>
      <c r="R977" s="104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95"/>
      <c r="BB977" s="95"/>
      <c r="BC977" s="95"/>
      <c r="BD977" s="95"/>
      <c r="BE977" s="95"/>
      <c r="BF977" s="95"/>
      <c r="BG977" s="95"/>
      <c r="BH977" s="95"/>
      <c r="BI977" s="95"/>
    </row>
    <row r="978" spans="17:61" s="82" customFormat="1" x14ac:dyDescent="0.2">
      <c r="Q978" s="103"/>
      <c r="R978" s="104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95"/>
      <c r="BB978" s="95"/>
      <c r="BC978" s="95"/>
      <c r="BD978" s="95"/>
      <c r="BE978" s="95"/>
      <c r="BF978" s="95"/>
      <c r="BG978" s="95"/>
      <c r="BH978" s="95"/>
      <c r="BI978" s="95"/>
    </row>
    <row r="979" spans="17:61" s="82" customFormat="1" x14ac:dyDescent="0.2">
      <c r="Q979" s="103"/>
      <c r="R979" s="104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95"/>
      <c r="BB979" s="95"/>
      <c r="BC979" s="95"/>
      <c r="BD979" s="95"/>
      <c r="BE979" s="95"/>
      <c r="BF979" s="95"/>
      <c r="BG979" s="95"/>
      <c r="BH979" s="95"/>
      <c r="BI979" s="95"/>
    </row>
    <row r="980" spans="17:61" s="82" customFormat="1" x14ac:dyDescent="0.2">
      <c r="Q980" s="103"/>
      <c r="R980" s="104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95"/>
      <c r="BB980" s="95"/>
      <c r="BC980" s="95"/>
      <c r="BD980" s="95"/>
      <c r="BE980" s="95"/>
      <c r="BF980" s="95"/>
      <c r="BG980" s="95"/>
      <c r="BH980" s="95"/>
      <c r="BI980" s="95"/>
    </row>
    <row r="981" spans="17:61" s="82" customFormat="1" x14ac:dyDescent="0.2">
      <c r="Q981" s="103"/>
      <c r="R981" s="104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95"/>
      <c r="BB981" s="95"/>
      <c r="BC981" s="95"/>
      <c r="BD981" s="95"/>
      <c r="BE981" s="95"/>
      <c r="BF981" s="95"/>
      <c r="BG981" s="95"/>
      <c r="BH981" s="95"/>
      <c r="BI981" s="95"/>
    </row>
    <row r="982" spans="17:61" s="82" customFormat="1" x14ac:dyDescent="0.2">
      <c r="Q982" s="103"/>
      <c r="R982" s="104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95"/>
      <c r="BB982" s="95"/>
      <c r="BC982" s="95"/>
      <c r="BD982" s="95"/>
      <c r="BE982" s="95"/>
      <c r="BF982" s="95"/>
      <c r="BG982" s="95"/>
      <c r="BH982" s="95"/>
      <c r="BI982" s="95"/>
    </row>
    <row r="983" spans="17:61" s="82" customFormat="1" x14ac:dyDescent="0.2">
      <c r="Q983" s="103"/>
      <c r="R983" s="104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95"/>
      <c r="BB983" s="95"/>
      <c r="BC983" s="95"/>
      <c r="BD983" s="95"/>
      <c r="BE983" s="95"/>
      <c r="BF983" s="95"/>
      <c r="BG983" s="95"/>
      <c r="BH983" s="95"/>
      <c r="BI983" s="95"/>
    </row>
    <row r="984" spans="17:61" s="82" customFormat="1" x14ac:dyDescent="0.2">
      <c r="Q984" s="103"/>
      <c r="R984" s="104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95"/>
      <c r="BB984" s="95"/>
      <c r="BC984" s="95"/>
      <c r="BD984" s="95"/>
      <c r="BE984" s="95"/>
      <c r="BF984" s="95"/>
      <c r="BG984" s="95"/>
      <c r="BH984" s="95"/>
      <c r="BI984" s="95"/>
    </row>
    <row r="985" spans="17:61" s="82" customFormat="1" x14ac:dyDescent="0.2">
      <c r="Q985" s="103"/>
      <c r="R985" s="104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95"/>
      <c r="BB985" s="95"/>
      <c r="BC985" s="95"/>
      <c r="BD985" s="95"/>
      <c r="BE985" s="95"/>
      <c r="BF985" s="95"/>
      <c r="BG985" s="95"/>
      <c r="BH985" s="95"/>
      <c r="BI985" s="95"/>
    </row>
    <row r="986" spans="17:61" s="82" customFormat="1" x14ac:dyDescent="0.2">
      <c r="Q986" s="103"/>
      <c r="R986" s="104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95"/>
      <c r="BB986" s="95"/>
      <c r="BC986" s="95"/>
      <c r="BD986" s="95"/>
      <c r="BE986" s="95"/>
      <c r="BF986" s="95"/>
      <c r="BG986" s="95"/>
      <c r="BH986" s="95"/>
      <c r="BI986" s="95"/>
    </row>
    <row r="987" spans="17:61" s="82" customFormat="1" x14ac:dyDescent="0.2">
      <c r="Q987" s="103"/>
      <c r="R987" s="104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95"/>
      <c r="BB987" s="95"/>
      <c r="BC987" s="95"/>
      <c r="BD987" s="95"/>
      <c r="BE987" s="95"/>
      <c r="BF987" s="95"/>
      <c r="BG987" s="95"/>
      <c r="BH987" s="95"/>
      <c r="BI987" s="95"/>
    </row>
    <row r="988" spans="17:61" s="82" customFormat="1" x14ac:dyDescent="0.2">
      <c r="Q988" s="103"/>
      <c r="R988" s="104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95"/>
      <c r="BB988" s="95"/>
      <c r="BC988" s="95"/>
      <c r="BD988" s="95"/>
      <c r="BE988" s="95"/>
      <c r="BF988" s="95"/>
      <c r="BG988" s="95"/>
      <c r="BH988" s="95"/>
      <c r="BI988" s="95"/>
    </row>
    <row r="989" spans="17:61" s="82" customFormat="1" x14ac:dyDescent="0.2">
      <c r="Q989" s="103"/>
      <c r="R989" s="104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95"/>
      <c r="BB989" s="95"/>
      <c r="BC989" s="95"/>
      <c r="BD989" s="95"/>
      <c r="BE989" s="95"/>
      <c r="BF989" s="95"/>
      <c r="BG989" s="95"/>
      <c r="BH989" s="95"/>
      <c r="BI989" s="95"/>
    </row>
    <row r="990" spans="17:61" s="82" customFormat="1" x14ac:dyDescent="0.2">
      <c r="Q990" s="103"/>
      <c r="R990" s="104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95"/>
      <c r="BB990" s="95"/>
      <c r="BC990" s="95"/>
      <c r="BD990" s="95"/>
      <c r="BE990" s="95"/>
      <c r="BF990" s="95"/>
      <c r="BG990" s="95"/>
      <c r="BH990" s="95"/>
      <c r="BI990" s="95"/>
    </row>
    <row r="991" spans="17:61" s="82" customFormat="1" x14ac:dyDescent="0.2">
      <c r="Q991" s="103"/>
      <c r="R991" s="104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95"/>
      <c r="BB991" s="95"/>
      <c r="BC991" s="95"/>
      <c r="BD991" s="95"/>
      <c r="BE991" s="95"/>
      <c r="BF991" s="95"/>
      <c r="BG991" s="95"/>
      <c r="BH991" s="95"/>
      <c r="BI991" s="95"/>
    </row>
    <row r="992" spans="17:61" s="82" customFormat="1" x14ac:dyDescent="0.2">
      <c r="Q992" s="103"/>
      <c r="R992" s="104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95"/>
      <c r="BB992" s="95"/>
      <c r="BC992" s="95"/>
      <c r="BD992" s="95"/>
      <c r="BE992" s="95"/>
      <c r="BF992" s="95"/>
      <c r="BG992" s="95"/>
      <c r="BH992" s="95"/>
      <c r="BI992" s="95"/>
    </row>
    <row r="993" spans="17:61" s="82" customFormat="1" x14ac:dyDescent="0.2">
      <c r="Q993" s="103"/>
      <c r="R993" s="104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95"/>
      <c r="BB993" s="95"/>
      <c r="BC993" s="95"/>
      <c r="BD993" s="95"/>
      <c r="BE993" s="95"/>
      <c r="BF993" s="95"/>
      <c r="BG993" s="95"/>
      <c r="BH993" s="95"/>
      <c r="BI993" s="95"/>
    </row>
    <row r="994" spans="17:61" s="82" customFormat="1" x14ac:dyDescent="0.2">
      <c r="Q994" s="103"/>
      <c r="R994" s="104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95"/>
      <c r="BB994" s="95"/>
      <c r="BC994" s="95"/>
      <c r="BD994" s="95"/>
      <c r="BE994" s="95"/>
      <c r="BF994" s="95"/>
      <c r="BG994" s="95"/>
      <c r="BH994" s="95"/>
      <c r="BI994" s="95"/>
    </row>
    <row r="995" spans="17:61" s="82" customFormat="1" x14ac:dyDescent="0.2">
      <c r="Q995" s="103"/>
      <c r="R995" s="104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95"/>
      <c r="BB995" s="95"/>
      <c r="BC995" s="95"/>
      <c r="BD995" s="95"/>
      <c r="BE995" s="95"/>
      <c r="BF995" s="95"/>
      <c r="BG995" s="95"/>
      <c r="BH995" s="95"/>
      <c r="BI995" s="95"/>
    </row>
    <row r="996" spans="17:61" s="82" customFormat="1" x14ac:dyDescent="0.2">
      <c r="Q996" s="103"/>
      <c r="R996" s="104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95"/>
      <c r="BB996" s="95"/>
      <c r="BC996" s="95"/>
      <c r="BD996" s="95"/>
      <c r="BE996" s="95"/>
      <c r="BF996" s="95"/>
      <c r="BG996" s="95"/>
      <c r="BH996" s="95"/>
      <c r="BI996" s="95"/>
    </row>
    <row r="997" spans="17:61" s="82" customFormat="1" x14ac:dyDescent="0.2">
      <c r="Q997" s="103"/>
      <c r="R997" s="104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95"/>
      <c r="BB997" s="95"/>
      <c r="BC997" s="95"/>
      <c r="BD997" s="95"/>
      <c r="BE997" s="95"/>
      <c r="BF997" s="95"/>
      <c r="BG997" s="95"/>
      <c r="BH997" s="95"/>
      <c r="BI997" s="95"/>
    </row>
    <row r="998" spans="17:61" s="82" customFormat="1" x14ac:dyDescent="0.2">
      <c r="Q998" s="103"/>
      <c r="R998" s="104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95"/>
      <c r="BB998" s="95"/>
      <c r="BC998" s="95"/>
      <c r="BD998" s="95"/>
      <c r="BE998" s="95"/>
      <c r="BF998" s="95"/>
      <c r="BG998" s="95"/>
      <c r="BH998" s="95"/>
      <c r="BI998" s="95"/>
    </row>
    <row r="999" spans="17:61" s="82" customFormat="1" x14ac:dyDescent="0.2">
      <c r="Q999" s="103"/>
      <c r="R999" s="104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95"/>
      <c r="BB999" s="95"/>
      <c r="BC999" s="95"/>
      <c r="BD999" s="95"/>
      <c r="BE999" s="95"/>
      <c r="BF999" s="95"/>
      <c r="BG999" s="95"/>
      <c r="BH999" s="95"/>
      <c r="BI999" s="95"/>
    </row>
    <row r="1000" spans="17:61" s="82" customFormat="1" x14ac:dyDescent="0.2">
      <c r="Q1000" s="103"/>
      <c r="R1000" s="104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95"/>
      <c r="BB1000" s="95"/>
      <c r="BC1000" s="95"/>
      <c r="BD1000" s="95"/>
      <c r="BE1000" s="95"/>
      <c r="BF1000" s="95"/>
      <c r="BG1000" s="95"/>
      <c r="BH1000" s="95"/>
      <c r="BI1000" s="95"/>
    </row>
    <row r="1001" spans="17:61" s="82" customFormat="1" x14ac:dyDescent="0.2">
      <c r="Q1001" s="103"/>
      <c r="R1001" s="104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  <c r="AH1001" s="103"/>
      <c r="AI1001" s="103"/>
      <c r="AJ1001" s="103"/>
      <c r="AK1001" s="103"/>
      <c r="AL1001" s="103"/>
      <c r="AM1001" s="103"/>
      <c r="AN1001" s="103"/>
      <c r="AO1001" s="103"/>
      <c r="AP1001" s="103"/>
      <c r="AQ1001" s="103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95"/>
      <c r="BB1001" s="95"/>
      <c r="BC1001" s="95"/>
      <c r="BD1001" s="95"/>
      <c r="BE1001" s="95"/>
      <c r="BF1001" s="95"/>
      <c r="BG1001" s="95"/>
      <c r="BH1001" s="95"/>
      <c r="BI1001" s="95"/>
    </row>
    <row r="1002" spans="17:61" s="82" customFormat="1" x14ac:dyDescent="0.2">
      <c r="Q1002" s="103"/>
      <c r="R1002" s="104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  <c r="AH1002" s="103"/>
      <c r="AI1002" s="103"/>
      <c r="AJ1002" s="103"/>
      <c r="AK1002" s="103"/>
      <c r="AL1002" s="103"/>
      <c r="AM1002" s="103"/>
      <c r="AN1002" s="103"/>
      <c r="AO1002" s="103"/>
      <c r="AP1002" s="103"/>
      <c r="AQ1002" s="103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95"/>
      <c r="BB1002" s="95"/>
      <c r="BC1002" s="95"/>
      <c r="BD1002" s="95"/>
      <c r="BE1002" s="95"/>
      <c r="BF1002" s="95"/>
      <c r="BG1002" s="95"/>
      <c r="BH1002" s="95"/>
      <c r="BI1002" s="95"/>
    </row>
    <row r="1003" spans="17:61" s="82" customFormat="1" x14ac:dyDescent="0.2">
      <c r="Q1003" s="103"/>
      <c r="R1003" s="104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  <c r="AH1003" s="103"/>
      <c r="AI1003" s="103"/>
      <c r="AJ1003" s="103"/>
      <c r="AK1003" s="103"/>
      <c r="AL1003" s="103"/>
      <c r="AM1003" s="103"/>
      <c r="AN1003" s="103"/>
      <c r="AO1003" s="103"/>
      <c r="AP1003" s="103"/>
      <c r="AQ1003" s="103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95"/>
      <c r="BB1003" s="95"/>
      <c r="BC1003" s="95"/>
      <c r="BD1003" s="95"/>
      <c r="BE1003" s="95"/>
      <c r="BF1003" s="95"/>
      <c r="BG1003" s="95"/>
      <c r="BH1003" s="95"/>
      <c r="BI1003" s="95"/>
    </row>
    <row r="1004" spans="17:61" s="82" customFormat="1" x14ac:dyDescent="0.2">
      <c r="Q1004" s="103"/>
      <c r="R1004" s="104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  <c r="AH1004" s="103"/>
      <c r="AI1004" s="103"/>
      <c r="AJ1004" s="103"/>
      <c r="AK1004" s="103"/>
      <c r="AL1004" s="103"/>
      <c r="AM1004" s="103"/>
      <c r="AN1004" s="103"/>
      <c r="AO1004" s="103"/>
      <c r="AP1004" s="103"/>
      <c r="AQ1004" s="103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95"/>
      <c r="BB1004" s="95"/>
      <c r="BC1004" s="95"/>
      <c r="BD1004" s="95"/>
      <c r="BE1004" s="95"/>
      <c r="BF1004" s="95"/>
      <c r="BG1004" s="95"/>
      <c r="BH1004" s="95"/>
      <c r="BI1004" s="95"/>
    </row>
    <row r="1005" spans="17:61" s="82" customFormat="1" x14ac:dyDescent="0.2">
      <c r="Q1005" s="103"/>
      <c r="R1005" s="104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  <c r="AH1005" s="103"/>
      <c r="AI1005" s="103"/>
      <c r="AJ1005" s="103"/>
      <c r="AK1005" s="103"/>
      <c r="AL1005" s="103"/>
      <c r="AM1005" s="103"/>
      <c r="AN1005" s="103"/>
      <c r="AO1005" s="103"/>
      <c r="AP1005" s="103"/>
      <c r="AQ1005" s="103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95"/>
      <c r="BB1005" s="95"/>
      <c r="BC1005" s="95"/>
      <c r="BD1005" s="95"/>
      <c r="BE1005" s="95"/>
      <c r="BF1005" s="95"/>
      <c r="BG1005" s="95"/>
      <c r="BH1005" s="95"/>
      <c r="BI1005" s="95"/>
    </row>
    <row r="1006" spans="17:61" s="82" customFormat="1" x14ac:dyDescent="0.2">
      <c r="Q1006" s="103"/>
      <c r="R1006" s="104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  <c r="AH1006" s="103"/>
      <c r="AI1006" s="103"/>
      <c r="AJ1006" s="103"/>
      <c r="AK1006" s="103"/>
      <c r="AL1006" s="103"/>
      <c r="AM1006" s="103"/>
      <c r="AN1006" s="103"/>
      <c r="AO1006" s="103"/>
      <c r="AP1006" s="103"/>
      <c r="AQ1006" s="103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95"/>
      <c r="BB1006" s="95"/>
      <c r="BC1006" s="95"/>
      <c r="BD1006" s="95"/>
      <c r="BE1006" s="95"/>
      <c r="BF1006" s="95"/>
      <c r="BG1006" s="95"/>
      <c r="BH1006" s="95"/>
      <c r="BI1006" s="95"/>
    </row>
    <row r="1007" spans="17:61" s="82" customFormat="1" x14ac:dyDescent="0.2">
      <c r="Q1007" s="103"/>
      <c r="R1007" s="104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  <c r="AH1007" s="103"/>
      <c r="AI1007" s="103"/>
      <c r="AJ1007" s="103"/>
      <c r="AK1007" s="103"/>
      <c r="AL1007" s="103"/>
      <c r="AM1007" s="103"/>
      <c r="AN1007" s="103"/>
      <c r="AO1007" s="103"/>
      <c r="AP1007" s="103"/>
      <c r="AQ1007" s="103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95"/>
      <c r="BB1007" s="95"/>
      <c r="BC1007" s="95"/>
      <c r="BD1007" s="95"/>
      <c r="BE1007" s="95"/>
      <c r="BF1007" s="95"/>
      <c r="BG1007" s="95"/>
      <c r="BH1007" s="95"/>
      <c r="BI1007" s="95"/>
    </row>
    <row r="1008" spans="17:61" s="82" customFormat="1" x14ac:dyDescent="0.2">
      <c r="Q1008" s="103"/>
      <c r="R1008" s="104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  <c r="AH1008" s="103"/>
      <c r="AI1008" s="103"/>
      <c r="AJ1008" s="103"/>
      <c r="AK1008" s="103"/>
      <c r="AL1008" s="103"/>
      <c r="AM1008" s="103"/>
      <c r="AN1008" s="103"/>
      <c r="AO1008" s="103"/>
      <c r="AP1008" s="103"/>
      <c r="AQ1008" s="103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95"/>
      <c r="BB1008" s="95"/>
      <c r="BC1008" s="95"/>
      <c r="BD1008" s="95"/>
      <c r="BE1008" s="95"/>
      <c r="BF1008" s="95"/>
      <c r="BG1008" s="95"/>
      <c r="BH1008" s="95"/>
      <c r="BI1008" s="95"/>
    </row>
    <row r="1009" spans="17:61" s="82" customFormat="1" x14ac:dyDescent="0.2">
      <c r="Q1009" s="103"/>
      <c r="R1009" s="104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  <c r="AH1009" s="103"/>
      <c r="AI1009" s="103"/>
      <c r="AJ1009" s="103"/>
      <c r="AK1009" s="103"/>
      <c r="AL1009" s="103"/>
      <c r="AM1009" s="103"/>
      <c r="AN1009" s="103"/>
      <c r="AO1009" s="103"/>
      <c r="AP1009" s="103"/>
      <c r="AQ1009" s="103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95"/>
      <c r="BB1009" s="95"/>
      <c r="BC1009" s="95"/>
      <c r="BD1009" s="95"/>
      <c r="BE1009" s="95"/>
      <c r="BF1009" s="95"/>
      <c r="BG1009" s="95"/>
      <c r="BH1009" s="95"/>
      <c r="BI1009" s="95"/>
    </row>
    <row r="1010" spans="17:61" s="82" customFormat="1" x14ac:dyDescent="0.2">
      <c r="Q1010" s="103"/>
      <c r="R1010" s="104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  <c r="AH1010" s="103"/>
      <c r="AI1010" s="103"/>
      <c r="AJ1010" s="103"/>
      <c r="AK1010" s="103"/>
      <c r="AL1010" s="103"/>
      <c r="AM1010" s="103"/>
      <c r="AN1010" s="103"/>
      <c r="AO1010" s="103"/>
      <c r="AP1010" s="103"/>
      <c r="AQ1010" s="103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95"/>
      <c r="BB1010" s="95"/>
      <c r="BC1010" s="95"/>
      <c r="BD1010" s="95"/>
      <c r="BE1010" s="95"/>
      <c r="BF1010" s="95"/>
      <c r="BG1010" s="95"/>
      <c r="BH1010" s="95"/>
      <c r="BI1010" s="95"/>
    </row>
    <row r="1011" spans="17:61" s="82" customFormat="1" x14ac:dyDescent="0.2">
      <c r="Q1011" s="103"/>
      <c r="R1011" s="104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  <c r="AH1011" s="103"/>
      <c r="AI1011" s="103"/>
      <c r="AJ1011" s="103"/>
      <c r="AK1011" s="103"/>
      <c r="AL1011" s="103"/>
      <c r="AM1011" s="103"/>
      <c r="AN1011" s="103"/>
      <c r="AO1011" s="103"/>
      <c r="AP1011" s="103"/>
      <c r="AQ1011" s="103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95"/>
      <c r="BB1011" s="95"/>
      <c r="BC1011" s="95"/>
      <c r="BD1011" s="95"/>
      <c r="BE1011" s="95"/>
      <c r="BF1011" s="95"/>
      <c r="BG1011" s="95"/>
      <c r="BH1011" s="95"/>
      <c r="BI1011" s="95"/>
    </row>
    <row r="1012" spans="17:61" s="82" customFormat="1" x14ac:dyDescent="0.2">
      <c r="Q1012" s="103"/>
      <c r="R1012" s="104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  <c r="AH1012" s="103"/>
      <c r="AI1012" s="103"/>
      <c r="AJ1012" s="103"/>
      <c r="AK1012" s="103"/>
      <c r="AL1012" s="103"/>
      <c r="AM1012" s="103"/>
      <c r="AN1012" s="103"/>
      <c r="AO1012" s="103"/>
      <c r="AP1012" s="103"/>
      <c r="AQ1012" s="103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95"/>
      <c r="BB1012" s="95"/>
      <c r="BC1012" s="95"/>
      <c r="BD1012" s="95"/>
      <c r="BE1012" s="95"/>
      <c r="BF1012" s="95"/>
      <c r="BG1012" s="95"/>
      <c r="BH1012" s="95"/>
      <c r="BI1012" s="95"/>
    </row>
    <row r="1013" spans="17:61" s="82" customFormat="1" x14ac:dyDescent="0.2">
      <c r="Q1013" s="103"/>
      <c r="R1013" s="104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  <c r="AH1013" s="103"/>
      <c r="AI1013" s="103"/>
      <c r="AJ1013" s="103"/>
      <c r="AK1013" s="103"/>
      <c r="AL1013" s="103"/>
      <c r="AM1013" s="103"/>
      <c r="AN1013" s="103"/>
      <c r="AO1013" s="103"/>
      <c r="AP1013" s="103"/>
      <c r="AQ1013" s="103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95"/>
      <c r="BB1013" s="95"/>
      <c r="BC1013" s="95"/>
      <c r="BD1013" s="95"/>
      <c r="BE1013" s="95"/>
      <c r="BF1013" s="95"/>
      <c r="BG1013" s="95"/>
      <c r="BH1013" s="95"/>
      <c r="BI1013" s="95"/>
    </row>
    <row r="1014" spans="17:61" s="82" customFormat="1" x14ac:dyDescent="0.2">
      <c r="Q1014" s="103"/>
      <c r="R1014" s="104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  <c r="AH1014" s="103"/>
      <c r="AI1014" s="103"/>
      <c r="AJ1014" s="103"/>
      <c r="AK1014" s="103"/>
      <c r="AL1014" s="103"/>
      <c r="AM1014" s="103"/>
      <c r="AN1014" s="103"/>
      <c r="AO1014" s="103"/>
      <c r="AP1014" s="103"/>
      <c r="AQ1014" s="103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95"/>
      <c r="BB1014" s="95"/>
      <c r="BC1014" s="95"/>
      <c r="BD1014" s="95"/>
      <c r="BE1014" s="95"/>
      <c r="BF1014" s="95"/>
      <c r="BG1014" s="95"/>
      <c r="BH1014" s="95"/>
      <c r="BI1014" s="95"/>
    </row>
    <row r="1015" spans="17:61" s="82" customFormat="1" x14ac:dyDescent="0.2">
      <c r="Q1015" s="103"/>
      <c r="R1015" s="104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  <c r="AH1015" s="103"/>
      <c r="AI1015" s="103"/>
      <c r="AJ1015" s="103"/>
      <c r="AK1015" s="103"/>
      <c r="AL1015" s="103"/>
      <c r="AM1015" s="103"/>
      <c r="AN1015" s="103"/>
      <c r="AO1015" s="103"/>
      <c r="AP1015" s="103"/>
      <c r="AQ1015" s="103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95"/>
      <c r="BB1015" s="95"/>
      <c r="BC1015" s="95"/>
      <c r="BD1015" s="95"/>
      <c r="BE1015" s="95"/>
      <c r="BF1015" s="95"/>
      <c r="BG1015" s="95"/>
      <c r="BH1015" s="95"/>
      <c r="BI1015" s="95"/>
    </row>
    <row r="1016" spans="17:61" s="82" customFormat="1" x14ac:dyDescent="0.2">
      <c r="Q1016" s="103"/>
      <c r="R1016" s="104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  <c r="AH1016" s="103"/>
      <c r="AI1016" s="103"/>
      <c r="AJ1016" s="103"/>
      <c r="AK1016" s="103"/>
      <c r="AL1016" s="103"/>
      <c r="AM1016" s="103"/>
      <c r="AN1016" s="103"/>
      <c r="AO1016" s="103"/>
      <c r="AP1016" s="103"/>
      <c r="AQ1016" s="103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95"/>
      <c r="BB1016" s="95"/>
      <c r="BC1016" s="95"/>
      <c r="BD1016" s="95"/>
      <c r="BE1016" s="95"/>
      <c r="BF1016" s="95"/>
      <c r="BG1016" s="95"/>
      <c r="BH1016" s="95"/>
      <c r="BI1016" s="95"/>
    </row>
    <row r="1017" spans="17:61" s="82" customFormat="1" x14ac:dyDescent="0.2">
      <c r="Q1017" s="103"/>
      <c r="R1017" s="104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  <c r="AH1017" s="103"/>
      <c r="AI1017" s="103"/>
      <c r="AJ1017" s="103"/>
      <c r="AK1017" s="103"/>
      <c r="AL1017" s="103"/>
      <c r="AM1017" s="103"/>
      <c r="AN1017" s="103"/>
      <c r="AO1017" s="103"/>
      <c r="AP1017" s="103"/>
      <c r="AQ1017" s="103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95"/>
      <c r="BB1017" s="95"/>
      <c r="BC1017" s="95"/>
      <c r="BD1017" s="95"/>
      <c r="BE1017" s="95"/>
      <c r="BF1017" s="95"/>
      <c r="BG1017" s="95"/>
      <c r="BH1017" s="95"/>
      <c r="BI1017" s="95"/>
    </row>
    <row r="1018" spans="17:61" s="82" customFormat="1" x14ac:dyDescent="0.2">
      <c r="Q1018" s="103"/>
      <c r="R1018" s="104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  <c r="AH1018" s="103"/>
      <c r="AI1018" s="103"/>
      <c r="AJ1018" s="103"/>
      <c r="AK1018" s="103"/>
      <c r="AL1018" s="103"/>
      <c r="AM1018" s="103"/>
      <c r="AN1018" s="103"/>
      <c r="AO1018" s="103"/>
      <c r="AP1018" s="103"/>
      <c r="AQ1018" s="103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95"/>
      <c r="BB1018" s="95"/>
      <c r="BC1018" s="95"/>
      <c r="BD1018" s="95"/>
      <c r="BE1018" s="95"/>
      <c r="BF1018" s="95"/>
      <c r="BG1018" s="95"/>
      <c r="BH1018" s="95"/>
      <c r="BI1018" s="95"/>
    </row>
    <row r="1019" spans="17:61" s="82" customFormat="1" x14ac:dyDescent="0.2">
      <c r="Q1019" s="103"/>
      <c r="R1019" s="104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  <c r="AH1019" s="103"/>
      <c r="AI1019" s="103"/>
      <c r="AJ1019" s="103"/>
      <c r="AK1019" s="103"/>
      <c r="AL1019" s="103"/>
      <c r="AM1019" s="103"/>
      <c r="AN1019" s="103"/>
      <c r="AO1019" s="103"/>
      <c r="AP1019" s="103"/>
      <c r="AQ1019" s="103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95"/>
      <c r="BB1019" s="95"/>
      <c r="BC1019" s="95"/>
      <c r="BD1019" s="95"/>
      <c r="BE1019" s="95"/>
      <c r="BF1019" s="95"/>
      <c r="BG1019" s="95"/>
      <c r="BH1019" s="95"/>
      <c r="BI1019" s="95"/>
    </row>
    <row r="1020" spans="17:61" s="82" customFormat="1" x14ac:dyDescent="0.2">
      <c r="Q1020" s="103"/>
      <c r="R1020" s="104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  <c r="AH1020" s="103"/>
      <c r="AI1020" s="103"/>
      <c r="AJ1020" s="103"/>
      <c r="AK1020" s="103"/>
      <c r="AL1020" s="103"/>
      <c r="AM1020" s="103"/>
      <c r="AN1020" s="103"/>
      <c r="AO1020" s="103"/>
      <c r="AP1020" s="103"/>
      <c r="AQ1020" s="103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95"/>
      <c r="BB1020" s="95"/>
      <c r="BC1020" s="95"/>
      <c r="BD1020" s="95"/>
      <c r="BE1020" s="95"/>
      <c r="BF1020" s="95"/>
      <c r="BG1020" s="95"/>
      <c r="BH1020" s="95"/>
      <c r="BI1020" s="95"/>
    </row>
    <row r="1021" spans="17:61" s="82" customFormat="1" x14ac:dyDescent="0.2">
      <c r="Q1021" s="103"/>
      <c r="R1021" s="104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  <c r="AH1021" s="103"/>
      <c r="AI1021" s="103"/>
      <c r="AJ1021" s="103"/>
      <c r="AK1021" s="103"/>
      <c r="AL1021" s="103"/>
      <c r="AM1021" s="103"/>
      <c r="AN1021" s="103"/>
      <c r="AO1021" s="103"/>
      <c r="AP1021" s="103"/>
      <c r="AQ1021" s="103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95"/>
      <c r="BB1021" s="95"/>
      <c r="BC1021" s="95"/>
      <c r="BD1021" s="95"/>
      <c r="BE1021" s="95"/>
      <c r="BF1021" s="95"/>
      <c r="BG1021" s="95"/>
      <c r="BH1021" s="95"/>
      <c r="BI1021" s="95"/>
    </row>
    <row r="1022" spans="17:61" s="82" customFormat="1" x14ac:dyDescent="0.2">
      <c r="Q1022" s="103"/>
      <c r="R1022" s="104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  <c r="AH1022" s="103"/>
      <c r="AI1022" s="103"/>
      <c r="AJ1022" s="103"/>
      <c r="AK1022" s="103"/>
      <c r="AL1022" s="103"/>
      <c r="AM1022" s="103"/>
      <c r="AN1022" s="103"/>
      <c r="AO1022" s="103"/>
      <c r="AP1022" s="103"/>
      <c r="AQ1022" s="103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95"/>
      <c r="BB1022" s="95"/>
      <c r="BC1022" s="95"/>
      <c r="BD1022" s="95"/>
      <c r="BE1022" s="95"/>
      <c r="BF1022" s="95"/>
      <c r="BG1022" s="95"/>
      <c r="BH1022" s="95"/>
      <c r="BI1022" s="95"/>
    </row>
    <row r="1023" spans="17:61" s="82" customFormat="1" x14ac:dyDescent="0.2">
      <c r="Q1023" s="103"/>
      <c r="R1023" s="104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  <c r="AH1023" s="103"/>
      <c r="AI1023" s="103"/>
      <c r="AJ1023" s="103"/>
      <c r="AK1023" s="103"/>
      <c r="AL1023" s="103"/>
      <c r="AM1023" s="103"/>
      <c r="AN1023" s="103"/>
      <c r="AO1023" s="103"/>
      <c r="AP1023" s="103"/>
      <c r="AQ1023" s="103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95"/>
      <c r="BB1023" s="95"/>
      <c r="BC1023" s="95"/>
      <c r="BD1023" s="95"/>
      <c r="BE1023" s="95"/>
      <c r="BF1023" s="95"/>
      <c r="BG1023" s="95"/>
      <c r="BH1023" s="95"/>
      <c r="BI1023" s="95"/>
    </row>
    <row r="1024" spans="17:61" s="82" customFormat="1" x14ac:dyDescent="0.2">
      <c r="Q1024" s="103"/>
      <c r="R1024" s="104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  <c r="AH1024" s="103"/>
      <c r="AI1024" s="103"/>
      <c r="AJ1024" s="103"/>
      <c r="AK1024" s="103"/>
      <c r="AL1024" s="103"/>
      <c r="AM1024" s="103"/>
      <c r="AN1024" s="103"/>
      <c r="AO1024" s="103"/>
      <c r="AP1024" s="103"/>
      <c r="AQ1024" s="103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95"/>
      <c r="BB1024" s="95"/>
      <c r="BC1024" s="95"/>
      <c r="BD1024" s="95"/>
      <c r="BE1024" s="95"/>
      <c r="BF1024" s="95"/>
      <c r="BG1024" s="95"/>
      <c r="BH1024" s="95"/>
      <c r="BI1024" s="95"/>
    </row>
    <row r="1025" spans="17:61" s="82" customFormat="1" x14ac:dyDescent="0.2">
      <c r="Q1025" s="103"/>
      <c r="R1025" s="104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  <c r="AH1025" s="103"/>
      <c r="AI1025" s="103"/>
      <c r="AJ1025" s="103"/>
      <c r="AK1025" s="103"/>
      <c r="AL1025" s="103"/>
      <c r="AM1025" s="103"/>
      <c r="AN1025" s="103"/>
      <c r="AO1025" s="103"/>
      <c r="AP1025" s="103"/>
      <c r="AQ1025" s="103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95"/>
      <c r="BB1025" s="95"/>
      <c r="BC1025" s="95"/>
      <c r="BD1025" s="95"/>
      <c r="BE1025" s="95"/>
      <c r="BF1025" s="95"/>
      <c r="BG1025" s="95"/>
      <c r="BH1025" s="95"/>
      <c r="BI1025" s="95"/>
    </row>
    <row r="1026" spans="17:61" s="82" customFormat="1" x14ac:dyDescent="0.2">
      <c r="Q1026" s="103"/>
      <c r="R1026" s="104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  <c r="AH1026" s="103"/>
      <c r="AI1026" s="103"/>
      <c r="AJ1026" s="103"/>
      <c r="AK1026" s="103"/>
      <c r="AL1026" s="103"/>
      <c r="AM1026" s="103"/>
      <c r="AN1026" s="103"/>
      <c r="AO1026" s="103"/>
      <c r="AP1026" s="103"/>
      <c r="AQ1026" s="103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95"/>
      <c r="BB1026" s="95"/>
      <c r="BC1026" s="95"/>
      <c r="BD1026" s="95"/>
      <c r="BE1026" s="95"/>
      <c r="BF1026" s="95"/>
      <c r="BG1026" s="95"/>
      <c r="BH1026" s="95"/>
      <c r="BI1026" s="95"/>
    </row>
    <row r="1027" spans="17:61" s="82" customFormat="1" x14ac:dyDescent="0.2">
      <c r="Q1027" s="103"/>
      <c r="R1027" s="104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  <c r="AH1027" s="103"/>
      <c r="AI1027" s="103"/>
      <c r="AJ1027" s="103"/>
      <c r="AK1027" s="103"/>
      <c r="AL1027" s="103"/>
      <c r="AM1027" s="103"/>
      <c r="AN1027" s="103"/>
      <c r="AO1027" s="103"/>
      <c r="AP1027" s="103"/>
      <c r="AQ1027" s="103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95"/>
      <c r="BB1027" s="95"/>
      <c r="BC1027" s="95"/>
      <c r="BD1027" s="95"/>
      <c r="BE1027" s="95"/>
      <c r="BF1027" s="95"/>
      <c r="BG1027" s="95"/>
      <c r="BH1027" s="95"/>
      <c r="BI1027" s="95"/>
    </row>
    <row r="1028" spans="17:61" s="82" customFormat="1" x14ac:dyDescent="0.2">
      <c r="Q1028" s="103"/>
      <c r="R1028" s="104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  <c r="AH1028" s="103"/>
      <c r="AI1028" s="103"/>
      <c r="AJ1028" s="103"/>
      <c r="AK1028" s="103"/>
      <c r="AL1028" s="103"/>
      <c r="AM1028" s="103"/>
      <c r="AN1028" s="103"/>
      <c r="AO1028" s="103"/>
      <c r="AP1028" s="103"/>
      <c r="AQ1028" s="103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95"/>
      <c r="BB1028" s="95"/>
      <c r="BC1028" s="95"/>
      <c r="BD1028" s="95"/>
      <c r="BE1028" s="95"/>
      <c r="BF1028" s="95"/>
      <c r="BG1028" s="95"/>
      <c r="BH1028" s="95"/>
      <c r="BI1028" s="95"/>
    </row>
    <row r="1029" spans="17:61" s="82" customFormat="1" x14ac:dyDescent="0.2">
      <c r="Q1029" s="103"/>
      <c r="R1029" s="104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  <c r="AH1029" s="103"/>
      <c r="AI1029" s="103"/>
      <c r="AJ1029" s="103"/>
      <c r="AK1029" s="103"/>
      <c r="AL1029" s="103"/>
      <c r="AM1029" s="103"/>
      <c r="AN1029" s="103"/>
      <c r="AO1029" s="103"/>
      <c r="AP1029" s="103"/>
      <c r="AQ1029" s="103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95"/>
      <c r="BB1029" s="95"/>
      <c r="BC1029" s="95"/>
      <c r="BD1029" s="95"/>
      <c r="BE1029" s="95"/>
      <c r="BF1029" s="95"/>
      <c r="BG1029" s="95"/>
      <c r="BH1029" s="95"/>
      <c r="BI1029" s="95"/>
    </row>
    <row r="1030" spans="17:61" s="82" customFormat="1" x14ac:dyDescent="0.2">
      <c r="Q1030" s="103"/>
      <c r="R1030" s="104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  <c r="AH1030" s="103"/>
      <c r="AI1030" s="103"/>
      <c r="AJ1030" s="103"/>
      <c r="AK1030" s="103"/>
      <c r="AL1030" s="103"/>
      <c r="AM1030" s="103"/>
      <c r="AN1030" s="103"/>
      <c r="AO1030" s="103"/>
      <c r="AP1030" s="103"/>
      <c r="AQ1030" s="103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95"/>
      <c r="BB1030" s="95"/>
      <c r="BC1030" s="95"/>
      <c r="BD1030" s="95"/>
      <c r="BE1030" s="95"/>
      <c r="BF1030" s="95"/>
      <c r="BG1030" s="95"/>
      <c r="BH1030" s="95"/>
      <c r="BI1030" s="95"/>
    </row>
    <row r="1031" spans="17:61" s="82" customFormat="1" x14ac:dyDescent="0.2">
      <c r="Q1031" s="103"/>
      <c r="R1031" s="104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  <c r="AH1031" s="103"/>
      <c r="AI1031" s="103"/>
      <c r="AJ1031" s="103"/>
      <c r="AK1031" s="103"/>
      <c r="AL1031" s="103"/>
      <c r="AM1031" s="103"/>
      <c r="AN1031" s="103"/>
      <c r="AO1031" s="103"/>
      <c r="AP1031" s="103"/>
      <c r="AQ1031" s="103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95"/>
      <c r="BB1031" s="95"/>
      <c r="BC1031" s="95"/>
      <c r="BD1031" s="95"/>
      <c r="BE1031" s="95"/>
      <c r="BF1031" s="95"/>
      <c r="BG1031" s="95"/>
      <c r="BH1031" s="95"/>
      <c r="BI1031" s="95"/>
    </row>
    <row r="1032" spans="17:61" s="82" customFormat="1" x14ac:dyDescent="0.2">
      <c r="Q1032" s="103"/>
      <c r="R1032" s="104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  <c r="AH1032" s="103"/>
      <c r="AI1032" s="103"/>
      <c r="AJ1032" s="103"/>
      <c r="AK1032" s="103"/>
      <c r="AL1032" s="103"/>
      <c r="AM1032" s="103"/>
      <c r="AN1032" s="103"/>
      <c r="AO1032" s="103"/>
      <c r="AP1032" s="103"/>
      <c r="AQ1032" s="103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95"/>
      <c r="BB1032" s="95"/>
      <c r="BC1032" s="95"/>
      <c r="BD1032" s="95"/>
      <c r="BE1032" s="95"/>
      <c r="BF1032" s="95"/>
      <c r="BG1032" s="95"/>
      <c r="BH1032" s="95"/>
      <c r="BI1032" s="95"/>
    </row>
    <row r="1033" spans="17:61" s="82" customFormat="1" x14ac:dyDescent="0.2">
      <c r="Q1033" s="103"/>
      <c r="R1033" s="104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  <c r="AH1033" s="103"/>
      <c r="AI1033" s="103"/>
      <c r="AJ1033" s="103"/>
      <c r="AK1033" s="103"/>
      <c r="AL1033" s="103"/>
      <c r="AM1033" s="103"/>
      <c r="AN1033" s="103"/>
      <c r="AO1033" s="103"/>
      <c r="AP1033" s="103"/>
      <c r="AQ1033" s="103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95"/>
      <c r="BB1033" s="95"/>
      <c r="BC1033" s="95"/>
      <c r="BD1033" s="95"/>
      <c r="BE1033" s="95"/>
      <c r="BF1033" s="95"/>
      <c r="BG1033" s="95"/>
      <c r="BH1033" s="95"/>
      <c r="BI1033" s="95"/>
    </row>
    <row r="1034" spans="17:61" s="82" customFormat="1" x14ac:dyDescent="0.2">
      <c r="Q1034" s="103"/>
      <c r="R1034" s="104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  <c r="AH1034" s="103"/>
      <c r="AI1034" s="103"/>
      <c r="AJ1034" s="103"/>
      <c r="AK1034" s="103"/>
      <c r="AL1034" s="103"/>
      <c r="AM1034" s="103"/>
      <c r="AN1034" s="103"/>
      <c r="AO1034" s="103"/>
      <c r="AP1034" s="103"/>
      <c r="AQ1034" s="103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95"/>
      <c r="BB1034" s="95"/>
      <c r="BC1034" s="95"/>
      <c r="BD1034" s="95"/>
      <c r="BE1034" s="95"/>
      <c r="BF1034" s="95"/>
      <c r="BG1034" s="95"/>
      <c r="BH1034" s="95"/>
      <c r="BI1034" s="95"/>
    </row>
    <row r="1035" spans="17:61" s="82" customFormat="1" x14ac:dyDescent="0.2">
      <c r="Q1035" s="103"/>
      <c r="R1035" s="104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  <c r="AH1035" s="103"/>
      <c r="AI1035" s="103"/>
      <c r="AJ1035" s="103"/>
      <c r="AK1035" s="103"/>
      <c r="AL1035" s="103"/>
      <c r="AM1035" s="103"/>
      <c r="AN1035" s="103"/>
      <c r="AO1035" s="103"/>
      <c r="AP1035" s="103"/>
      <c r="AQ1035" s="103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95"/>
      <c r="BB1035" s="95"/>
      <c r="BC1035" s="95"/>
      <c r="BD1035" s="95"/>
      <c r="BE1035" s="95"/>
      <c r="BF1035" s="95"/>
      <c r="BG1035" s="95"/>
      <c r="BH1035" s="95"/>
      <c r="BI1035" s="95"/>
    </row>
    <row r="1036" spans="17:61" s="82" customFormat="1" x14ac:dyDescent="0.2">
      <c r="Q1036" s="103"/>
      <c r="R1036" s="104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  <c r="AH1036" s="103"/>
      <c r="AI1036" s="103"/>
      <c r="AJ1036" s="103"/>
      <c r="AK1036" s="103"/>
      <c r="AL1036" s="103"/>
      <c r="AM1036" s="103"/>
      <c r="AN1036" s="103"/>
      <c r="AO1036" s="103"/>
      <c r="AP1036" s="103"/>
      <c r="AQ1036" s="103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95"/>
      <c r="BB1036" s="95"/>
      <c r="BC1036" s="95"/>
      <c r="BD1036" s="95"/>
      <c r="BE1036" s="95"/>
      <c r="BF1036" s="95"/>
      <c r="BG1036" s="95"/>
      <c r="BH1036" s="95"/>
      <c r="BI1036" s="95"/>
    </row>
    <row r="1037" spans="17:61" s="82" customFormat="1" x14ac:dyDescent="0.2">
      <c r="Q1037" s="103"/>
      <c r="R1037" s="104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  <c r="AH1037" s="103"/>
      <c r="AI1037" s="103"/>
      <c r="AJ1037" s="103"/>
      <c r="AK1037" s="103"/>
      <c r="AL1037" s="103"/>
      <c r="AM1037" s="103"/>
      <c r="AN1037" s="103"/>
      <c r="AO1037" s="103"/>
      <c r="AP1037" s="103"/>
      <c r="AQ1037" s="103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95"/>
      <c r="BB1037" s="95"/>
      <c r="BC1037" s="95"/>
      <c r="BD1037" s="95"/>
      <c r="BE1037" s="95"/>
      <c r="BF1037" s="95"/>
      <c r="BG1037" s="95"/>
      <c r="BH1037" s="95"/>
      <c r="BI1037" s="95"/>
    </row>
    <row r="1038" spans="17:61" s="82" customFormat="1" x14ac:dyDescent="0.2">
      <c r="Q1038" s="103"/>
      <c r="R1038" s="104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  <c r="AH1038" s="103"/>
      <c r="AI1038" s="103"/>
      <c r="AJ1038" s="103"/>
      <c r="AK1038" s="103"/>
      <c r="AL1038" s="103"/>
      <c r="AM1038" s="103"/>
      <c r="AN1038" s="103"/>
      <c r="AO1038" s="103"/>
      <c r="AP1038" s="103"/>
      <c r="AQ1038" s="103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95"/>
      <c r="BB1038" s="95"/>
      <c r="BC1038" s="95"/>
      <c r="BD1038" s="95"/>
      <c r="BE1038" s="95"/>
      <c r="BF1038" s="95"/>
      <c r="BG1038" s="95"/>
      <c r="BH1038" s="95"/>
      <c r="BI1038" s="95"/>
    </row>
    <row r="1039" spans="17:61" s="82" customFormat="1" x14ac:dyDescent="0.2">
      <c r="Q1039" s="103"/>
      <c r="R1039" s="104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  <c r="AH1039" s="103"/>
      <c r="AI1039" s="103"/>
      <c r="AJ1039" s="103"/>
      <c r="AK1039" s="103"/>
      <c r="AL1039" s="103"/>
      <c r="AM1039" s="103"/>
      <c r="AN1039" s="103"/>
      <c r="AO1039" s="103"/>
      <c r="AP1039" s="103"/>
      <c r="AQ1039" s="103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95"/>
      <c r="BB1039" s="95"/>
      <c r="BC1039" s="95"/>
      <c r="BD1039" s="95"/>
      <c r="BE1039" s="95"/>
      <c r="BF1039" s="95"/>
      <c r="BG1039" s="95"/>
      <c r="BH1039" s="95"/>
      <c r="BI1039" s="95"/>
    </row>
    <row r="1040" spans="17:61" s="82" customFormat="1" x14ac:dyDescent="0.2">
      <c r="Q1040" s="103"/>
      <c r="R1040" s="104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  <c r="AH1040" s="103"/>
      <c r="AI1040" s="103"/>
      <c r="AJ1040" s="103"/>
      <c r="AK1040" s="103"/>
      <c r="AL1040" s="103"/>
      <c r="AM1040" s="103"/>
      <c r="AN1040" s="103"/>
      <c r="AO1040" s="103"/>
      <c r="AP1040" s="103"/>
      <c r="AQ1040" s="103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95"/>
      <c r="BB1040" s="95"/>
      <c r="BC1040" s="95"/>
      <c r="BD1040" s="95"/>
      <c r="BE1040" s="95"/>
      <c r="BF1040" s="95"/>
      <c r="BG1040" s="95"/>
      <c r="BH1040" s="95"/>
      <c r="BI1040" s="95"/>
    </row>
    <row r="1041" spans="17:61" s="82" customFormat="1" x14ac:dyDescent="0.2">
      <c r="Q1041" s="103"/>
      <c r="R1041" s="104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  <c r="AH1041" s="103"/>
      <c r="AI1041" s="103"/>
      <c r="AJ1041" s="103"/>
      <c r="AK1041" s="103"/>
      <c r="AL1041" s="103"/>
      <c r="AM1041" s="103"/>
      <c r="AN1041" s="103"/>
      <c r="AO1041" s="103"/>
      <c r="AP1041" s="103"/>
      <c r="AQ1041" s="103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95"/>
      <c r="BB1041" s="95"/>
      <c r="BC1041" s="95"/>
      <c r="BD1041" s="95"/>
      <c r="BE1041" s="95"/>
      <c r="BF1041" s="95"/>
      <c r="BG1041" s="95"/>
      <c r="BH1041" s="95"/>
      <c r="BI1041" s="95"/>
    </row>
    <row r="1042" spans="17:61" s="82" customFormat="1" x14ac:dyDescent="0.2">
      <c r="Q1042" s="103"/>
      <c r="R1042" s="104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  <c r="AH1042" s="103"/>
      <c r="AI1042" s="103"/>
      <c r="AJ1042" s="103"/>
      <c r="AK1042" s="103"/>
      <c r="AL1042" s="103"/>
      <c r="AM1042" s="103"/>
      <c r="AN1042" s="103"/>
      <c r="AO1042" s="103"/>
      <c r="AP1042" s="103"/>
      <c r="AQ1042" s="103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95"/>
      <c r="BB1042" s="95"/>
      <c r="BC1042" s="95"/>
      <c r="BD1042" s="95"/>
      <c r="BE1042" s="95"/>
      <c r="BF1042" s="95"/>
      <c r="BG1042" s="95"/>
      <c r="BH1042" s="95"/>
      <c r="BI1042" s="95"/>
    </row>
    <row r="1043" spans="17:61" s="82" customFormat="1" x14ac:dyDescent="0.2">
      <c r="Q1043" s="103"/>
      <c r="R1043" s="104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  <c r="AH1043" s="103"/>
      <c r="AI1043" s="103"/>
      <c r="AJ1043" s="103"/>
      <c r="AK1043" s="103"/>
      <c r="AL1043" s="103"/>
      <c r="AM1043" s="103"/>
      <c r="AN1043" s="103"/>
      <c r="AO1043" s="103"/>
      <c r="AP1043" s="103"/>
      <c r="AQ1043" s="103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95"/>
      <c r="BB1043" s="95"/>
      <c r="BC1043" s="95"/>
      <c r="BD1043" s="95"/>
      <c r="BE1043" s="95"/>
      <c r="BF1043" s="95"/>
      <c r="BG1043" s="95"/>
      <c r="BH1043" s="95"/>
      <c r="BI1043" s="95"/>
    </row>
    <row r="1044" spans="17:61" s="82" customFormat="1" x14ac:dyDescent="0.2">
      <c r="Q1044" s="103"/>
      <c r="R1044" s="104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  <c r="AH1044" s="103"/>
      <c r="AI1044" s="103"/>
      <c r="AJ1044" s="103"/>
      <c r="AK1044" s="103"/>
      <c r="AL1044" s="103"/>
      <c r="AM1044" s="103"/>
      <c r="AN1044" s="103"/>
      <c r="AO1044" s="103"/>
      <c r="AP1044" s="103"/>
      <c r="AQ1044" s="103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95"/>
      <c r="BB1044" s="95"/>
      <c r="BC1044" s="95"/>
      <c r="BD1044" s="95"/>
      <c r="BE1044" s="95"/>
      <c r="BF1044" s="95"/>
      <c r="BG1044" s="95"/>
      <c r="BH1044" s="95"/>
      <c r="BI1044" s="95"/>
    </row>
    <row r="1045" spans="17:61" s="82" customFormat="1" x14ac:dyDescent="0.2">
      <c r="Q1045" s="103"/>
      <c r="R1045" s="104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  <c r="AH1045" s="103"/>
      <c r="AI1045" s="103"/>
      <c r="AJ1045" s="103"/>
      <c r="AK1045" s="103"/>
      <c r="AL1045" s="103"/>
      <c r="AM1045" s="103"/>
      <c r="AN1045" s="103"/>
      <c r="AO1045" s="103"/>
      <c r="AP1045" s="103"/>
      <c r="AQ1045" s="103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95"/>
      <c r="BB1045" s="95"/>
      <c r="BC1045" s="95"/>
      <c r="BD1045" s="95"/>
      <c r="BE1045" s="95"/>
      <c r="BF1045" s="95"/>
      <c r="BG1045" s="95"/>
      <c r="BH1045" s="95"/>
      <c r="BI1045" s="95"/>
    </row>
    <row r="1046" spans="17:61" s="82" customFormat="1" x14ac:dyDescent="0.2">
      <c r="Q1046" s="103"/>
      <c r="R1046" s="104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  <c r="AH1046" s="103"/>
      <c r="AI1046" s="103"/>
      <c r="AJ1046" s="103"/>
      <c r="AK1046" s="103"/>
      <c r="AL1046" s="103"/>
      <c r="AM1046" s="103"/>
      <c r="AN1046" s="103"/>
      <c r="AO1046" s="103"/>
      <c r="AP1046" s="103"/>
      <c r="AQ1046" s="103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95"/>
      <c r="BB1046" s="95"/>
      <c r="BC1046" s="95"/>
      <c r="BD1046" s="95"/>
      <c r="BE1046" s="95"/>
      <c r="BF1046" s="95"/>
      <c r="BG1046" s="95"/>
      <c r="BH1046" s="95"/>
      <c r="BI1046" s="95"/>
    </row>
    <row r="1047" spans="17:61" s="82" customFormat="1" x14ac:dyDescent="0.2">
      <c r="Q1047" s="103"/>
      <c r="R1047" s="104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  <c r="AH1047" s="103"/>
      <c r="AI1047" s="103"/>
      <c r="AJ1047" s="103"/>
      <c r="AK1047" s="103"/>
      <c r="AL1047" s="103"/>
      <c r="AM1047" s="103"/>
      <c r="AN1047" s="103"/>
      <c r="AO1047" s="103"/>
      <c r="AP1047" s="103"/>
      <c r="AQ1047" s="103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95"/>
      <c r="BB1047" s="95"/>
      <c r="BC1047" s="95"/>
      <c r="BD1047" s="95"/>
      <c r="BE1047" s="95"/>
      <c r="BF1047" s="95"/>
      <c r="BG1047" s="95"/>
      <c r="BH1047" s="95"/>
      <c r="BI1047" s="95"/>
    </row>
    <row r="1048" spans="17:61" s="82" customFormat="1" x14ac:dyDescent="0.2">
      <c r="Q1048" s="103"/>
      <c r="R1048" s="104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  <c r="AH1048" s="103"/>
      <c r="AI1048" s="103"/>
      <c r="AJ1048" s="103"/>
      <c r="AK1048" s="103"/>
      <c r="AL1048" s="103"/>
      <c r="AM1048" s="103"/>
      <c r="AN1048" s="103"/>
      <c r="AO1048" s="103"/>
      <c r="AP1048" s="103"/>
      <c r="AQ1048" s="103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95"/>
      <c r="BB1048" s="95"/>
      <c r="BC1048" s="95"/>
      <c r="BD1048" s="95"/>
      <c r="BE1048" s="95"/>
      <c r="BF1048" s="95"/>
      <c r="BG1048" s="95"/>
      <c r="BH1048" s="95"/>
      <c r="BI1048" s="95"/>
    </row>
    <row r="1049" spans="17:61" s="82" customFormat="1" x14ac:dyDescent="0.2">
      <c r="Q1049" s="103"/>
      <c r="R1049" s="104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  <c r="AH1049" s="103"/>
      <c r="AI1049" s="103"/>
      <c r="AJ1049" s="103"/>
      <c r="AK1049" s="103"/>
      <c r="AL1049" s="103"/>
      <c r="AM1049" s="103"/>
      <c r="AN1049" s="103"/>
      <c r="AO1049" s="103"/>
      <c r="AP1049" s="103"/>
      <c r="AQ1049" s="103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95"/>
      <c r="BB1049" s="95"/>
      <c r="BC1049" s="95"/>
      <c r="BD1049" s="95"/>
      <c r="BE1049" s="95"/>
      <c r="BF1049" s="95"/>
      <c r="BG1049" s="95"/>
      <c r="BH1049" s="95"/>
      <c r="BI1049" s="95"/>
    </row>
    <row r="1050" spans="17:61" s="82" customFormat="1" x14ac:dyDescent="0.2">
      <c r="Q1050" s="103"/>
      <c r="R1050" s="104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  <c r="AH1050" s="103"/>
      <c r="AI1050" s="103"/>
      <c r="AJ1050" s="103"/>
      <c r="AK1050" s="103"/>
      <c r="AL1050" s="103"/>
      <c r="AM1050" s="103"/>
      <c r="AN1050" s="103"/>
      <c r="AO1050" s="103"/>
      <c r="AP1050" s="103"/>
      <c r="AQ1050" s="103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95"/>
      <c r="BB1050" s="95"/>
      <c r="BC1050" s="95"/>
      <c r="BD1050" s="95"/>
      <c r="BE1050" s="95"/>
      <c r="BF1050" s="95"/>
      <c r="BG1050" s="95"/>
      <c r="BH1050" s="95"/>
      <c r="BI1050" s="95"/>
    </row>
    <row r="1051" spans="17:61" s="82" customFormat="1" x14ac:dyDescent="0.2">
      <c r="Q1051" s="103"/>
      <c r="R1051" s="104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  <c r="AH1051" s="103"/>
      <c r="AI1051" s="103"/>
      <c r="AJ1051" s="103"/>
      <c r="AK1051" s="103"/>
      <c r="AL1051" s="103"/>
      <c r="AM1051" s="103"/>
      <c r="AN1051" s="103"/>
      <c r="AO1051" s="103"/>
      <c r="AP1051" s="103"/>
      <c r="AQ1051" s="103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95"/>
      <c r="BB1051" s="95"/>
      <c r="BC1051" s="95"/>
      <c r="BD1051" s="95"/>
      <c r="BE1051" s="95"/>
      <c r="BF1051" s="95"/>
      <c r="BG1051" s="95"/>
      <c r="BH1051" s="95"/>
      <c r="BI1051" s="95"/>
    </row>
    <row r="1052" spans="17:61" s="82" customFormat="1" x14ac:dyDescent="0.2">
      <c r="Q1052" s="103"/>
      <c r="R1052" s="104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  <c r="AH1052" s="103"/>
      <c r="AI1052" s="103"/>
      <c r="AJ1052" s="103"/>
      <c r="AK1052" s="103"/>
      <c r="AL1052" s="103"/>
      <c r="AM1052" s="103"/>
      <c r="AN1052" s="103"/>
      <c r="AO1052" s="103"/>
      <c r="AP1052" s="103"/>
      <c r="AQ1052" s="103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95"/>
      <c r="BB1052" s="95"/>
      <c r="BC1052" s="95"/>
      <c r="BD1052" s="95"/>
      <c r="BE1052" s="95"/>
      <c r="BF1052" s="95"/>
      <c r="BG1052" s="95"/>
      <c r="BH1052" s="95"/>
      <c r="BI1052" s="95"/>
    </row>
    <row r="1053" spans="17:61" s="82" customFormat="1" x14ac:dyDescent="0.2">
      <c r="Q1053" s="103"/>
      <c r="R1053" s="104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  <c r="AH1053" s="103"/>
      <c r="AI1053" s="103"/>
      <c r="AJ1053" s="103"/>
      <c r="AK1053" s="103"/>
      <c r="AL1053" s="103"/>
      <c r="AM1053" s="103"/>
      <c r="AN1053" s="103"/>
      <c r="AO1053" s="103"/>
      <c r="AP1053" s="103"/>
      <c r="AQ1053" s="103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95"/>
      <c r="BB1053" s="95"/>
      <c r="BC1053" s="95"/>
      <c r="BD1053" s="95"/>
      <c r="BE1053" s="95"/>
      <c r="BF1053" s="95"/>
      <c r="BG1053" s="95"/>
      <c r="BH1053" s="95"/>
      <c r="BI1053" s="95"/>
    </row>
    <row r="1054" spans="17:61" s="82" customFormat="1" x14ac:dyDescent="0.2">
      <c r="Q1054" s="103"/>
      <c r="R1054" s="104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  <c r="AH1054" s="103"/>
      <c r="AI1054" s="103"/>
      <c r="AJ1054" s="103"/>
      <c r="AK1054" s="103"/>
      <c r="AL1054" s="103"/>
      <c r="AM1054" s="103"/>
      <c r="AN1054" s="103"/>
      <c r="AO1054" s="103"/>
      <c r="AP1054" s="103"/>
      <c r="AQ1054" s="103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95"/>
      <c r="BB1054" s="95"/>
      <c r="BC1054" s="95"/>
      <c r="BD1054" s="95"/>
      <c r="BE1054" s="95"/>
      <c r="BF1054" s="95"/>
      <c r="BG1054" s="95"/>
      <c r="BH1054" s="95"/>
      <c r="BI1054" s="95"/>
    </row>
    <row r="1055" spans="17:61" s="82" customFormat="1" x14ac:dyDescent="0.2">
      <c r="Q1055" s="103"/>
      <c r="R1055" s="104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  <c r="AH1055" s="103"/>
      <c r="AI1055" s="103"/>
      <c r="AJ1055" s="103"/>
      <c r="AK1055" s="103"/>
      <c r="AL1055" s="103"/>
      <c r="AM1055" s="103"/>
      <c r="AN1055" s="103"/>
      <c r="AO1055" s="103"/>
      <c r="AP1055" s="103"/>
      <c r="AQ1055" s="103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95"/>
      <c r="BB1055" s="95"/>
      <c r="BC1055" s="95"/>
      <c r="BD1055" s="95"/>
      <c r="BE1055" s="95"/>
      <c r="BF1055" s="95"/>
      <c r="BG1055" s="95"/>
      <c r="BH1055" s="95"/>
      <c r="BI1055" s="95"/>
    </row>
    <row r="1056" spans="17:61" s="82" customFormat="1" x14ac:dyDescent="0.2">
      <c r="Q1056" s="103"/>
      <c r="R1056" s="104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  <c r="AH1056" s="103"/>
      <c r="AI1056" s="103"/>
      <c r="AJ1056" s="103"/>
      <c r="AK1056" s="103"/>
      <c r="AL1056" s="103"/>
      <c r="AM1056" s="103"/>
      <c r="AN1056" s="103"/>
      <c r="AO1056" s="103"/>
      <c r="AP1056" s="103"/>
      <c r="AQ1056" s="103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95"/>
      <c r="BB1056" s="95"/>
      <c r="BC1056" s="95"/>
      <c r="BD1056" s="95"/>
      <c r="BE1056" s="95"/>
      <c r="BF1056" s="95"/>
      <c r="BG1056" s="95"/>
      <c r="BH1056" s="95"/>
      <c r="BI1056" s="95"/>
    </row>
    <row r="1057" spans="17:61" s="82" customFormat="1" x14ac:dyDescent="0.2">
      <c r="Q1057" s="103"/>
      <c r="R1057" s="104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  <c r="AH1057" s="103"/>
      <c r="AI1057" s="103"/>
      <c r="AJ1057" s="103"/>
      <c r="AK1057" s="103"/>
      <c r="AL1057" s="103"/>
      <c r="AM1057" s="103"/>
      <c r="AN1057" s="103"/>
      <c r="AO1057" s="103"/>
      <c r="AP1057" s="103"/>
      <c r="AQ1057" s="103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95"/>
      <c r="BB1057" s="95"/>
      <c r="BC1057" s="95"/>
      <c r="BD1057" s="95"/>
      <c r="BE1057" s="95"/>
      <c r="BF1057" s="95"/>
      <c r="BG1057" s="95"/>
      <c r="BH1057" s="95"/>
      <c r="BI1057" s="95"/>
    </row>
    <row r="1058" spans="17:61" s="82" customFormat="1" x14ac:dyDescent="0.2">
      <c r="Q1058" s="103"/>
      <c r="R1058" s="104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  <c r="AH1058" s="103"/>
      <c r="AI1058" s="103"/>
      <c r="AJ1058" s="103"/>
      <c r="AK1058" s="103"/>
      <c r="AL1058" s="103"/>
      <c r="AM1058" s="103"/>
      <c r="AN1058" s="103"/>
      <c r="AO1058" s="103"/>
      <c r="AP1058" s="103"/>
      <c r="AQ1058" s="103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95"/>
      <c r="BB1058" s="95"/>
      <c r="BC1058" s="95"/>
      <c r="BD1058" s="95"/>
      <c r="BE1058" s="95"/>
      <c r="BF1058" s="95"/>
      <c r="BG1058" s="95"/>
      <c r="BH1058" s="95"/>
      <c r="BI1058" s="95"/>
    </row>
    <row r="1059" spans="17:61" s="82" customFormat="1" x14ac:dyDescent="0.2">
      <c r="Q1059" s="103"/>
      <c r="R1059" s="104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  <c r="AH1059" s="103"/>
      <c r="AI1059" s="103"/>
      <c r="AJ1059" s="103"/>
      <c r="AK1059" s="103"/>
      <c r="AL1059" s="103"/>
      <c r="AM1059" s="103"/>
      <c r="AN1059" s="103"/>
      <c r="AO1059" s="103"/>
      <c r="AP1059" s="103"/>
      <c r="AQ1059" s="103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95"/>
      <c r="BB1059" s="95"/>
      <c r="BC1059" s="95"/>
      <c r="BD1059" s="95"/>
      <c r="BE1059" s="95"/>
      <c r="BF1059" s="95"/>
      <c r="BG1059" s="95"/>
      <c r="BH1059" s="95"/>
      <c r="BI1059" s="95"/>
    </row>
    <row r="1060" spans="17:61" s="82" customFormat="1" x14ac:dyDescent="0.2">
      <c r="Q1060" s="103"/>
      <c r="R1060" s="104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  <c r="AH1060" s="103"/>
      <c r="AI1060" s="103"/>
      <c r="AJ1060" s="103"/>
      <c r="AK1060" s="103"/>
      <c r="AL1060" s="103"/>
      <c r="AM1060" s="103"/>
      <c r="AN1060" s="103"/>
      <c r="AO1060" s="103"/>
      <c r="AP1060" s="103"/>
      <c r="AQ1060" s="103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95"/>
      <c r="BB1060" s="95"/>
      <c r="BC1060" s="95"/>
      <c r="BD1060" s="95"/>
      <c r="BE1060" s="95"/>
      <c r="BF1060" s="95"/>
      <c r="BG1060" s="95"/>
      <c r="BH1060" s="95"/>
      <c r="BI1060" s="95"/>
    </row>
    <row r="1061" spans="17:61" s="82" customFormat="1" x14ac:dyDescent="0.2">
      <c r="Q1061" s="103"/>
      <c r="R1061" s="104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  <c r="AH1061" s="103"/>
      <c r="AI1061" s="103"/>
      <c r="AJ1061" s="103"/>
      <c r="AK1061" s="103"/>
      <c r="AL1061" s="103"/>
      <c r="AM1061" s="103"/>
      <c r="AN1061" s="103"/>
      <c r="AO1061" s="103"/>
      <c r="AP1061" s="103"/>
      <c r="AQ1061" s="103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95"/>
      <c r="BB1061" s="95"/>
      <c r="BC1061" s="95"/>
      <c r="BD1061" s="95"/>
      <c r="BE1061" s="95"/>
      <c r="BF1061" s="95"/>
      <c r="BG1061" s="95"/>
      <c r="BH1061" s="95"/>
      <c r="BI1061" s="95"/>
    </row>
    <row r="1062" spans="17:61" s="82" customFormat="1" x14ac:dyDescent="0.2">
      <c r="Q1062" s="103"/>
      <c r="R1062" s="104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  <c r="AH1062" s="103"/>
      <c r="AI1062" s="103"/>
      <c r="AJ1062" s="103"/>
      <c r="AK1062" s="103"/>
      <c r="AL1062" s="103"/>
      <c r="AM1062" s="103"/>
      <c r="AN1062" s="103"/>
      <c r="AO1062" s="103"/>
      <c r="AP1062" s="103"/>
      <c r="AQ1062" s="103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95"/>
      <c r="BB1062" s="95"/>
      <c r="BC1062" s="95"/>
      <c r="BD1062" s="95"/>
      <c r="BE1062" s="95"/>
      <c r="BF1062" s="95"/>
      <c r="BG1062" s="95"/>
      <c r="BH1062" s="95"/>
      <c r="BI1062" s="95"/>
    </row>
    <row r="1063" spans="17:61" s="82" customFormat="1" x14ac:dyDescent="0.2">
      <c r="Q1063" s="103"/>
      <c r="R1063" s="104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  <c r="AH1063" s="103"/>
      <c r="AI1063" s="103"/>
      <c r="AJ1063" s="103"/>
      <c r="AK1063" s="103"/>
      <c r="AL1063" s="103"/>
      <c r="AM1063" s="103"/>
      <c r="AN1063" s="103"/>
      <c r="AO1063" s="103"/>
      <c r="AP1063" s="103"/>
      <c r="AQ1063" s="103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95"/>
      <c r="BB1063" s="95"/>
      <c r="BC1063" s="95"/>
      <c r="BD1063" s="95"/>
      <c r="BE1063" s="95"/>
      <c r="BF1063" s="95"/>
      <c r="BG1063" s="95"/>
      <c r="BH1063" s="95"/>
      <c r="BI1063" s="95"/>
    </row>
    <row r="1064" spans="17:61" s="82" customFormat="1" x14ac:dyDescent="0.2">
      <c r="Q1064" s="103"/>
      <c r="R1064" s="104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  <c r="AH1064" s="103"/>
      <c r="AI1064" s="103"/>
      <c r="AJ1064" s="103"/>
      <c r="AK1064" s="103"/>
      <c r="AL1064" s="103"/>
      <c r="AM1064" s="103"/>
      <c r="AN1064" s="103"/>
      <c r="AO1064" s="103"/>
      <c r="AP1064" s="103"/>
      <c r="AQ1064" s="103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95"/>
      <c r="BB1064" s="95"/>
      <c r="BC1064" s="95"/>
      <c r="BD1064" s="95"/>
      <c r="BE1064" s="95"/>
      <c r="BF1064" s="95"/>
      <c r="BG1064" s="95"/>
      <c r="BH1064" s="95"/>
      <c r="BI1064" s="95"/>
    </row>
    <row r="1065" spans="17:61" s="82" customFormat="1" x14ac:dyDescent="0.2">
      <c r="Q1065" s="103"/>
      <c r="R1065" s="104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  <c r="AH1065" s="103"/>
      <c r="AI1065" s="103"/>
      <c r="AJ1065" s="103"/>
      <c r="AK1065" s="103"/>
      <c r="AL1065" s="103"/>
      <c r="AM1065" s="103"/>
      <c r="AN1065" s="103"/>
      <c r="AO1065" s="103"/>
      <c r="AP1065" s="103"/>
      <c r="AQ1065" s="103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95"/>
      <c r="BB1065" s="95"/>
      <c r="BC1065" s="95"/>
      <c r="BD1065" s="95"/>
      <c r="BE1065" s="95"/>
      <c r="BF1065" s="95"/>
      <c r="BG1065" s="95"/>
      <c r="BH1065" s="95"/>
      <c r="BI1065" s="95"/>
    </row>
    <row r="1066" spans="17:61" s="82" customFormat="1" x14ac:dyDescent="0.2">
      <c r="Q1066" s="103"/>
      <c r="R1066" s="104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  <c r="AH1066" s="103"/>
      <c r="AI1066" s="103"/>
      <c r="AJ1066" s="103"/>
      <c r="AK1066" s="103"/>
      <c r="AL1066" s="103"/>
      <c r="AM1066" s="103"/>
      <c r="AN1066" s="103"/>
      <c r="AO1066" s="103"/>
      <c r="AP1066" s="103"/>
      <c r="AQ1066" s="103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95"/>
      <c r="BB1066" s="95"/>
      <c r="BC1066" s="95"/>
      <c r="BD1066" s="95"/>
      <c r="BE1066" s="95"/>
      <c r="BF1066" s="95"/>
      <c r="BG1066" s="95"/>
      <c r="BH1066" s="95"/>
      <c r="BI1066" s="95"/>
    </row>
    <row r="1067" spans="17:61" s="82" customFormat="1" x14ac:dyDescent="0.2">
      <c r="Q1067" s="103"/>
      <c r="R1067" s="104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  <c r="AH1067" s="103"/>
      <c r="AI1067" s="103"/>
      <c r="AJ1067" s="103"/>
      <c r="AK1067" s="103"/>
      <c r="AL1067" s="103"/>
      <c r="AM1067" s="103"/>
      <c r="AN1067" s="103"/>
      <c r="AO1067" s="103"/>
      <c r="AP1067" s="103"/>
      <c r="AQ1067" s="103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95"/>
      <c r="BB1067" s="95"/>
      <c r="BC1067" s="95"/>
      <c r="BD1067" s="95"/>
      <c r="BE1067" s="95"/>
      <c r="BF1067" s="95"/>
      <c r="BG1067" s="95"/>
      <c r="BH1067" s="95"/>
      <c r="BI1067" s="95"/>
    </row>
    <row r="1068" spans="17:61" s="82" customFormat="1" x14ac:dyDescent="0.2">
      <c r="Q1068" s="103"/>
      <c r="R1068" s="104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  <c r="AH1068" s="103"/>
      <c r="AI1068" s="103"/>
      <c r="AJ1068" s="103"/>
      <c r="AK1068" s="103"/>
      <c r="AL1068" s="103"/>
      <c r="AM1068" s="103"/>
      <c r="AN1068" s="103"/>
      <c r="AO1068" s="103"/>
      <c r="AP1068" s="103"/>
      <c r="AQ1068" s="103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95"/>
      <c r="BB1068" s="95"/>
      <c r="BC1068" s="95"/>
      <c r="BD1068" s="95"/>
      <c r="BE1068" s="95"/>
      <c r="BF1068" s="95"/>
      <c r="BG1068" s="95"/>
      <c r="BH1068" s="95"/>
      <c r="BI1068" s="95"/>
    </row>
    <row r="1069" spans="17:61" s="82" customFormat="1" x14ac:dyDescent="0.2">
      <c r="Q1069" s="103"/>
      <c r="R1069" s="104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  <c r="AH1069" s="103"/>
      <c r="AI1069" s="103"/>
      <c r="AJ1069" s="103"/>
      <c r="AK1069" s="103"/>
      <c r="AL1069" s="103"/>
      <c r="AM1069" s="103"/>
      <c r="AN1069" s="103"/>
      <c r="AO1069" s="103"/>
      <c r="AP1069" s="103"/>
      <c r="AQ1069" s="103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95"/>
      <c r="BB1069" s="95"/>
      <c r="BC1069" s="95"/>
      <c r="BD1069" s="95"/>
      <c r="BE1069" s="95"/>
      <c r="BF1069" s="95"/>
      <c r="BG1069" s="95"/>
      <c r="BH1069" s="95"/>
      <c r="BI1069" s="95"/>
    </row>
    <row r="1070" spans="17:61" s="82" customFormat="1" x14ac:dyDescent="0.2">
      <c r="Q1070" s="103"/>
      <c r="R1070" s="104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  <c r="AH1070" s="103"/>
      <c r="AI1070" s="103"/>
      <c r="AJ1070" s="103"/>
      <c r="AK1070" s="103"/>
      <c r="AL1070" s="103"/>
      <c r="AM1070" s="103"/>
      <c r="AN1070" s="103"/>
      <c r="AO1070" s="103"/>
      <c r="AP1070" s="103"/>
      <c r="AQ1070" s="103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95"/>
      <c r="BB1070" s="95"/>
      <c r="BC1070" s="95"/>
      <c r="BD1070" s="95"/>
      <c r="BE1070" s="95"/>
      <c r="BF1070" s="95"/>
      <c r="BG1070" s="95"/>
      <c r="BH1070" s="95"/>
      <c r="BI1070" s="95"/>
    </row>
    <row r="1071" spans="17:61" s="82" customFormat="1" x14ac:dyDescent="0.2">
      <c r="Q1071" s="103"/>
      <c r="R1071" s="104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  <c r="AH1071" s="103"/>
      <c r="AI1071" s="103"/>
      <c r="AJ1071" s="103"/>
      <c r="AK1071" s="103"/>
      <c r="AL1071" s="103"/>
      <c r="AM1071" s="103"/>
      <c r="AN1071" s="103"/>
      <c r="AO1071" s="103"/>
      <c r="AP1071" s="103"/>
      <c r="AQ1071" s="103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95"/>
      <c r="BB1071" s="95"/>
      <c r="BC1071" s="95"/>
      <c r="BD1071" s="95"/>
      <c r="BE1071" s="95"/>
      <c r="BF1071" s="95"/>
      <c r="BG1071" s="95"/>
      <c r="BH1071" s="95"/>
      <c r="BI1071" s="95"/>
    </row>
    <row r="1072" spans="17:61" s="82" customFormat="1" x14ac:dyDescent="0.2">
      <c r="Q1072" s="103"/>
      <c r="R1072" s="104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  <c r="AH1072" s="103"/>
      <c r="AI1072" s="103"/>
      <c r="AJ1072" s="103"/>
      <c r="AK1072" s="103"/>
      <c r="AL1072" s="103"/>
      <c r="AM1072" s="103"/>
      <c r="AN1072" s="103"/>
      <c r="AO1072" s="103"/>
      <c r="AP1072" s="103"/>
      <c r="AQ1072" s="103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95"/>
      <c r="BB1072" s="95"/>
      <c r="BC1072" s="95"/>
      <c r="BD1072" s="95"/>
      <c r="BE1072" s="95"/>
      <c r="BF1072" s="95"/>
      <c r="BG1072" s="95"/>
      <c r="BH1072" s="95"/>
      <c r="BI1072" s="95"/>
    </row>
    <row r="1073" spans="17:61" s="82" customFormat="1" x14ac:dyDescent="0.2">
      <c r="Q1073" s="103"/>
      <c r="R1073" s="104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  <c r="AH1073" s="103"/>
      <c r="AI1073" s="103"/>
      <c r="AJ1073" s="103"/>
      <c r="AK1073" s="103"/>
      <c r="AL1073" s="103"/>
      <c r="AM1073" s="103"/>
      <c r="AN1073" s="103"/>
      <c r="AO1073" s="103"/>
      <c r="AP1073" s="103"/>
      <c r="AQ1073" s="103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95"/>
      <c r="BB1073" s="95"/>
      <c r="BC1073" s="95"/>
      <c r="BD1073" s="95"/>
      <c r="BE1073" s="95"/>
      <c r="BF1073" s="95"/>
      <c r="BG1073" s="95"/>
      <c r="BH1073" s="95"/>
      <c r="BI1073" s="95"/>
    </row>
    <row r="1074" spans="17:61" s="82" customFormat="1" x14ac:dyDescent="0.2">
      <c r="Q1074" s="103"/>
      <c r="R1074" s="104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  <c r="AH1074" s="103"/>
      <c r="AI1074" s="103"/>
      <c r="AJ1074" s="103"/>
      <c r="AK1074" s="103"/>
      <c r="AL1074" s="103"/>
      <c r="AM1074" s="103"/>
      <c r="AN1074" s="103"/>
      <c r="AO1074" s="103"/>
      <c r="AP1074" s="103"/>
      <c r="AQ1074" s="103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95"/>
      <c r="BB1074" s="95"/>
      <c r="BC1074" s="95"/>
      <c r="BD1074" s="95"/>
      <c r="BE1074" s="95"/>
      <c r="BF1074" s="95"/>
      <c r="BG1074" s="95"/>
      <c r="BH1074" s="95"/>
      <c r="BI1074" s="95"/>
    </row>
    <row r="1075" spans="17:61" s="82" customFormat="1" x14ac:dyDescent="0.2">
      <c r="Q1075" s="103"/>
      <c r="R1075" s="104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  <c r="AH1075" s="103"/>
      <c r="AI1075" s="103"/>
      <c r="AJ1075" s="103"/>
      <c r="AK1075" s="103"/>
      <c r="AL1075" s="103"/>
      <c r="AM1075" s="103"/>
      <c r="AN1075" s="103"/>
      <c r="AO1075" s="103"/>
      <c r="AP1075" s="103"/>
      <c r="AQ1075" s="103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95"/>
      <c r="BB1075" s="95"/>
      <c r="BC1075" s="95"/>
      <c r="BD1075" s="95"/>
      <c r="BE1075" s="95"/>
      <c r="BF1075" s="95"/>
      <c r="BG1075" s="95"/>
      <c r="BH1075" s="95"/>
      <c r="BI1075" s="95"/>
    </row>
    <row r="1076" spans="17:61" s="82" customFormat="1" x14ac:dyDescent="0.2">
      <c r="Q1076" s="103"/>
      <c r="R1076" s="104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  <c r="AH1076" s="103"/>
      <c r="AI1076" s="103"/>
      <c r="AJ1076" s="103"/>
      <c r="AK1076" s="103"/>
      <c r="AL1076" s="103"/>
      <c r="AM1076" s="103"/>
      <c r="AN1076" s="103"/>
      <c r="AO1076" s="103"/>
      <c r="AP1076" s="103"/>
      <c r="AQ1076" s="103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95"/>
      <c r="BB1076" s="95"/>
      <c r="BC1076" s="95"/>
      <c r="BD1076" s="95"/>
      <c r="BE1076" s="95"/>
      <c r="BF1076" s="95"/>
      <c r="BG1076" s="95"/>
      <c r="BH1076" s="95"/>
      <c r="BI1076" s="95"/>
    </row>
    <row r="1077" spans="17:61" s="82" customFormat="1" x14ac:dyDescent="0.2">
      <c r="Q1077" s="103"/>
      <c r="R1077" s="104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  <c r="AH1077" s="103"/>
      <c r="AI1077" s="103"/>
      <c r="AJ1077" s="103"/>
      <c r="AK1077" s="103"/>
      <c r="AL1077" s="103"/>
      <c r="AM1077" s="103"/>
      <c r="AN1077" s="103"/>
      <c r="AO1077" s="103"/>
      <c r="AP1077" s="103"/>
      <c r="AQ1077" s="103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95"/>
      <c r="BB1077" s="95"/>
      <c r="BC1077" s="95"/>
      <c r="BD1077" s="95"/>
      <c r="BE1077" s="95"/>
      <c r="BF1077" s="95"/>
      <c r="BG1077" s="95"/>
      <c r="BH1077" s="95"/>
      <c r="BI1077" s="95"/>
    </row>
    <row r="1078" spans="17:61" s="82" customFormat="1" x14ac:dyDescent="0.2">
      <c r="Q1078" s="103"/>
      <c r="R1078" s="104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  <c r="AH1078" s="103"/>
      <c r="AI1078" s="103"/>
      <c r="AJ1078" s="103"/>
      <c r="AK1078" s="103"/>
      <c r="AL1078" s="103"/>
      <c r="AM1078" s="103"/>
      <c r="AN1078" s="103"/>
      <c r="AO1078" s="103"/>
      <c r="AP1078" s="103"/>
      <c r="AQ1078" s="103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95"/>
      <c r="BB1078" s="95"/>
      <c r="BC1078" s="95"/>
      <c r="BD1078" s="95"/>
      <c r="BE1078" s="95"/>
      <c r="BF1078" s="95"/>
      <c r="BG1078" s="95"/>
      <c r="BH1078" s="95"/>
      <c r="BI1078" s="95"/>
    </row>
    <row r="1079" spans="17:61" s="82" customFormat="1" x14ac:dyDescent="0.2">
      <c r="Q1079" s="103"/>
      <c r="R1079" s="104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  <c r="AH1079" s="103"/>
      <c r="AI1079" s="103"/>
      <c r="AJ1079" s="103"/>
      <c r="AK1079" s="103"/>
      <c r="AL1079" s="103"/>
      <c r="AM1079" s="103"/>
      <c r="AN1079" s="103"/>
      <c r="AO1079" s="103"/>
      <c r="AP1079" s="103"/>
      <c r="AQ1079" s="103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95"/>
      <c r="BB1079" s="95"/>
      <c r="BC1079" s="95"/>
      <c r="BD1079" s="95"/>
      <c r="BE1079" s="95"/>
      <c r="BF1079" s="95"/>
      <c r="BG1079" s="95"/>
      <c r="BH1079" s="95"/>
      <c r="BI1079" s="95"/>
    </row>
    <row r="1080" spans="17:61" s="82" customFormat="1" x14ac:dyDescent="0.2">
      <c r="Q1080" s="103"/>
      <c r="R1080" s="104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  <c r="AH1080" s="103"/>
      <c r="AI1080" s="103"/>
      <c r="AJ1080" s="103"/>
      <c r="AK1080" s="103"/>
      <c r="AL1080" s="103"/>
      <c r="AM1080" s="103"/>
      <c r="AN1080" s="103"/>
      <c r="AO1080" s="103"/>
      <c r="AP1080" s="103"/>
      <c r="AQ1080" s="103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95"/>
      <c r="BB1080" s="95"/>
      <c r="BC1080" s="95"/>
      <c r="BD1080" s="95"/>
      <c r="BE1080" s="95"/>
      <c r="BF1080" s="95"/>
      <c r="BG1080" s="95"/>
      <c r="BH1080" s="95"/>
      <c r="BI1080" s="95"/>
    </row>
    <row r="1081" spans="17:61" s="82" customFormat="1" x14ac:dyDescent="0.2">
      <c r="Q1081" s="103"/>
      <c r="R1081" s="104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  <c r="AH1081" s="103"/>
      <c r="AI1081" s="103"/>
      <c r="AJ1081" s="103"/>
      <c r="AK1081" s="103"/>
      <c r="AL1081" s="103"/>
      <c r="AM1081" s="103"/>
      <c r="AN1081" s="103"/>
      <c r="AO1081" s="103"/>
      <c r="AP1081" s="103"/>
      <c r="AQ1081" s="103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95"/>
      <c r="BB1081" s="95"/>
      <c r="BC1081" s="95"/>
      <c r="BD1081" s="95"/>
      <c r="BE1081" s="95"/>
      <c r="BF1081" s="95"/>
      <c r="BG1081" s="95"/>
      <c r="BH1081" s="95"/>
      <c r="BI1081" s="95"/>
    </row>
    <row r="1082" spans="17:61" s="82" customFormat="1" x14ac:dyDescent="0.2">
      <c r="Q1082" s="103"/>
      <c r="R1082" s="104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  <c r="AH1082" s="103"/>
      <c r="AI1082" s="103"/>
      <c r="AJ1082" s="103"/>
      <c r="AK1082" s="103"/>
      <c r="AL1082" s="103"/>
      <c r="AM1082" s="103"/>
      <c r="AN1082" s="103"/>
      <c r="AO1082" s="103"/>
      <c r="AP1082" s="103"/>
      <c r="AQ1082" s="103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95"/>
      <c r="BB1082" s="95"/>
      <c r="BC1082" s="95"/>
      <c r="BD1082" s="95"/>
      <c r="BE1082" s="95"/>
      <c r="BF1082" s="95"/>
      <c r="BG1082" s="95"/>
      <c r="BH1082" s="95"/>
      <c r="BI1082" s="95"/>
    </row>
    <row r="1083" spans="17:61" s="82" customFormat="1" x14ac:dyDescent="0.2">
      <c r="Q1083" s="103"/>
      <c r="R1083" s="104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  <c r="AH1083" s="103"/>
      <c r="AI1083" s="103"/>
      <c r="AJ1083" s="103"/>
      <c r="AK1083" s="103"/>
      <c r="AL1083" s="103"/>
      <c r="AM1083" s="103"/>
      <c r="AN1083" s="103"/>
      <c r="AO1083" s="103"/>
      <c r="AP1083" s="103"/>
      <c r="AQ1083" s="103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95"/>
      <c r="BB1083" s="95"/>
      <c r="BC1083" s="95"/>
      <c r="BD1083" s="95"/>
      <c r="BE1083" s="95"/>
      <c r="BF1083" s="95"/>
      <c r="BG1083" s="95"/>
      <c r="BH1083" s="95"/>
      <c r="BI1083" s="95"/>
    </row>
    <row r="1084" spans="17:61" s="82" customFormat="1" x14ac:dyDescent="0.2">
      <c r="Q1084" s="103"/>
      <c r="R1084" s="104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  <c r="AH1084" s="103"/>
      <c r="AI1084" s="103"/>
      <c r="AJ1084" s="103"/>
      <c r="AK1084" s="103"/>
      <c r="AL1084" s="103"/>
      <c r="AM1084" s="103"/>
      <c r="AN1084" s="103"/>
      <c r="AO1084" s="103"/>
      <c r="AP1084" s="103"/>
      <c r="AQ1084" s="103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95"/>
      <c r="BB1084" s="95"/>
      <c r="BC1084" s="95"/>
      <c r="BD1084" s="95"/>
      <c r="BE1084" s="95"/>
      <c r="BF1084" s="95"/>
      <c r="BG1084" s="95"/>
      <c r="BH1084" s="95"/>
      <c r="BI1084" s="95"/>
    </row>
    <row r="1085" spans="17:61" s="82" customFormat="1" x14ac:dyDescent="0.2">
      <c r="Q1085" s="103"/>
      <c r="R1085" s="104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  <c r="AH1085" s="103"/>
      <c r="AI1085" s="103"/>
      <c r="AJ1085" s="103"/>
      <c r="AK1085" s="103"/>
      <c r="AL1085" s="103"/>
      <c r="AM1085" s="103"/>
      <c r="AN1085" s="103"/>
      <c r="AO1085" s="103"/>
      <c r="AP1085" s="103"/>
      <c r="AQ1085" s="103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95"/>
      <c r="BB1085" s="95"/>
      <c r="BC1085" s="95"/>
      <c r="BD1085" s="95"/>
      <c r="BE1085" s="95"/>
      <c r="BF1085" s="95"/>
      <c r="BG1085" s="95"/>
      <c r="BH1085" s="95"/>
      <c r="BI1085" s="95"/>
    </row>
    <row r="1086" spans="17:61" s="82" customFormat="1" x14ac:dyDescent="0.2">
      <c r="Q1086" s="103"/>
      <c r="R1086" s="104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  <c r="AH1086" s="103"/>
      <c r="AI1086" s="103"/>
      <c r="AJ1086" s="103"/>
      <c r="AK1086" s="103"/>
      <c r="AL1086" s="103"/>
      <c r="AM1086" s="103"/>
      <c r="AN1086" s="103"/>
      <c r="AO1086" s="103"/>
      <c r="AP1086" s="103"/>
      <c r="AQ1086" s="103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95"/>
      <c r="BB1086" s="95"/>
      <c r="BC1086" s="95"/>
      <c r="BD1086" s="95"/>
      <c r="BE1086" s="95"/>
      <c r="BF1086" s="95"/>
      <c r="BG1086" s="95"/>
      <c r="BH1086" s="95"/>
      <c r="BI1086" s="95"/>
    </row>
    <row r="1087" spans="17:61" s="82" customFormat="1" x14ac:dyDescent="0.2">
      <c r="Q1087" s="103"/>
      <c r="R1087" s="104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  <c r="AH1087" s="103"/>
      <c r="AI1087" s="103"/>
      <c r="AJ1087" s="103"/>
      <c r="AK1087" s="103"/>
      <c r="AL1087" s="103"/>
      <c r="AM1087" s="103"/>
      <c r="AN1087" s="103"/>
      <c r="AO1087" s="103"/>
      <c r="AP1087" s="103"/>
      <c r="AQ1087" s="103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95"/>
      <c r="BB1087" s="95"/>
      <c r="BC1087" s="95"/>
      <c r="BD1087" s="95"/>
      <c r="BE1087" s="95"/>
      <c r="BF1087" s="95"/>
      <c r="BG1087" s="95"/>
      <c r="BH1087" s="95"/>
      <c r="BI1087" s="95"/>
    </row>
    <row r="1088" spans="17:61" s="82" customFormat="1" x14ac:dyDescent="0.2">
      <c r="Q1088" s="103"/>
      <c r="R1088" s="104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  <c r="AH1088" s="103"/>
      <c r="AI1088" s="103"/>
      <c r="AJ1088" s="103"/>
      <c r="AK1088" s="103"/>
      <c r="AL1088" s="103"/>
      <c r="AM1088" s="103"/>
      <c r="AN1088" s="103"/>
      <c r="AO1088" s="103"/>
      <c r="AP1088" s="103"/>
      <c r="AQ1088" s="103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95"/>
      <c r="BB1088" s="95"/>
      <c r="BC1088" s="95"/>
      <c r="BD1088" s="95"/>
      <c r="BE1088" s="95"/>
      <c r="BF1088" s="95"/>
      <c r="BG1088" s="95"/>
      <c r="BH1088" s="95"/>
      <c r="BI1088" s="95"/>
    </row>
    <row r="1089" spans="17:61" s="82" customFormat="1" x14ac:dyDescent="0.2">
      <c r="Q1089" s="103"/>
      <c r="R1089" s="104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  <c r="AH1089" s="103"/>
      <c r="AI1089" s="103"/>
      <c r="AJ1089" s="103"/>
      <c r="AK1089" s="103"/>
      <c r="AL1089" s="103"/>
      <c r="AM1089" s="103"/>
      <c r="AN1089" s="103"/>
      <c r="AO1089" s="103"/>
      <c r="AP1089" s="103"/>
      <c r="AQ1089" s="103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95"/>
      <c r="BB1089" s="95"/>
      <c r="BC1089" s="95"/>
      <c r="BD1089" s="95"/>
      <c r="BE1089" s="95"/>
      <c r="BF1089" s="95"/>
      <c r="BG1089" s="95"/>
      <c r="BH1089" s="95"/>
      <c r="BI1089" s="95"/>
    </row>
    <row r="1090" spans="17:61" s="82" customFormat="1" x14ac:dyDescent="0.2">
      <c r="Q1090" s="103"/>
      <c r="R1090" s="104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  <c r="AH1090" s="103"/>
      <c r="AI1090" s="103"/>
      <c r="AJ1090" s="103"/>
      <c r="AK1090" s="103"/>
      <c r="AL1090" s="103"/>
      <c r="AM1090" s="103"/>
      <c r="AN1090" s="103"/>
      <c r="AO1090" s="103"/>
      <c r="AP1090" s="103"/>
      <c r="AQ1090" s="103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95"/>
      <c r="BB1090" s="95"/>
      <c r="BC1090" s="95"/>
      <c r="BD1090" s="95"/>
      <c r="BE1090" s="95"/>
      <c r="BF1090" s="95"/>
      <c r="BG1090" s="95"/>
      <c r="BH1090" s="95"/>
      <c r="BI1090" s="95"/>
    </row>
    <row r="1091" spans="17:61" s="82" customFormat="1" x14ac:dyDescent="0.2">
      <c r="Q1091" s="103"/>
      <c r="R1091" s="104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  <c r="AH1091" s="103"/>
      <c r="AI1091" s="103"/>
      <c r="AJ1091" s="103"/>
      <c r="AK1091" s="103"/>
      <c r="AL1091" s="103"/>
      <c r="AM1091" s="103"/>
      <c r="AN1091" s="103"/>
      <c r="AO1091" s="103"/>
      <c r="AP1091" s="103"/>
      <c r="AQ1091" s="103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95"/>
      <c r="BB1091" s="95"/>
      <c r="BC1091" s="95"/>
      <c r="BD1091" s="95"/>
      <c r="BE1091" s="95"/>
      <c r="BF1091" s="95"/>
      <c r="BG1091" s="95"/>
      <c r="BH1091" s="95"/>
      <c r="BI1091" s="95"/>
    </row>
    <row r="1092" spans="17:61" s="82" customFormat="1" x14ac:dyDescent="0.2">
      <c r="Q1092" s="103"/>
      <c r="R1092" s="104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  <c r="AH1092" s="103"/>
      <c r="AI1092" s="103"/>
      <c r="AJ1092" s="103"/>
      <c r="AK1092" s="103"/>
      <c r="AL1092" s="103"/>
      <c r="AM1092" s="103"/>
      <c r="AN1092" s="103"/>
      <c r="AO1092" s="103"/>
      <c r="AP1092" s="103"/>
      <c r="AQ1092" s="103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95"/>
      <c r="BB1092" s="95"/>
      <c r="BC1092" s="95"/>
      <c r="BD1092" s="95"/>
      <c r="BE1092" s="95"/>
      <c r="BF1092" s="95"/>
      <c r="BG1092" s="95"/>
      <c r="BH1092" s="95"/>
      <c r="BI1092" s="95"/>
    </row>
    <row r="1093" spans="17:61" s="82" customFormat="1" x14ac:dyDescent="0.2">
      <c r="Q1093" s="103"/>
      <c r="R1093" s="104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  <c r="AH1093" s="103"/>
      <c r="AI1093" s="103"/>
      <c r="AJ1093" s="103"/>
      <c r="AK1093" s="103"/>
      <c r="AL1093" s="103"/>
      <c r="AM1093" s="103"/>
      <c r="AN1093" s="103"/>
      <c r="AO1093" s="103"/>
      <c r="AP1093" s="103"/>
      <c r="AQ1093" s="103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95"/>
      <c r="BB1093" s="95"/>
      <c r="BC1093" s="95"/>
      <c r="BD1093" s="95"/>
      <c r="BE1093" s="95"/>
      <c r="BF1093" s="95"/>
      <c r="BG1093" s="95"/>
      <c r="BH1093" s="95"/>
      <c r="BI1093" s="95"/>
    </row>
    <row r="1094" spans="17:61" s="82" customFormat="1" x14ac:dyDescent="0.2">
      <c r="Q1094" s="103"/>
      <c r="R1094" s="104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  <c r="AH1094" s="103"/>
      <c r="AI1094" s="103"/>
      <c r="AJ1094" s="103"/>
      <c r="AK1094" s="103"/>
      <c r="AL1094" s="103"/>
      <c r="AM1094" s="103"/>
      <c r="AN1094" s="103"/>
      <c r="AO1094" s="103"/>
      <c r="AP1094" s="103"/>
      <c r="AQ1094" s="103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95"/>
      <c r="BB1094" s="95"/>
      <c r="BC1094" s="95"/>
      <c r="BD1094" s="95"/>
      <c r="BE1094" s="95"/>
      <c r="BF1094" s="95"/>
      <c r="BG1094" s="95"/>
      <c r="BH1094" s="95"/>
      <c r="BI1094" s="95"/>
    </row>
    <row r="1095" spans="17:61" s="82" customFormat="1" x14ac:dyDescent="0.2">
      <c r="Q1095" s="103"/>
      <c r="R1095" s="104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  <c r="AH1095" s="103"/>
      <c r="AI1095" s="103"/>
      <c r="AJ1095" s="103"/>
      <c r="AK1095" s="103"/>
      <c r="AL1095" s="103"/>
      <c r="AM1095" s="103"/>
      <c r="AN1095" s="103"/>
      <c r="AO1095" s="103"/>
      <c r="AP1095" s="103"/>
      <c r="AQ1095" s="103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95"/>
      <c r="BB1095" s="95"/>
      <c r="BC1095" s="95"/>
      <c r="BD1095" s="95"/>
      <c r="BE1095" s="95"/>
      <c r="BF1095" s="95"/>
      <c r="BG1095" s="95"/>
      <c r="BH1095" s="95"/>
      <c r="BI1095" s="95"/>
    </row>
    <row r="1096" spans="17:61" s="82" customFormat="1" x14ac:dyDescent="0.2">
      <c r="Q1096" s="103"/>
      <c r="R1096" s="104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  <c r="AH1096" s="103"/>
      <c r="AI1096" s="103"/>
      <c r="AJ1096" s="103"/>
      <c r="AK1096" s="103"/>
      <c r="AL1096" s="103"/>
      <c r="AM1096" s="103"/>
      <c r="AN1096" s="103"/>
      <c r="AO1096" s="103"/>
      <c r="AP1096" s="103"/>
      <c r="AQ1096" s="103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95"/>
      <c r="BB1096" s="95"/>
      <c r="BC1096" s="95"/>
      <c r="BD1096" s="95"/>
      <c r="BE1096" s="95"/>
      <c r="BF1096" s="95"/>
      <c r="BG1096" s="95"/>
      <c r="BH1096" s="95"/>
      <c r="BI1096" s="95"/>
    </row>
    <row r="1097" spans="17:61" s="82" customFormat="1" x14ac:dyDescent="0.2">
      <c r="Q1097" s="103"/>
      <c r="R1097" s="104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  <c r="AH1097" s="103"/>
      <c r="AI1097" s="103"/>
      <c r="AJ1097" s="103"/>
      <c r="AK1097" s="103"/>
      <c r="AL1097" s="103"/>
      <c r="AM1097" s="103"/>
      <c r="AN1097" s="103"/>
      <c r="AO1097" s="103"/>
      <c r="AP1097" s="103"/>
      <c r="AQ1097" s="103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95"/>
      <c r="BB1097" s="95"/>
      <c r="BC1097" s="95"/>
      <c r="BD1097" s="95"/>
      <c r="BE1097" s="95"/>
      <c r="BF1097" s="95"/>
      <c r="BG1097" s="95"/>
      <c r="BH1097" s="95"/>
      <c r="BI1097" s="95"/>
    </row>
    <row r="1098" spans="17:61" s="82" customFormat="1" x14ac:dyDescent="0.2">
      <c r="Q1098" s="103"/>
      <c r="R1098" s="104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  <c r="AH1098" s="103"/>
      <c r="AI1098" s="103"/>
      <c r="AJ1098" s="103"/>
      <c r="AK1098" s="103"/>
      <c r="AL1098" s="103"/>
      <c r="AM1098" s="103"/>
      <c r="AN1098" s="103"/>
      <c r="AO1098" s="103"/>
      <c r="AP1098" s="103"/>
      <c r="AQ1098" s="103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95"/>
      <c r="BB1098" s="95"/>
      <c r="BC1098" s="95"/>
      <c r="BD1098" s="95"/>
      <c r="BE1098" s="95"/>
      <c r="BF1098" s="95"/>
      <c r="BG1098" s="95"/>
      <c r="BH1098" s="95"/>
      <c r="BI1098" s="95"/>
    </row>
    <row r="1099" spans="17:61" s="82" customFormat="1" x14ac:dyDescent="0.2">
      <c r="Q1099" s="103"/>
      <c r="R1099" s="104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  <c r="AH1099" s="103"/>
      <c r="AI1099" s="103"/>
      <c r="AJ1099" s="103"/>
      <c r="AK1099" s="103"/>
      <c r="AL1099" s="103"/>
      <c r="AM1099" s="103"/>
      <c r="AN1099" s="103"/>
      <c r="AO1099" s="103"/>
      <c r="AP1099" s="103"/>
      <c r="AQ1099" s="103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95"/>
      <c r="BB1099" s="95"/>
      <c r="BC1099" s="95"/>
      <c r="BD1099" s="95"/>
      <c r="BE1099" s="95"/>
      <c r="BF1099" s="95"/>
      <c r="BG1099" s="95"/>
      <c r="BH1099" s="95"/>
      <c r="BI1099" s="95"/>
    </row>
    <row r="1100" spans="17:61" s="82" customFormat="1" x14ac:dyDescent="0.2">
      <c r="Q1100" s="103"/>
      <c r="R1100" s="104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  <c r="AH1100" s="103"/>
      <c r="AI1100" s="103"/>
      <c r="AJ1100" s="103"/>
      <c r="AK1100" s="103"/>
      <c r="AL1100" s="103"/>
      <c r="AM1100" s="103"/>
      <c r="AN1100" s="103"/>
      <c r="AO1100" s="103"/>
      <c r="AP1100" s="103"/>
      <c r="AQ1100" s="103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95"/>
      <c r="BB1100" s="95"/>
      <c r="BC1100" s="95"/>
      <c r="BD1100" s="95"/>
      <c r="BE1100" s="95"/>
      <c r="BF1100" s="95"/>
      <c r="BG1100" s="95"/>
      <c r="BH1100" s="95"/>
      <c r="BI1100" s="95"/>
    </row>
    <row r="1101" spans="17:61" s="82" customFormat="1" x14ac:dyDescent="0.2">
      <c r="Q1101" s="103"/>
      <c r="R1101" s="104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  <c r="AH1101" s="103"/>
      <c r="AI1101" s="103"/>
      <c r="AJ1101" s="103"/>
      <c r="AK1101" s="103"/>
      <c r="AL1101" s="103"/>
      <c r="AM1101" s="103"/>
      <c r="AN1101" s="103"/>
      <c r="AO1101" s="103"/>
      <c r="AP1101" s="103"/>
      <c r="AQ1101" s="103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95"/>
      <c r="BB1101" s="95"/>
      <c r="BC1101" s="95"/>
      <c r="BD1101" s="95"/>
      <c r="BE1101" s="95"/>
      <c r="BF1101" s="95"/>
      <c r="BG1101" s="95"/>
      <c r="BH1101" s="95"/>
      <c r="BI1101" s="95"/>
    </row>
    <row r="1102" spans="17:61" s="82" customFormat="1" x14ac:dyDescent="0.2">
      <c r="Q1102" s="103"/>
      <c r="R1102" s="104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  <c r="AH1102" s="103"/>
      <c r="AI1102" s="103"/>
      <c r="AJ1102" s="103"/>
      <c r="AK1102" s="103"/>
      <c r="AL1102" s="103"/>
      <c r="AM1102" s="103"/>
      <c r="AN1102" s="103"/>
      <c r="AO1102" s="103"/>
      <c r="AP1102" s="103"/>
      <c r="AQ1102" s="103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95"/>
      <c r="BB1102" s="95"/>
      <c r="BC1102" s="95"/>
      <c r="BD1102" s="95"/>
      <c r="BE1102" s="95"/>
      <c r="BF1102" s="95"/>
      <c r="BG1102" s="95"/>
      <c r="BH1102" s="95"/>
      <c r="BI1102" s="95"/>
    </row>
    <row r="1103" spans="17:61" s="82" customFormat="1" x14ac:dyDescent="0.2">
      <c r="Q1103" s="103"/>
      <c r="R1103" s="104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  <c r="AH1103" s="103"/>
      <c r="AI1103" s="103"/>
      <c r="AJ1103" s="103"/>
      <c r="AK1103" s="103"/>
      <c r="AL1103" s="103"/>
      <c r="AM1103" s="103"/>
      <c r="AN1103" s="103"/>
      <c r="AO1103" s="103"/>
      <c r="AP1103" s="103"/>
      <c r="AQ1103" s="103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95"/>
      <c r="BB1103" s="95"/>
      <c r="BC1103" s="95"/>
      <c r="BD1103" s="95"/>
      <c r="BE1103" s="95"/>
      <c r="BF1103" s="95"/>
      <c r="BG1103" s="95"/>
      <c r="BH1103" s="95"/>
      <c r="BI1103" s="95"/>
    </row>
    <row r="1104" spans="17:61" s="82" customFormat="1" x14ac:dyDescent="0.2">
      <c r="Q1104" s="103"/>
      <c r="R1104" s="104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  <c r="AH1104" s="103"/>
      <c r="AI1104" s="103"/>
      <c r="AJ1104" s="103"/>
      <c r="AK1104" s="103"/>
      <c r="AL1104" s="103"/>
      <c r="AM1104" s="103"/>
      <c r="AN1104" s="103"/>
      <c r="AO1104" s="103"/>
      <c r="AP1104" s="103"/>
      <c r="AQ1104" s="103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95"/>
      <c r="BB1104" s="95"/>
      <c r="BC1104" s="95"/>
      <c r="BD1104" s="95"/>
      <c r="BE1104" s="95"/>
      <c r="BF1104" s="95"/>
      <c r="BG1104" s="95"/>
      <c r="BH1104" s="95"/>
      <c r="BI1104" s="95"/>
    </row>
    <row r="1105" spans="17:61" s="82" customFormat="1" x14ac:dyDescent="0.2">
      <c r="Q1105" s="103"/>
      <c r="R1105" s="104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  <c r="AH1105" s="103"/>
      <c r="AI1105" s="103"/>
      <c r="AJ1105" s="103"/>
      <c r="AK1105" s="103"/>
      <c r="AL1105" s="103"/>
      <c r="AM1105" s="103"/>
      <c r="AN1105" s="103"/>
      <c r="AO1105" s="103"/>
      <c r="AP1105" s="103"/>
      <c r="AQ1105" s="103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95"/>
      <c r="BB1105" s="95"/>
      <c r="BC1105" s="95"/>
      <c r="BD1105" s="95"/>
      <c r="BE1105" s="95"/>
      <c r="BF1105" s="95"/>
      <c r="BG1105" s="95"/>
      <c r="BH1105" s="95"/>
      <c r="BI1105" s="95"/>
    </row>
    <row r="1106" spans="17:61" s="82" customFormat="1" x14ac:dyDescent="0.2">
      <c r="Q1106" s="103"/>
      <c r="R1106" s="104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  <c r="AH1106" s="103"/>
      <c r="AI1106" s="103"/>
      <c r="AJ1106" s="103"/>
      <c r="AK1106" s="103"/>
      <c r="AL1106" s="103"/>
      <c r="AM1106" s="103"/>
      <c r="AN1106" s="103"/>
      <c r="AO1106" s="103"/>
      <c r="AP1106" s="103"/>
      <c r="AQ1106" s="103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95"/>
      <c r="BB1106" s="95"/>
      <c r="BC1106" s="95"/>
      <c r="BD1106" s="95"/>
      <c r="BE1106" s="95"/>
      <c r="BF1106" s="95"/>
      <c r="BG1106" s="95"/>
      <c r="BH1106" s="95"/>
      <c r="BI1106" s="95"/>
    </row>
    <row r="1107" spans="17:61" s="82" customFormat="1" x14ac:dyDescent="0.2">
      <c r="Q1107" s="103"/>
      <c r="R1107" s="104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  <c r="AH1107" s="103"/>
      <c r="AI1107" s="103"/>
      <c r="AJ1107" s="103"/>
      <c r="AK1107" s="103"/>
      <c r="AL1107" s="103"/>
      <c r="AM1107" s="103"/>
      <c r="AN1107" s="103"/>
      <c r="AO1107" s="103"/>
      <c r="AP1107" s="103"/>
      <c r="AQ1107" s="103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95"/>
      <c r="BB1107" s="95"/>
      <c r="BC1107" s="95"/>
      <c r="BD1107" s="95"/>
      <c r="BE1107" s="95"/>
      <c r="BF1107" s="95"/>
      <c r="BG1107" s="95"/>
      <c r="BH1107" s="95"/>
      <c r="BI1107" s="95"/>
    </row>
    <row r="1108" spans="17:61" s="82" customFormat="1" x14ac:dyDescent="0.2">
      <c r="Q1108" s="103"/>
      <c r="R1108" s="104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  <c r="AH1108" s="103"/>
      <c r="AI1108" s="103"/>
      <c r="AJ1108" s="103"/>
      <c r="AK1108" s="103"/>
      <c r="AL1108" s="103"/>
      <c r="AM1108" s="103"/>
      <c r="AN1108" s="103"/>
      <c r="AO1108" s="103"/>
      <c r="AP1108" s="103"/>
      <c r="AQ1108" s="103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95"/>
      <c r="BB1108" s="95"/>
      <c r="BC1108" s="95"/>
      <c r="BD1108" s="95"/>
      <c r="BE1108" s="95"/>
      <c r="BF1108" s="95"/>
      <c r="BG1108" s="95"/>
      <c r="BH1108" s="95"/>
      <c r="BI1108" s="95"/>
    </row>
    <row r="1109" spans="17:61" s="82" customFormat="1" x14ac:dyDescent="0.2">
      <c r="Q1109" s="103"/>
      <c r="R1109" s="104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  <c r="AH1109" s="103"/>
      <c r="AI1109" s="103"/>
      <c r="AJ1109" s="103"/>
      <c r="AK1109" s="103"/>
      <c r="AL1109" s="103"/>
      <c r="AM1109" s="103"/>
      <c r="AN1109" s="103"/>
      <c r="AO1109" s="103"/>
      <c r="AP1109" s="103"/>
      <c r="AQ1109" s="103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95"/>
      <c r="BB1109" s="95"/>
      <c r="BC1109" s="95"/>
      <c r="BD1109" s="95"/>
      <c r="BE1109" s="95"/>
      <c r="BF1109" s="95"/>
      <c r="BG1109" s="95"/>
      <c r="BH1109" s="95"/>
      <c r="BI1109" s="95"/>
    </row>
    <row r="1110" spans="17:61" s="82" customFormat="1" x14ac:dyDescent="0.2">
      <c r="Q1110" s="103"/>
      <c r="R1110" s="104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  <c r="AH1110" s="103"/>
      <c r="AI1110" s="103"/>
      <c r="AJ1110" s="103"/>
      <c r="AK1110" s="103"/>
      <c r="AL1110" s="103"/>
      <c r="AM1110" s="103"/>
      <c r="AN1110" s="103"/>
      <c r="AO1110" s="103"/>
      <c r="AP1110" s="103"/>
      <c r="AQ1110" s="103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95"/>
      <c r="BB1110" s="95"/>
      <c r="BC1110" s="95"/>
      <c r="BD1110" s="95"/>
      <c r="BE1110" s="95"/>
      <c r="BF1110" s="95"/>
      <c r="BG1110" s="95"/>
      <c r="BH1110" s="95"/>
      <c r="BI1110" s="95"/>
    </row>
    <row r="1111" spans="17:61" s="82" customFormat="1" x14ac:dyDescent="0.2">
      <c r="Q1111" s="103"/>
      <c r="R1111" s="104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  <c r="AH1111" s="103"/>
      <c r="AI1111" s="103"/>
      <c r="AJ1111" s="103"/>
      <c r="AK1111" s="103"/>
      <c r="AL1111" s="103"/>
      <c r="AM1111" s="103"/>
      <c r="AN1111" s="103"/>
      <c r="AO1111" s="103"/>
      <c r="AP1111" s="103"/>
      <c r="AQ1111" s="103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95"/>
      <c r="BB1111" s="95"/>
      <c r="BC1111" s="95"/>
      <c r="BD1111" s="95"/>
      <c r="BE1111" s="95"/>
      <c r="BF1111" s="95"/>
      <c r="BG1111" s="95"/>
      <c r="BH1111" s="95"/>
      <c r="BI1111" s="95"/>
    </row>
    <row r="1112" spans="17:61" s="82" customFormat="1" x14ac:dyDescent="0.2">
      <c r="Q1112" s="103"/>
      <c r="R1112" s="104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  <c r="AH1112" s="103"/>
      <c r="AI1112" s="103"/>
      <c r="AJ1112" s="103"/>
      <c r="AK1112" s="103"/>
      <c r="AL1112" s="103"/>
      <c r="AM1112" s="103"/>
      <c r="AN1112" s="103"/>
      <c r="AO1112" s="103"/>
      <c r="AP1112" s="103"/>
      <c r="AQ1112" s="103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95"/>
      <c r="BB1112" s="95"/>
      <c r="BC1112" s="95"/>
      <c r="BD1112" s="95"/>
      <c r="BE1112" s="95"/>
      <c r="BF1112" s="95"/>
      <c r="BG1112" s="95"/>
      <c r="BH1112" s="95"/>
      <c r="BI1112" s="95"/>
    </row>
    <row r="1113" spans="17:61" s="82" customFormat="1" x14ac:dyDescent="0.2">
      <c r="Q1113" s="103"/>
      <c r="R1113" s="104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  <c r="AH1113" s="103"/>
      <c r="AI1113" s="103"/>
      <c r="AJ1113" s="103"/>
      <c r="AK1113" s="103"/>
      <c r="AL1113" s="103"/>
      <c r="AM1113" s="103"/>
      <c r="AN1113" s="103"/>
      <c r="AO1113" s="103"/>
      <c r="AP1113" s="103"/>
      <c r="AQ1113" s="103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95"/>
      <c r="BB1113" s="95"/>
      <c r="BC1113" s="95"/>
      <c r="BD1113" s="95"/>
      <c r="BE1113" s="95"/>
      <c r="BF1113" s="95"/>
      <c r="BG1113" s="95"/>
      <c r="BH1113" s="95"/>
      <c r="BI1113" s="95"/>
    </row>
    <row r="1114" spans="17:61" s="82" customFormat="1" x14ac:dyDescent="0.2">
      <c r="Q1114" s="103"/>
      <c r="R1114" s="104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  <c r="AH1114" s="103"/>
      <c r="AI1114" s="103"/>
      <c r="AJ1114" s="103"/>
      <c r="AK1114" s="103"/>
      <c r="AL1114" s="103"/>
      <c r="AM1114" s="103"/>
      <c r="AN1114" s="103"/>
      <c r="AO1114" s="103"/>
      <c r="AP1114" s="103"/>
      <c r="AQ1114" s="103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95"/>
      <c r="BB1114" s="95"/>
      <c r="BC1114" s="95"/>
      <c r="BD1114" s="95"/>
      <c r="BE1114" s="95"/>
      <c r="BF1114" s="95"/>
      <c r="BG1114" s="95"/>
      <c r="BH1114" s="95"/>
      <c r="BI1114" s="95"/>
    </row>
    <row r="1115" spans="17:61" s="82" customFormat="1" x14ac:dyDescent="0.2">
      <c r="Q1115" s="103"/>
      <c r="R1115" s="104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  <c r="AH1115" s="103"/>
      <c r="AI1115" s="103"/>
      <c r="AJ1115" s="103"/>
      <c r="AK1115" s="103"/>
      <c r="AL1115" s="103"/>
      <c r="AM1115" s="103"/>
      <c r="AN1115" s="103"/>
      <c r="AO1115" s="103"/>
      <c r="AP1115" s="103"/>
      <c r="AQ1115" s="103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95"/>
      <c r="BB1115" s="95"/>
      <c r="BC1115" s="95"/>
      <c r="BD1115" s="95"/>
      <c r="BE1115" s="95"/>
      <c r="BF1115" s="95"/>
      <c r="BG1115" s="95"/>
      <c r="BH1115" s="95"/>
      <c r="BI1115" s="95"/>
    </row>
    <row r="1116" spans="17:61" s="82" customFormat="1" x14ac:dyDescent="0.2">
      <c r="Q1116" s="103"/>
      <c r="R1116" s="104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  <c r="AH1116" s="103"/>
      <c r="AI1116" s="103"/>
      <c r="AJ1116" s="103"/>
      <c r="AK1116" s="103"/>
      <c r="AL1116" s="103"/>
      <c r="AM1116" s="103"/>
      <c r="AN1116" s="103"/>
      <c r="AO1116" s="103"/>
      <c r="AP1116" s="103"/>
      <c r="AQ1116" s="103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95"/>
      <c r="BB1116" s="95"/>
      <c r="BC1116" s="95"/>
      <c r="BD1116" s="95"/>
      <c r="BE1116" s="95"/>
      <c r="BF1116" s="95"/>
      <c r="BG1116" s="95"/>
      <c r="BH1116" s="95"/>
      <c r="BI1116" s="95"/>
    </row>
    <row r="1117" spans="17:61" s="82" customFormat="1" x14ac:dyDescent="0.2">
      <c r="Q1117" s="103"/>
      <c r="R1117" s="104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  <c r="AH1117" s="103"/>
      <c r="AI1117" s="103"/>
      <c r="AJ1117" s="103"/>
      <c r="AK1117" s="103"/>
      <c r="AL1117" s="103"/>
      <c r="AM1117" s="103"/>
      <c r="AN1117" s="103"/>
      <c r="AO1117" s="103"/>
      <c r="AP1117" s="103"/>
      <c r="AQ1117" s="103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95"/>
      <c r="BB1117" s="95"/>
      <c r="BC1117" s="95"/>
      <c r="BD1117" s="95"/>
      <c r="BE1117" s="95"/>
      <c r="BF1117" s="95"/>
      <c r="BG1117" s="95"/>
      <c r="BH1117" s="95"/>
      <c r="BI1117" s="95"/>
    </row>
    <row r="1118" spans="17:61" s="82" customFormat="1" x14ac:dyDescent="0.2">
      <c r="Q1118" s="103"/>
      <c r="R1118" s="104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  <c r="AH1118" s="103"/>
      <c r="AI1118" s="103"/>
      <c r="AJ1118" s="103"/>
      <c r="AK1118" s="103"/>
      <c r="AL1118" s="103"/>
      <c r="AM1118" s="103"/>
      <c r="AN1118" s="103"/>
      <c r="AO1118" s="103"/>
      <c r="AP1118" s="103"/>
      <c r="AQ1118" s="103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95"/>
      <c r="BB1118" s="95"/>
      <c r="BC1118" s="95"/>
      <c r="BD1118" s="95"/>
      <c r="BE1118" s="95"/>
      <c r="BF1118" s="95"/>
      <c r="BG1118" s="95"/>
      <c r="BH1118" s="95"/>
      <c r="BI1118" s="95"/>
    </row>
    <row r="1119" spans="17:61" s="82" customFormat="1" x14ac:dyDescent="0.2">
      <c r="Q1119" s="103"/>
      <c r="R1119" s="104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  <c r="AH1119" s="103"/>
      <c r="AI1119" s="103"/>
      <c r="AJ1119" s="103"/>
      <c r="AK1119" s="103"/>
      <c r="AL1119" s="103"/>
      <c r="AM1119" s="103"/>
      <c r="AN1119" s="103"/>
      <c r="AO1119" s="103"/>
      <c r="AP1119" s="103"/>
      <c r="AQ1119" s="103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95"/>
      <c r="BB1119" s="95"/>
      <c r="BC1119" s="95"/>
      <c r="BD1119" s="95"/>
      <c r="BE1119" s="95"/>
      <c r="BF1119" s="95"/>
      <c r="BG1119" s="95"/>
      <c r="BH1119" s="95"/>
      <c r="BI1119" s="95"/>
    </row>
    <row r="1120" spans="17:61" s="82" customFormat="1" x14ac:dyDescent="0.2">
      <c r="Q1120" s="103"/>
      <c r="R1120" s="104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  <c r="AH1120" s="103"/>
      <c r="AI1120" s="103"/>
      <c r="AJ1120" s="103"/>
      <c r="AK1120" s="103"/>
      <c r="AL1120" s="103"/>
      <c r="AM1120" s="103"/>
      <c r="AN1120" s="103"/>
      <c r="AO1120" s="103"/>
      <c r="AP1120" s="103"/>
      <c r="AQ1120" s="103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95"/>
      <c r="BB1120" s="95"/>
      <c r="BC1120" s="95"/>
      <c r="BD1120" s="95"/>
      <c r="BE1120" s="95"/>
      <c r="BF1120" s="95"/>
      <c r="BG1120" s="95"/>
      <c r="BH1120" s="95"/>
      <c r="BI1120" s="95"/>
    </row>
    <row r="1121" spans="17:61" s="82" customFormat="1" x14ac:dyDescent="0.2">
      <c r="Q1121" s="103"/>
      <c r="R1121" s="104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  <c r="AH1121" s="103"/>
      <c r="AI1121" s="103"/>
      <c r="AJ1121" s="103"/>
      <c r="AK1121" s="103"/>
      <c r="AL1121" s="103"/>
      <c r="AM1121" s="103"/>
      <c r="AN1121" s="103"/>
      <c r="AO1121" s="103"/>
      <c r="AP1121" s="103"/>
      <c r="AQ1121" s="103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95"/>
      <c r="BB1121" s="95"/>
      <c r="BC1121" s="95"/>
      <c r="BD1121" s="95"/>
      <c r="BE1121" s="95"/>
      <c r="BF1121" s="95"/>
      <c r="BG1121" s="95"/>
      <c r="BH1121" s="95"/>
      <c r="BI1121" s="95"/>
    </row>
    <row r="1122" spans="17:61" s="82" customFormat="1" x14ac:dyDescent="0.2">
      <c r="Q1122" s="103"/>
      <c r="R1122" s="104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  <c r="AH1122" s="103"/>
      <c r="AI1122" s="103"/>
      <c r="AJ1122" s="103"/>
      <c r="AK1122" s="103"/>
      <c r="AL1122" s="103"/>
      <c r="AM1122" s="103"/>
      <c r="AN1122" s="103"/>
      <c r="AO1122" s="103"/>
      <c r="AP1122" s="103"/>
      <c r="AQ1122" s="103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95"/>
      <c r="BB1122" s="95"/>
      <c r="BC1122" s="95"/>
      <c r="BD1122" s="95"/>
      <c r="BE1122" s="95"/>
      <c r="BF1122" s="95"/>
      <c r="BG1122" s="95"/>
      <c r="BH1122" s="95"/>
      <c r="BI1122" s="95"/>
    </row>
    <row r="1123" spans="17:61" s="82" customFormat="1" x14ac:dyDescent="0.2">
      <c r="Q1123" s="103"/>
      <c r="R1123" s="104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  <c r="AH1123" s="103"/>
      <c r="AI1123" s="103"/>
      <c r="AJ1123" s="103"/>
      <c r="AK1123" s="103"/>
      <c r="AL1123" s="103"/>
      <c r="AM1123" s="103"/>
      <c r="AN1123" s="103"/>
      <c r="AO1123" s="103"/>
      <c r="AP1123" s="103"/>
      <c r="AQ1123" s="103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95"/>
      <c r="BB1123" s="95"/>
      <c r="BC1123" s="95"/>
      <c r="BD1123" s="95"/>
      <c r="BE1123" s="95"/>
      <c r="BF1123" s="95"/>
      <c r="BG1123" s="95"/>
      <c r="BH1123" s="95"/>
      <c r="BI1123" s="95"/>
    </row>
    <row r="1124" spans="17:61" s="82" customFormat="1" x14ac:dyDescent="0.2">
      <c r="Q1124" s="103"/>
      <c r="R1124" s="104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  <c r="AH1124" s="103"/>
      <c r="AI1124" s="103"/>
      <c r="AJ1124" s="103"/>
      <c r="AK1124" s="103"/>
      <c r="AL1124" s="103"/>
      <c r="AM1124" s="103"/>
      <c r="AN1124" s="103"/>
      <c r="AO1124" s="103"/>
      <c r="AP1124" s="103"/>
      <c r="AQ1124" s="103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95"/>
      <c r="BB1124" s="95"/>
      <c r="BC1124" s="95"/>
      <c r="BD1124" s="95"/>
      <c r="BE1124" s="95"/>
      <c r="BF1124" s="95"/>
      <c r="BG1124" s="95"/>
      <c r="BH1124" s="95"/>
      <c r="BI1124" s="95"/>
    </row>
    <row r="1125" spans="17:61" s="82" customFormat="1" x14ac:dyDescent="0.2">
      <c r="Q1125" s="103"/>
      <c r="R1125" s="104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  <c r="AH1125" s="103"/>
      <c r="AI1125" s="103"/>
      <c r="AJ1125" s="103"/>
      <c r="AK1125" s="103"/>
      <c r="AL1125" s="103"/>
      <c r="AM1125" s="103"/>
      <c r="AN1125" s="103"/>
      <c r="AO1125" s="103"/>
      <c r="AP1125" s="103"/>
      <c r="AQ1125" s="103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95"/>
      <c r="BB1125" s="95"/>
      <c r="BC1125" s="95"/>
      <c r="BD1125" s="95"/>
      <c r="BE1125" s="95"/>
      <c r="BF1125" s="95"/>
      <c r="BG1125" s="95"/>
      <c r="BH1125" s="95"/>
      <c r="BI1125" s="95"/>
    </row>
    <row r="1126" spans="17:61" s="82" customFormat="1" x14ac:dyDescent="0.2">
      <c r="Q1126" s="103"/>
      <c r="R1126" s="104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  <c r="AH1126" s="103"/>
      <c r="AI1126" s="103"/>
      <c r="AJ1126" s="103"/>
      <c r="AK1126" s="103"/>
      <c r="AL1126" s="103"/>
      <c r="AM1126" s="103"/>
      <c r="AN1126" s="103"/>
      <c r="AO1126" s="103"/>
      <c r="AP1126" s="103"/>
      <c r="AQ1126" s="103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95"/>
      <c r="BB1126" s="95"/>
      <c r="BC1126" s="95"/>
      <c r="BD1126" s="95"/>
      <c r="BE1126" s="95"/>
      <c r="BF1126" s="95"/>
      <c r="BG1126" s="95"/>
      <c r="BH1126" s="95"/>
      <c r="BI1126" s="95"/>
    </row>
    <row r="1127" spans="17:61" s="82" customFormat="1" x14ac:dyDescent="0.2">
      <c r="Q1127" s="103"/>
      <c r="R1127" s="104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  <c r="AH1127" s="103"/>
      <c r="AI1127" s="103"/>
      <c r="AJ1127" s="103"/>
      <c r="AK1127" s="103"/>
      <c r="AL1127" s="103"/>
      <c r="AM1127" s="103"/>
      <c r="AN1127" s="103"/>
      <c r="AO1127" s="103"/>
      <c r="AP1127" s="103"/>
      <c r="AQ1127" s="103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95"/>
      <c r="BB1127" s="95"/>
      <c r="BC1127" s="95"/>
      <c r="BD1127" s="95"/>
      <c r="BE1127" s="95"/>
      <c r="BF1127" s="95"/>
      <c r="BG1127" s="95"/>
      <c r="BH1127" s="95"/>
      <c r="BI1127" s="95"/>
    </row>
    <row r="1128" spans="17:61" s="82" customFormat="1" x14ac:dyDescent="0.2">
      <c r="Q1128" s="103"/>
      <c r="R1128" s="104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  <c r="AH1128" s="103"/>
      <c r="AI1128" s="103"/>
      <c r="AJ1128" s="103"/>
      <c r="AK1128" s="103"/>
      <c r="AL1128" s="103"/>
      <c r="AM1128" s="103"/>
      <c r="AN1128" s="103"/>
      <c r="AO1128" s="103"/>
      <c r="AP1128" s="103"/>
      <c r="AQ1128" s="103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95"/>
      <c r="BB1128" s="95"/>
      <c r="BC1128" s="95"/>
      <c r="BD1128" s="95"/>
      <c r="BE1128" s="95"/>
      <c r="BF1128" s="95"/>
      <c r="BG1128" s="95"/>
      <c r="BH1128" s="95"/>
      <c r="BI1128" s="95"/>
    </row>
    <row r="1129" spans="17:61" s="82" customFormat="1" x14ac:dyDescent="0.2">
      <c r="Q1129" s="103"/>
      <c r="R1129" s="104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  <c r="AH1129" s="103"/>
      <c r="AI1129" s="103"/>
      <c r="AJ1129" s="103"/>
      <c r="AK1129" s="103"/>
      <c r="AL1129" s="103"/>
      <c r="AM1129" s="103"/>
      <c r="AN1129" s="103"/>
      <c r="AO1129" s="103"/>
      <c r="AP1129" s="103"/>
      <c r="AQ1129" s="103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95"/>
      <c r="BB1129" s="95"/>
      <c r="BC1129" s="95"/>
      <c r="BD1129" s="95"/>
      <c r="BE1129" s="95"/>
      <c r="BF1129" s="95"/>
      <c r="BG1129" s="95"/>
      <c r="BH1129" s="95"/>
      <c r="BI1129" s="95"/>
    </row>
    <row r="1130" spans="17:61" s="82" customFormat="1" x14ac:dyDescent="0.2">
      <c r="Q1130" s="103"/>
      <c r="R1130" s="104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  <c r="AH1130" s="103"/>
      <c r="AI1130" s="103"/>
      <c r="AJ1130" s="103"/>
      <c r="AK1130" s="103"/>
      <c r="AL1130" s="103"/>
      <c r="AM1130" s="103"/>
      <c r="AN1130" s="103"/>
      <c r="AO1130" s="103"/>
      <c r="AP1130" s="103"/>
      <c r="AQ1130" s="103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95"/>
      <c r="BB1130" s="95"/>
      <c r="BC1130" s="95"/>
      <c r="BD1130" s="95"/>
      <c r="BE1130" s="95"/>
      <c r="BF1130" s="95"/>
      <c r="BG1130" s="95"/>
      <c r="BH1130" s="95"/>
      <c r="BI1130" s="95"/>
    </row>
    <row r="1131" spans="17:61" s="82" customFormat="1" x14ac:dyDescent="0.2">
      <c r="Q1131" s="103"/>
      <c r="R1131" s="104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  <c r="AH1131" s="103"/>
      <c r="AI1131" s="103"/>
      <c r="AJ1131" s="103"/>
      <c r="AK1131" s="103"/>
      <c r="AL1131" s="103"/>
      <c r="AM1131" s="103"/>
      <c r="AN1131" s="103"/>
      <c r="AO1131" s="103"/>
      <c r="AP1131" s="103"/>
      <c r="AQ1131" s="103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95"/>
      <c r="BB1131" s="95"/>
      <c r="BC1131" s="95"/>
      <c r="BD1131" s="95"/>
      <c r="BE1131" s="95"/>
      <c r="BF1131" s="95"/>
      <c r="BG1131" s="95"/>
      <c r="BH1131" s="95"/>
      <c r="BI1131" s="95"/>
    </row>
    <row r="1132" spans="17:61" s="82" customFormat="1" x14ac:dyDescent="0.2">
      <c r="Q1132" s="103"/>
      <c r="R1132" s="104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  <c r="AH1132" s="103"/>
      <c r="AI1132" s="103"/>
      <c r="AJ1132" s="103"/>
      <c r="AK1132" s="103"/>
      <c r="AL1132" s="103"/>
      <c r="AM1132" s="103"/>
      <c r="AN1132" s="103"/>
      <c r="AO1132" s="103"/>
      <c r="AP1132" s="103"/>
      <c r="AQ1132" s="103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95"/>
      <c r="BB1132" s="95"/>
      <c r="BC1132" s="95"/>
      <c r="BD1132" s="95"/>
      <c r="BE1132" s="95"/>
      <c r="BF1132" s="95"/>
      <c r="BG1132" s="95"/>
      <c r="BH1132" s="95"/>
      <c r="BI1132" s="95"/>
    </row>
    <row r="1133" spans="17:61" s="82" customFormat="1" x14ac:dyDescent="0.2">
      <c r="Q1133" s="103"/>
      <c r="R1133" s="104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  <c r="AH1133" s="103"/>
      <c r="AI1133" s="103"/>
      <c r="AJ1133" s="103"/>
      <c r="AK1133" s="103"/>
      <c r="AL1133" s="103"/>
      <c r="AM1133" s="103"/>
      <c r="AN1133" s="103"/>
      <c r="AO1133" s="103"/>
      <c r="AP1133" s="103"/>
      <c r="AQ1133" s="103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95"/>
      <c r="BB1133" s="95"/>
      <c r="BC1133" s="95"/>
      <c r="BD1133" s="95"/>
      <c r="BE1133" s="95"/>
      <c r="BF1133" s="95"/>
      <c r="BG1133" s="95"/>
      <c r="BH1133" s="95"/>
      <c r="BI1133" s="95"/>
    </row>
    <row r="1134" spans="17:61" s="82" customFormat="1" x14ac:dyDescent="0.2">
      <c r="Q1134" s="103"/>
      <c r="R1134" s="104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  <c r="AH1134" s="103"/>
      <c r="AI1134" s="103"/>
      <c r="AJ1134" s="103"/>
      <c r="AK1134" s="103"/>
      <c r="AL1134" s="103"/>
      <c r="AM1134" s="103"/>
      <c r="AN1134" s="103"/>
      <c r="AO1134" s="103"/>
      <c r="AP1134" s="103"/>
      <c r="AQ1134" s="103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95"/>
      <c r="BB1134" s="95"/>
      <c r="BC1134" s="95"/>
      <c r="BD1134" s="95"/>
      <c r="BE1134" s="95"/>
      <c r="BF1134" s="95"/>
      <c r="BG1134" s="95"/>
      <c r="BH1134" s="95"/>
      <c r="BI1134" s="95"/>
    </row>
    <row r="1135" spans="17:61" s="82" customFormat="1" x14ac:dyDescent="0.2">
      <c r="Q1135" s="103"/>
      <c r="R1135" s="104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  <c r="AH1135" s="103"/>
      <c r="AI1135" s="103"/>
      <c r="AJ1135" s="103"/>
      <c r="AK1135" s="103"/>
      <c r="AL1135" s="103"/>
      <c r="AM1135" s="103"/>
      <c r="AN1135" s="103"/>
      <c r="AO1135" s="103"/>
      <c r="AP1135" s="103"/>
      <c r="AQ1135" s="103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95"/>
      <c r="BB1135" s="95"/>
      <c r="BC1135" s="95"/>
      <c r="BD1135" s="95"/>
      <c r="BE1135" s="95"/>
      <c r="BF1135" s="95"/>
      <c r="BG1135" s="95"/>
      <c r="BH1135" s="95"/>
      <c r="BI1135" s="95"/>
    </row>
    <row r="1136" spans="17:61" s="82" customFormat="1" x14ac:dyDescent="0.2">
      <c r="Q1136" s="103"/>
      <c r="R1136" s="104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  <c r="AH1136" s="103"/>
      <c r="AI1136" s="103"/>
      <c r="AJ1136" s="103"/>
      <c r="AK1136" s="103"/>
      <c r="AL1136" s="103"/>
      <c r="AM1136" s="103"/>
      <c r="AN1136" s="103"/>
      <c r="AO1136" s="103"/>
      <c r="AP1136" s="103"/>
      <c r="AQ1136" s="103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95"/>
      <c r="BB1136" s="95"/>
      <c r="BC1136" s="95"/>
      <c r="BD1136" s="95"/>
      <c r="BE1136" s="95"/>
      <c r="BF1136" s="95"/>
      <c r="BG1136" s="95"/>
      <c r="BH1136" s="95"/>
      <c r="BI1136" s="95"/>
    </row>
    <row r="1137" spans="17:61" s="82" customFormat="1" x14ac:dyDescent="0.2">
      <c r="Q1137" s="103"/>
      <c r="R1137" s="104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  <c r="AH1137" s="103"/>
      <c r="AI1137" s="103"/>
      <c r="AJ1137" s="103"/>
      <c r="AK1137" s="103"/>
      <c r="AL1137" s="103"/>
      <c r="AM1137" s="103"/>
      <c r="AN1137" s="103"/>
      <c r="AO1137" s="103"/>
      <c r="AP1137" s="103"/>
      <c r="AQ1137" s="103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95"/>
      <c r="BB1137" s="95"/>
      <c r="BC1137" s="95"/>
      <c r="BD1137" s="95"/>
      <c r="BE1137" s="95"/>
      <c r="BF1137" s="95"/>
      <c r="BG1137" s="95"/>
      <c r="BH1137" s="95"/>
      <c r="BI1137" s="95"/>
    </row>
    <row r="1138" spans="17:61" s="82" customFormat="1" x14ac:dyDescent="0.2">
      <c r="Q1138" s="103"/>
      <c r="R1138" s="104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  <c r="AH1138" s="103"/>
      <c r="AI1138" s="103"/>
      <c r="AJ1138" s="103"/>
      <c r="AK1138" s="103"/>
      <c r="AL1138" s="103"/>
      <c r="AM1138" s="103"/>
      <c r="AN1138" s="103"/>
      <c r="AO1138" s="103"/>
      <c r="AP1138" s="103"/>
      <c r="AQ1138" s="103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95"/>
      <c r="BB1138" s="95"/>
      <c r="BC1138" s="95"/>
      <c r="BD1138" s="95"/>
      <c r="BE1138" s="95"/>
      <c r="BF1138" s="95"/>
      <c r="BG1138" s="95"/>
      <c r="BH1138" s="95"/>
      <c r="BI1138" s="95"/>
    </row>
    <row r="1139" spans="17:61" s="82" customFormat="1" x14ac:dyDescent="0.2">
      <c r="Q1139" s="103"/>
      <c r="R1139" s="104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  <c r="AH1139" s="103"/>
      <c r="AI1139" s="103"/>
      <c r="AJ1139" s="103"/>
      <c r="AK1139" s="103"/>
      <c r="AL1139" s="103"/>
      <c r="AM1139" s="103"/>
      <c r="AN1139" s="103"/>
      <c r="AO1139" s="103"/>
      <c r="AP1139" s="103"/>
      <c r="AQ1139" s="103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95"/>
      <c r="BB1139" s="95"/>
      <c r="BC1139" s="95"/>
      <c r="BD1139" s="95"/>
      <c r="BE1139" s="95"/>
      <c r="BF1139" s="95"/>
      <c r="BG1139" s="95"/>
      <c r="BH1139" s="95"/>
      <c r="BI1139" s="95"/>
    </row>
    <row r="1140" spans="17:61" s="82" customFormat="1" x14ac:dyDescent="0.2">
      <c r="Q1140" s="103"/>
      <c r="R1140" s="104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  <c r="AH1140" s="103"/>
      <c r="AI1140" s="103"/>
      <c r="AJ1140" s="103"/>
      <c r="AK1140" s="103"/>
      <c r="AL1140" s="103"/>
      <c r="AM1140" s="103"/>
      <c r="AN1140" s="103"/>
      <c r="AO1140" s="103"/>
      <c r="AP1140" s="103"/>
      <c r="AQ1140" s="103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95"/>
      <c r="BB1140" s="95"/>
      <c r="BC1140" s="95"/>
      <c r="BD1140" s="95"/>
      <c r="BE1140" s="95"/>
      <c r="BF1140" s="95"/>
      <c r="BG1140" s="95"/>
      <c r="BH1140" s="95"/>
      <c r="BI1140" s="95"/>
    </row>
    <row r="1141" spans="17:61" s="82" customFormat="1" x14ac:dyDescent="0.2">
      <c r="Q1141" s="103"/>
      <c r="R1141" s="104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  <c r="AH1141" s="103"/>
      <c r="AI1141" s="103"/>
      <c r="AJ1141" s="103"/>
      <c r="AK1141" s="103"/>
      <c r="AL1141" s="103"/>
      <c r="AM1141" s="103"/>
      <c r="AN1141" s="103"/>
      <c r="AO1141" s="103"/>
      <c r="AP1141" s="103"/>
      <c r="AQ1141" s="103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95"/>
      <c r="BB1141" s="95"/>
      <c r="BC1141" s="95"/>
      <c r="BD1141" s="95"/>
      <c r="BE1141" s="95"/>
      <c r="BF1141" s="95"/>
      <c r="BG1141" s="95"/>
      <c r="BH1141" s="95"/>
      <c r="BI1141" s="95"/>
    </row>
    <row r="1142" spans="17:61" s="82" customFormat="1" x14ac:dyDescent="0.2">
      <c r="Q1142" s="103"/>
      <c r="R1142" s="104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  <c r="AH1142" s="103"/>
      <c r="AI1142" s="103"/>
      <c r="AJ1142" s="103"/>
      <c r="AK1142" s="103"/>
      <c r="AL1142" s="103"/>
      <c r="AM1142" s="103"/>
      <c r="AN1142" s="103"/>
      <c r="AO1142" s="103"/>
      <c r="AP1142" s="103"/>
      <c r="AQ1142" s="103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95"/>
      <c r="BB1142" s="95"/>
      <c r="BC1142" s="95"/>
      <c r="BD1142" s="95"/>
      <c r="BE1142" s="95"/>
      <c r="BF1142" s="95"/>
      <c r="BG1142" s="95"/>
      <c r="BH1142" s="95"/>
      <c r="BI1142" s="95"/>
    </row>
    <row r="1143" spans="17:61" s="82" customFormat="1" x14ac:dyDescent="0.2">
      <c r="Q1143" s="103"/>
      <c r="R1143" s="104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  <c r="AH1143" s="103"/>
      <c r="AI1143" s="103"/>
      <c r="AJ1143" s="103"/>
      <c r="AK1143" s="103"/>
      <c r="AL1143" s="103"/>
      <c r="AM1143" s="103"/>
      <c r="AN1143" s="103"/>
      <c r="AO1143" s="103"/>
      <c r="AP1143" s="103"/>
      <c r="AQ1143" s="103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95"/>
      <c r="BB1143" s="95"/>
      <c r="BC1143" s="95"/>
      <c r="BD1143" s="95"/>
      <c r="BE1143" s="95"/>
      <c r="BF1143" s="95"/>
      <c r="BG1143" s="95"/>
      <c r="BH1143" s="95"/>
      <c r="BI1143" s="95"/>
    </row>
    <row r="1144" spans="17:61" s="82" customFormat="1" x14ac:dyDescent="0.2">
      <c r="Q1144" s="103"/>
      <c r="R1144" s="104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  <c r="AH1144" s="103"/>
      <c r="AI1144" s="103"/>
      <c r="AJ1144" s="103"/>
      <c r="AK1144" s="103"/>
      <c r="AL1144" s="103"/>
      <c r="AM1144" s="103"/>
      <c r="AN1144" s="103"/>
      <c r="AO1144" s="103"/>
      <c r="AP1144" s="103"/>
      <c r="AQ1144" s="103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95"/>
      <c r="BB1144" s="95"/>
      <c r="BC1144" s="95"/>
      <c r="BD1144" s="95"/>
      <c r="BE1144" s="95"/>
      <c r="BF1144" s="95"/>
      <c r="BG1144" s="95"/>
      <c r="BH1144" s="95"/>
      <c r="BI1144" s="95"/>
    </row>
    <row r="1145" spans="17:61" s="82" customFormat="1" x14ac:dyDescent="0.2">
      <c r="Q1145" s="103"/>
      <c r="R1145" s="104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  <c r="AH1145" s="103"/>
      <c r="AI1145" s="103"/>
      <c r="AJ1145" s="103"/>
      <c r="AK1145" s="103"/>
      <c r="AL1145" s="103"/>
      <c r="AM1145" s="103"/>
      <c r="AN1145" s="103"/>
      <c r="AO1145" s="103"/>
      <c r="AP1145" s="103"/>
      <c r="AQ1145" s="103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95"/>
      <c r="BB1145" s="95"/>
      <c r="BC1145" s="95"/>
      <c r="BD1145" s="95"/>
      <c r="BE1145" s="95"/>
      <c r="BF1145" s="95"/>
      <c r="BG1145" s="95"/>
      <c r="BH1145" s="95"/>
      <c r="BI1145" s="95"/>
    </row>
    <row r="1146" spans="17:61" s="82" customFormat="1" x14ac:dyDescent="0.2">
      <c r="Q1146" s="103"/>
      <c r="R1146" s="104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  <c r="AH1146" s="103"/>
      <c r="AI1146" s="103"/>
      <c r="AJ1146" s="103"/>
      <c r="AK1146" s="103"/>
      <c r="AL1146" s="103"/>
      <c r="AM1146" s="103"/>
      <c r="AN1146" s="103"/>
      <c r="AO1146" s="103"/>
      <c r="AP1146" s="103"/>
      <c r="AQ1146" s="103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95"/>
      <c r="BB1146" s="95"/>
      <c r="BC1146" s="95"/>
      <c r="BD1146" s="95"/>
      <c r="BE1146" s="95"/>
      <c r="BF1146" s="95"/>
      <c r="BG1146" s="95"/>
      <c r="BH1146" s="95"/>
      <c r="BI1146" s="95"/>
    </row>
    <row r="1147" spans="17:61" s="82" customFormat="1" x14ac:dyDescent="0.2">
      <c r="Q1147" s="103"/>
      <c r="R1147" s="104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  <c r="AH1147" s="103"/>
      <c r="AI1147" s="103"/>
      <c r="AJ1147" s="103"/>
      <c r="AK1147" s="103"/>
      <c r="AL1147" s="103"/>
      <c r="AM1147" s="103"/>
      <c r="AN1147" s="103"/>
      <c r="AO1147" s="103"/>
      <c r="AP1147" s="103"/>
      <c r="AQ1147" s="103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95"/>
      <c r="BB1147" s="95"/>
      <c r="BC1147" s="95"/>
      <c r="BD1147" s="95"/>
      <c r="BE1147" s="95"/>
      <c r="BF1147" s="95"/>
      <c r="BG1147" s="95"/>
      <c r="BH1147" s="95"/>
      <c r="BI1147" s="95"/>
    </row>
    <row r="1148" spans="17:61" s="82" customFormat="1" x14ac:dyDescent="0.2">
      <c r="Q1148" s="103"/>
      <c r="R1148" s="104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  <c r="AH1148" s="103"/>
      <c r="AI1148" s="103"/>
      <c r="AJ1148" s="103"/>
      <c r="AK1148" s="103"/>
      <c r="AL1148" s="103"/>
      <c r="AM1148" s="103"/>
      <c r="AN1148" s="103"/>
      <c r="AO1148" s="103"/>
      <c r="AP1148" s="103"/>
      <c r="AQ1148" s="103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95"/>
      <c r="BB1148" s="95"/>
      <c r="BC1148" s="95"/>
      <c r="BD1148" s="95"/>
      <c r="BE1148" s="95"/>
      <c r="BF1148" s="95"/>
      <c r="BG1148" s="95"/>
      <c r="BH1148" s="95"/>
      <c r="BI1148" s="95"/>
    </row>
    <row r="1149" spans="17:61" s="82" customFormat="1" x14ac:dyDescent="0.2">
      <c r="Q1149" s="103"/>
      <c r="R1149" s="104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  <c r="AH1149" s="103"/>
      <c r="AI1149" s="103"/>
      <c r="AJ1149" s="103"/>
      <c r="AK1149" s="103"/>
      <c r="AL1149" s="103"/>
      <c r="AM1149" s="103"/>
      <c r="AN1149" s="103"/>
      <c r="AO1149" s="103"/>
      <c r="AP1149" s="103"/>
      <c r="AQ1149" s="103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95"/>
      <c r="BB1149" s="95"/>
      <c r="BC1149" s="95"/>
      <c r="BD1149" s="95"/>
      <c r="BE1149" s="95"/>
      <c r="BF1149" s="95"/>
      <c r="BG1149" s="95"/>
      <c r="BH1149" s="95"/>
      <c r="BI1149" s="95"/>
    </row>
    <row r="1150" spans="17:61" s="82" customFormat="1" x14ac:dyDescent="0.2">
      <c r="Q1150" s="103"/>
      <c r="R1150" s="104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  <c r="AH1150" s="103"/>
      <c r="AI1150" s="103"/>
      <c r="AJ1150" s="103"/>
      <c r="AK1150" s="103"/>
      <c r="AL1150" s="103"/>
      <c r="AM1150" s="103"/>
      <c r="AN1150" s="103"/>
      <c r="AO1150" s="103"/>
      <c r="AP1150" s="103"/>
      <c r="AQ1150" s="103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95"/>
      <c r="BB1150" s="95"/>
      <c r="BC1150" s="95"/>
      <c r="BD1150" s="95"/>
      <c r="BE1150" s="95"/>
      <c r="BF1150" s="95"/>
      <c r="BG1150" s="95"/>
      <c r="BH1150" s="95"/>
      <c r="BI1150" s="95"/>
    </row>
    <row r="1151" spans="17:61" s="82" customFormat="1" x14ac:dyDescent="0.2">
      <c r="Q1151" s="103"/>
      <c r="R1151" s="104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  <c r="AH1151" s="103"/>
      <c r="AI1151" s="103"/>
      <c r="AJ1151" s="103"/>
      <c r="AK1151" s="103"/>
      <c r="AL1151" s="103"/>
      <c r="AM1151" s="103"/>
      <c r="AN1151" s="103"/>
      <c r="AO1151" s="103"/>
      <c r="AP1151" s="103"/>
      <c r="AQ1151" s="103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95"/>
      <c r="BB1151" s="95"/>
      <c r="BC1151" s="95"/>
      <c r="BD1151" s="95"/>
      <c r="BE1151" s="95"/>
      <c r="BF1151" s="95"/>
      <c r="BG1151" s="95"/>
      <c r="BH1151" s="95"/>
      <c r="BI1151" s="95"/>
    </row>
    <row r="1152" spans="17:61" s="82" customFormat="1" x14ac:dyDescent="0.2">
      <c r="Q1152" s="103"/>
      <c r="R1152" s="104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  <c r="AH1152" s="103"/>
      <c r="AI1152" s="103"/>
      <c r="AJ1152" s="103"/>
      <c r="AK1152" s="103"/>
      <c r="AL1152" s="103"/>
      <c r="AM1152" s="103"/>
      <c r="AN1152" s="103"/>
      <c r="AO1152" s="103"/>
      <c r="AP1152" s="103"/>
      <c r="AQ1152" s="103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95"/>
      <c r="BB1152" s="95"/>
      <c r="BC1152" s="95"/>
      <c r="BD1152" s="95"/>
      <c r="BE1152" s="95"/>
      <c r="BF1152" s="95"/>
      <c r="BG1152" s="95"/>
      <c r="BH1152" s="95"/>
      <c r="BI1152" s="95"/>
    </row>
    <row r="1153" spans="17:61" s="82" customFormat="1" x14ac:dyDescent="0.2">
      <c r="Q1153" s="103"/>
      <c r="R1153" s="104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  <c r="AH1153" s="103"/>
      <c r="AI1153" s="103"/>
      <c r="AJ1153" s="103"/>
      <c r="AK1153" s="103"/>
      <c r="AL1153" s="103"/>
      <c r="AM1153" s="103"/>
      <c r="AN1153" s="103"/>
      <c r="AO1153" s="103"/>
      <c r="AP1153" s="103"/>
      <c r="AQ1153" s="103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95"/>
      <c r="BB1153" s="95"/>
      <c r="BC1153" s="95"/>
      <c r="BD1153" s="95"/>
      <c r="BE1153" s="95"/>
      <c r="BF1153" s="95"/>
      <c r="BG1153" s="95"/>
      <c r="BH1153" s="95"/>
      <c r="BI1153" s="95"/>
    </row>
    <row r="1154" spans="17:61" s="82" customFormat="1" x14ac:dyDescent="0.2">
      <c r="Q1154" s="103"/>
      <c r="R1154" s="104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  <c r="AH1154" s="103"/>
      <c r="AI1154" s="103"/>
      <c r="AJ1154" s="103"/>
      <c r="AK1154" s="103"/>
      <c r="AL1154" s="103"/>
      <c r="AM1154" s="103"/>
      <c r="AN1154" s="103"/>
      <c r="AO1154" s="103"/>
      <c r="AP1154" s="103"/>
      <c r="AQ1154" s="103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95"/>
      <c r="BB1154" s="95"/>
      <c r="BC1154" s="95"/>
      <c r="BD1154" s="95"/>
      <c r="BE1154" s="95"/>
      <c r="BF1154" s="95"/>
      <c r="BG1154" s="95"/>
      <c r="BH1154" s="95"/>
      <c r="BI1154" s="95"/>
    </row>
    <row r="1155" spans="17:61" s="82" customFormat="1" x14ac:dyDescent="0.2">
      <c r="Q1155" s="103"/>
      <c r="R1155" s="104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  <c r="AH1155" s="103"/>
      <c r="AI1155" s="103"/>
      <c r="AJ1155" s="103"/>
      <c r="AK1155" s="103"/>
      <c r="AL1155" s="103"/>
      <c r="AM1155" s="103"/>
      <c r="AN1155" s="103"/>
      <c r="AO1155" s="103"/>
      <c r="AP1155" s="103"/>
      <c r="AQ1155" s="103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95"/>
      <c r="BB1155" s="95"/>
      <c r="BC1155" s="95"/>
      <c r="BD1155" s="95"/>
      <c r="BE1155" s="95"/>
      <c r="BF1155" s="95"/>
      <c r="BG1155" s="95"/>
      <c r="BH1155" s="95"/>
      <c r="BI1155" s="95"/>
    </row>
    <row r="1156" spans="17:61" s="82" customFormat="1" x14ac:dyDescent="0.2">
      <c r="Q1156" s="103"/>
      <c r="R1156" s="104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  <c r="AH1156" s="103"/>
      <c r="AI1156" s="103"/>
      <c r="AJ1156" s="103"/>
      <c r="AK1156" s="103"/>
      <c r="AL1156" s="103"/>
      <c r="AM1156" s="103"/>
      <c r="AN1156" s="103"/>
      <c r="AO1156" s="103"/>
      <c r="AP1156" s="103"/>
      <c r="AQ1156" s="103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95"/>
      <c r="BB1156" s="95"/>
      <c r="BC1156" s="95"/>
      <c r="BD1156" s="95"/>
      <c r="BE1156" s="95"/>
      <c r="BF1156" s="95"/>
      <c r="BG1156" s="95"/>
      <c r="BH1156" s="95"/>
      <c r="BI1156" s="95"/>
    </row>
    <row r="1157" spans="17:61" s="82" customFormat="1" x14ac:dyDescent="0.2">
      <c r="Q1157" s="103"/>
      <c r="R1157" s="104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  <c r="AH1157" s="103"/>
      <c r="AI1157" s="103"/>
      <c r="AJ1157" s="103"/>
      <c r="AK1157" s="103"/>
      <c r="AL1157" s="103"/>
      <c r="AM1157" s="103"/>
      <c r="AN1157" s="103"/>
      <c r="AO1157" s="103"/>
      <c r="AP1157" s="103"/>
      <c r="AQ1157" s="103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95"/>
      <c r="BB1157" s="95"/>
      <c r="BC1157" s="95"/>
      <c r="BD1157" s="95"/>
      <c r="BE1157" s="95"/>
      <c r="BF1157" s="95"/>
      <c r="BG1157" s="95"/>
      <c r="BH1157" s="95"/>
      <c r="BI1157" s="95"/>
    </row>
    <row r="1158" spans="17:61" s="82" customFormat="1" x14ac:dyDescent="0.2">
      <c r="Q1158" s="103"/>
      <c r="R1158" s="104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  <c r="AH1158" s="103"/>
      <c r="AI1158" s="103"/>
      <c r="AJ1158" s="103"/>
      <c r="AK1158" s="103"/>
      <c r="AL1158" s="103"/>
      <c r="AM1158" s="103"/>
      <c r="AN1158" s="103"/>
      <c r="AO1158" s="103"/>
      <c r="AP1158" s="103"/>
      <c r="AQ1158" s="103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95"/>
      <c r="BB1158" s="95"/>
      <c r="BC1158" s="95"/>
      <c r="BD1158" s="95"/>
      <c r="BE1158" s="95"/>
      <c r="BF1158" s="95"/>
      <c r="BG1158" s="95"/>
      <c r="BH1158" s="95"/>
      <c r="BI1158" s="95"/>
    </row>
    <row r="1159" spans="17:61" s="82" customFormat="1" x14ac:dyDescent="0.2">
      <c r="Q1159" s="103"/>
      <c r="R1159" s="104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  <c r="AH1159" s="103"/>
      <c r="AI1159" s="103"/>
      <c r="AJ1159" s="103"/>
      <c r="AK1159" s="103"/>
      <c r="AL1159" s="103"/>
      <c r="AM1159" s="103"/>
      <c r="AN1159" s="103"/>
      <c r="AO1159" s="103"/>
      <c r="AP1159" s="103"/>
      <c r="AQ1159" s="103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95"/>
      <c r="BB1159" s="95"/>
      <c r="BC1159" s="95"/>
      <c r="BD1159" s="95"/>
      <c r="BE1159" s="95"/>
      <c r="BF1159" s="95"/>
      <c r="BG1159" s="95"/>
      <c r="BH1159" s="95"/>
      <c r="BI1159" s="95"/>
    </row>
    <row r="1160" spans="17:61" s="82" customFormat="1" x14ac:dyDescent="0.2">
      <c r="Q1160" s="103"/>
      <c r="R1160" s="104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  <c r="AH1160" s="103"/>
      <c r="AI1160" s="103"/>
      <c r="AJ1160" s="103"/>
      <c r="AK1160" s="103"/>
      <c r="AL1160" s="103"/>
      <c r="AM1160" s="103"/>
      <c r="AN1160" s="103"/>
      <c r="AO1160" s="103"/>
      <c r="AP1160" s="103"/>
      <c r="AQ1160" s="103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95"/>
      <c r="BB1160" s="95"/>
      <c r="BC1160" s="95"/>
      <c r="BD1160" s="95"/>
      <c r="BE1160" s="95"/>
      <c r="BF1160" s="95"/>
      <c r="BG1160" s="95"/>
      <c r="BH1160" s="95"/>
      <c r="BI1160" s="95"/>
    </row>
    <row r="1161" spans="17:61" s="82" customFormat="1" x14ac:dyDescent="0.2">
      <c r="Q1161" s="103"/>
      <c r="R1161" s="104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  <c r="AH1161" s="103"/>
      <c r="AI1161" s="103"/>
      <c r="AJ1161" s="103"/>
      <c r="AK1161" s="103"/>
      <c r="AL1161" s="103"/>
      <c r="AM1161" s="103"/>
      <c r="AN1161" s="103"/>
      <c r="AO1161" s="103"/>
      <c r="AP1161" s="103"/>
      <c r="AQ1161" s="103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95"/>
      <c r="BB1161" s="95"/>
      <c r="BC1161" s="95"/>
      <c r="BD1161" s="95"/>
      <c r="BE1161" s="95"/>
      <c r="BF1161" s="95"/>
      <c r="BG1161" s="95"/>
      <c r="BH1161" s="95"/>
      <c r="BI1161" s="95"/>
    </row>
    <row r="1162" spans="17:61" s="82" customFormat="1" x14ac:dyDescent="0.2">
      <c r="Q1162" s="103"/>
      <c r="R1162" s="104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  <c r="AH1162" s="103"/>
      <c r="AI1162" s="103"/>
      <c r="AJ1162" s="103"/>
      <c r="AK1162" s="103"/>
      <c r="AL1162" s="103"/>
      <c r="AM1162" s="103"/>
      <c r="AN1162" s="103"/>
      <c r="AO1162" s="103"/>
      <c r="AP1162" s="103"/>
      <c r="AQ1162" s="103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95"/>
      <c r="BB1162" s="95"/>
      <c r="BC1162" s="95"/>
      <c r="BD1162" s="95"/>
      <c r="BE1162" s="95"/>
      <c r="BF1162" s="95"/>
      <c r="BG1162" s="95"/>
      <c r="BH1162" s="95"/>
      <c r="BI1162" s="95"/>
    </row>
    <row r="1163" spans="17:61" s="82" customFormat="1" x14ac:dyDescent="0.2">
      <c r="Q1163" s="103"/>
      <c r="R1163" s="104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  <c r="AH1163" s="103"/>
      <c r="AI1163" s="103"/>
      <c r="AJ1163" s="103"/>
      <c r="AK1163" s="103"/>
      <c r="AL1163" s="103"/>
      <c r="AM1163" s="103"/>
      <c r="AN1163" s="103"/>
      <c r="AO1163" s="103"/>
      <c r="AP1163" s="103"/>
      <c r="AQ1163" s="103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95"/>
      <c r="BB1163" s="95"/>
      <c r="BC1163" s="95"/>
      <c r="BD1163" s="95"/>
      <c r="BE1163" s="95"/>
      <c r="BF1163" s="95"/>
      <c r="BG1163" s="95"/>
      <c r="BH1163" s="95"/>
      <c r="BI1163" s="95"/>
    </row>
    <row r="1164" spans="17:61" s="82" customFormat="1" x14ac:dyDescent="0.2">
      <c r="Q1164" s="103"/>
      <c r="R1164" s="104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  <c r="AH1164" s="103"/>
      <c r="AI1164" s="103"/>
      <c r="AJ1164" s="103"/>
      <c r="AK1164" s="103"/>
      <c r="AL1164" s="103"/>
      <c r="AM1164" s="103"/>
      <c r="AN1164" s="103"/>
      <c r="AO1164" s="103"/>
      <c r="AP1164" s="103"/>
      <c r="AQ1164" s="103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95"/>
      <c r="BB1164" s="95"/>
      <c r="BC1164" s="95"/>
      <c r="BD1164" s="95"/>
      <c r="BE1164" s="95"/>
      <c r="BF1164" s="95"/>
      <c r="BG1164" s="95"/>
      <c r="BH1164" s="95"/>
      <c r="BI1164" s="95"/>
    </row>
    <row r="1165" spans="17:61" s="82" customFormat="1" x14ac:dyDescent="0.2">
      <c r="Q1165" s="103"/>
      <c r="R1165" s="104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  <c r="AH1165" s="103"/>
      <c r="AI1165" s="103"/>
      <c r="AJ1165" s="103"/>
      <c r="AK1165" s="103"/>
      <c r="AL1165" s="103"/>
      <c r="AM1165" s="103"/>
      <c r="AN1165" s="103"/>
      <c r="AO1165" s="103"/>
      <c r="AP1165" s="103"/>
      <c r="AQ1165" s="103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95"/>
      <c r="BB1165" s="95"/>
      <c r="BC1165" s="95"/>
      <c r="BD1165" s="95"/>
      <c r="BE1165" s="95"/>
      <c r="BF1165" s="95"/>
      <c r="BG1165" s="95"/>
      <c r="BH1165" s="95"/>
      <c r="BI1165" s="95"/>
    </row>
    <row r="1166" spans="17:61" s="82" customFormat="1" x14ac:dyDescent="0.2">
      <c r="Q1166" s="103"/>
      <c r="R1166" s="104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  <c r="AH1166" s="103"/>
      <c r="AI1166" s="103"/>
      <c r="AJ1166" s="103"/>
      <c r="AK1166" s="103"/>
      <c r="AL1166" s="103"/>
      <c r="AM1166" s="103"/>
      <c r="AN1166" s="103"/>
      <c r="AO1166" s="103"/>
      <c r="AP1166" s="103"/>
      <c r="AQ1166" s="103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95"/>
      <c r="BB1166" s="95"/>
      <c r="BC1166" s="95"/>
      <c r="BD1166" s="95"/>
      <c r="BE1166" s="95"/>
      <c r="BF1166" s="95"/>
      <c r="BG1166" s="95"/>
      <c r="BH1166" s="95"/>
      <c r="BI1166" s="95"/>
    </row>
    <row r="1167" spans="17:61" s="82" customFormat="1" x14ac:dyDescent="0.2">
      <c r="Q1167" s="103"/>
      <c r="R1167" s="104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  <c r="AH1167" s="103"/>
      <c r="AI1167" s="103"/>
      <c r="AJ1167" s="103"/>
      <c r="AK1167" s="103"/>
      <c r="AL1167" s="103"/>
      <c r="AM1167" s="103"/>
      <c r="AN1167" s="103"/>
      <c r="AO1167" s="103"/>
      <c r="AP1167" s="103"/>
      <c r="AQ1167" s="103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95"/>
      <c r="BB1167" s="95"/>
      <c r="BC1167" s="95"/>
      <c r="BD1167" s="95"/>
      <c r="BE1167" s="95"/>
      <c r="BF1167" s="95"/>
      <c r="BG1167" s="95"/>
      <c r="BH1167" s="95"/>
      <c r="BI1167" s="95"/>
    </row>
    <row r="1168" spans="17:61" s="82" customFormat="1" x14ac:dyDescent="0.2">
      <c r="Q1168" s="103"/>
      <c r="R1168" s="104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  <c r="AH1168" s="103"/>
      <c r="AI1168" s="103"/>
      <c r="AJ1168" s="103"/>
      <c r="AK1168" s="103"/>
      <c r="AL1168" s="103"/>
      <c r="AM1168" s="103"/>
      <c r="AN1168" s="103"/>
      <c r="AO1168" s="103"/>
      <c r="AP1168" s="103"/>
      <c r="AQ1168" s="103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95"/>
      <c r="BB1168" s="95"/>
      <c r="BC1168" s="95"/>
      <c r="BD1168" s="95"/>
      <c r="BE1168" s="95"/>
      <c r="BF1168" s="95"/>
      <c r="BG1168" s="95"/>
      <c r="BH1168" s="95"/>
      <c r="BI1168" s="95"/>
    </row>
    <row r="1169" spans="17:61" s="82" customFormat="1" x14ac:dyDescent="0.2">
      <c r="Q1169" s="103"/>
      <c r="R1169" s="104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  <c r="AH1169" s="103"/>
      <c r="AI1169" s="103"/>
      <c r="AJ1169" s="103"/>
      <c r="AK1169" s="103"/>
      <c r="AL1169" s="103"/>
      <c r="AM1169" s="103"/>
      <c r="AN1169" s="103"/>
      <c r="AO1169" s="103"/>
      <c r="AP1169" s="103"/>
      <c r="AQ1169" s="103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95"/>
      <c r="BB1169" s="95"/>
      <c r="BC1169" s="95"/>
      <c r="BD1169" s="95"/>
      <c r="BE1169" s="95"/>
      <c r="BF1169" s="95"/>
      <c r="BG1169" s="95"/>
      <c r="BH1169" s="95"/>
      <c r="BI1169" s="95"/>
    </row>
    <row r="1170" spans="17:61" s="82" customFormat="1" x14ac:dyDescent="0.2">
      <c r="Q1170" s="103"/>
      <c r="R1170" s="104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  <c r="AH1170" s="103"/>
      <c r="AI1170" s="103"/>
      <c r="AJ1170" s="103"/>
      <c r="AK1170" s="103"/>
      <c r="AL1170" s="103"/>
      <c r="AM1170" s="103"/>
      <c r="AN1170" s="103"/>
      <c r="AO1170" s="103"/>
      <c r="AP1170" s="103"/>
      <c r="AQ1170" s="103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95"/>
      <c r="BB1170" s="95"/>
      <c r="BC1170" s="95"/>
      <c r="BD1170" s="95"/>
      <c r="BE1170" s="95"/>
      <c r="BF1170" s="95"/>
      <c r="BG1170" s="95"/>
      <c r="BH1170" s="95"/>
      <c r="BI1170" s="95"/>
    </row>
    <row r="1171" spans="17:61" s="82" customFormat="1" x14ac:dyDescent="0.2">
      <c r="Q1171" s="103"/>
      <c r="R1171" s="104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  <c r="AH1171" s="103"/>
      <c r="AI1171" s="103"/>
      <c r="AJ1171" s="103"/>
      <c r="AK1171" s="103"/>
      <c r="AL1171" s="103"/>
      <c r="AM1171" s="103"/>
      <c r="AN1171" s="103"/>
      <c r="AO1171" s="103"/>
      <c r="AP1171" s="103"/>
      <c r="AQ1171" s="103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95"/>
      <c r="BB1171" s="95"/>
      <c r="BC1171" s="95"/>
      <c r="BD1171" s="95"/>
      <c r="BE1171" s="95"/>
      <c r="BF1171" s="95"/>
      <c r="BG1171" s="95"/>
      <c r="BH1171" s="95"/>
      <c r="BI1171" s="95"/>
    </row>
    <row r="1172" spans="17:61" s="82" customFormat="1" x14ac:dyDescent="0.2">
      <c r="Q1172" s="103"/>
      <c r="R1172" s="104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  <c r="AH1172" s="103"/>
      <c r="AI1172" s="103"/>
      <c r="AJ1172" s="103"/>
      <c r="AK1172" s="103"/>
      <c r="AL1172" s="103"/>
      <c r="AM1172" s="103"/>
      <c r="AN1172" s="103"/>
      <c r="AO1172" s="103"/>
      <c r="AP1172" s="103"/>
      <c r="AQ1172" s="103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95"/>
      <c r="BB1172" s="95"/>
      <c r="BC1172" s="95"/>
      <c r="BD1172" s="95"/>
      <c r="BE1172" s="95"/>
      <c r="BF1172" s="95"/>
      <c r="BG1172" s="95"/>
      <c r="BH1172" s="95"/>
      <c r="BI1172" s="95"/>
    </row>
    <row r="1173" spans="17:61" s="82" customFormat="1" x14ac:dyDescent="0.2">
      <c r="Q1173" s="103"/>
      <c r="R1173" s="104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  <c r="AH1173" s="103"/>
      <c r="AI1173" s="103"/>
      <c r="AJ1173" s="103"/>
      <c r="AK1173" s="103"/>
      <c r="AL1173" s="103"/>
      <c r="AM1173" s="103"/>
      <c r="AN1173" s="103"/>
      <c r="AO1173" s="103"/>
      <c r="AP1173" s="103"/>
      <c r="AQ1173" s="103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95"/>
      <c r="BB1173" s="95"/>
      <c r="BC1173" s="95"/>
      <c r="BD1173" s="95"/>
      <c r="BE1173" s="95"/>
      <c r="BF1173" s="95"/>
      <c r="BG1173" s="95"/>
      <c r="BH1173" s="95"/>
      <c r="BI1173" s="95"/>
    </row>
    <row r="1174" spans="17:61" s="82" customFormat="1" x14ac:dyDescent="0.2">
      <c r="Q1174" s="103"/>
      <c r="R1174" s="104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  <c r="AH1174" s="103"/>
      <c r="AI1174" s="103"/>
      <c r="AJ1174" s="103"/>
      <c r="AK1174" s="103"/>
      <c r="AL1174" s="103"/>
      <c r="AM1174" s="103"/>
      <c r="AN1174" s="103"/>
      <c r="AO1174" s="103"/>
      <c r="AP1174" s="103"/>
      <c r="AQ1174" s="103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95"/>
      <c r="BB1174" s="95"/>
      <c r="BC1174" s="95"/>
      <c r="BD1174" s="95"/>
      <c r="BE1174" s="95"/>
      <c r="BF1174" s="95"/>
      <c r="BG1174" s="95"/>
      <c r="BH1174" s="95"/>
      <c r="BI1174" s="95"/>
    </row>
    <row r="1175" spans="17:61" s="82" customFormat="1" x14ac:dyDescent="0.2">
      <c r="Q1175" s="103"/>
      <c r="R1175" s="104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  <c r="AH1175" s="103"/>
      <c r="AI1175" s="103"/>
      <c r="AJ1175" s="103"/>
      <c r="AK1175" s="103"/>
      <c r="AL1175" s="103"/>
      <c r="AM1175" s="103"/>
      <c r="AN1175" s="103"/>
      <c r="AO1175" s="103"/>
      <c r="AP1175" s="103"/>
      <c r="AQ1175" s="103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95"/>
      <c r="BB1175" s="95"/>
      <c r="BC1175" s="95"/>
      <c r="BD1175" s="95"/>
      <c r="BE1175" s="95"/>
      <c r="BF1175" s="95"/>
      <c r="BG1175" s="95"/>
      <c r="BH1175" s="95"/>
      <c r="BI1175" s="95"/>
    </row>
    <row r="1176" spans="17:61" s="82" customFormat="1" x14ac:dyDescent="0.2">
      <c r="Q1176" s="103"/>
      <c r="R1176" s="104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  <c r="AH1176" s="103"/>
      <c r="AI1176" s="103"/>
      <c r="AJ1176" s="103"/>
      <c r="AK1176" s="103"/>
      <c r="AL1176" s="103"/>
      <c r="AM1176" s="103"/>
      <c r="AN1176" s="103"/>
      <c r="AO1176" s="103"/>
      <c r="AP1176" s="103"/>
      <c r="AQ1176" s="103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95"/>
      <c r="BB1176" s="95"/>
      <c r="BC1176" s="95"/>
      <c r="BD1176" s="95"/>
      <c r="BE1176" s="95"/>
      <c r="BF1176" s="95"/>
      <c r="BG1176" s="95"/>
      <c r="BH1176" s="95"/>
      <c r="BI1176" s="95"/>
    </row>
    <row r="1177" spans="17:61" s="82" customFormat="1" x14ac:dyDescent="0.2">
      <c r="Q1177" s="103"/>
      <c r="R1177" s="104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  <c r="AH1177" s="103"/>
      <c r="AI1177" s="103"/>
      <c r="AJ1177" s="103"/>
      <c r="AK1177" s="103"/>
      <c r="AL1177" s="103"/>
      <c r="AM1177" s="103"/>
      <c r="AN1177" s="103"/>
      <c r="AO1177" s="103"/>
      <c r="AP1177" s="103"/>
      <c r="AQ1177" s="103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95"/>
      <c r="BB1177" s="95"/>
      <c r="BC1177" s="95"/>
      <c r="BD1177" s="95"/>
      <c r="BE1177" s="95"/>
      <c r="BF1177" s="95"/>
      <c r="BG1177" s="95"/>
      <c r="BH1177" s="95"/>
      <c r="BI1177" s="95"/>
    </row>
    <row r="1178" spans="17:61" s="82" customFormat="1" x14ac:dyDescent="0.2">
      <c r="Q1178" s="103"/>
      <c r="R1178" s="104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  <c r="AH1178" s="103"/>
      <c r="AI1178" s="103"/>
      <c r="AJ1178" s="103"/>
      <c r="AK1178" s="103"/>
      <c r="AL1178" s="103"/>
      <c r="AM1178" s="103"/>
      <c r="AN1178" s="103"/>
      <c r="AO1178" s="103"/>
      <c r="AP1178" s="103"/>
      <c r="AQ1178" s="103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95"/>
      <c r="BB1178" s="95"/>
      <c r="BC1178" s="95"/>
      <c r="BD1178" s="95"/>
      <c r="BE1178" s="95"/>
      <c r="BF1178" s="95"/>
      <c r="BG1178" s="95"/>
      <c r="BH1178" s="95"/>
      <c r="BI1178" s="95"/>
    </row>
    <row r="1179" spans="17:61" s="82" customFormat="1" x14ac:dyDescent="0.2">
      <c r="Q1179" s="103"/>
      <c r="R1179" s="104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  <c r="AH1179" s="103"/>
      <c r="AI1179" s="103"/>
      <c r="AJ1179" s="103"/>
      <c r="AK1179" s="103"/>
      <c r="AL1179" s="103"/>
      <c r="AM1179" s="103"/>
      <c r="AN1179" s="103"/>
      <c r="AO1179" s="103"/>
      <c r="AP1179" s="103"/>
      <c r="AQ1179" s="103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95"/>
      <c r="BB1179" s="95"/>
      <c r="BC1179" s="95"/>
      <c r="BD1179" s="95"/>
      <c r="BE1179" s="95"/>
      <c r="BF1179" s="95"/>
      <c r="BG1179" s="95"/>
      <c r="BH1179" s="95"/>
      <c r="BI1179" s="95"/>
    </row>
    <row r="1180" spans="17:61" s="82" customFormat="1" x14ac:dyDescent="0.2">
      <c r="Q1180" s="103"/>
      <c r="R1180" s="104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  <c r="AH1180" s="103"/>
      <c r="AI1180" s="103"/>
      <c r="AJ1180" s="103"/>
      <c r="AK1180" s="103"/>
      <c r="AL1180" s="103"/>
      <c r="AM1180" s="103"/>
      <c r="AN1180" s="103"/>
      <c r="AO1180" s="103"/>
      <c r="AP1180" s="103"/>
      <c r="AQ1180" s="103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95"/>
      <c r="BB1180" s="95"/>
      <c r="BC1180" s="95"/>
      <c r="BD1180" s="95"/>
      <c r="BE1180" s="95"/>
      <c r="BF1180" s="95"/>
      <c r="BG1180" s="95"/>
      <c r="BH1180" s="95"/>
      <c r="BI1180" s="95"/>
    </row>
    <row r="1181" spans="17:61" s="82" customFormat="1" x14ac:dyDescent="0.2">
      <c r="Q1181" s="103"/>
      <c r="R1181" s="104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  <c r="AH1181" s="103"/>
      <c r="AI1181" s="103"/>
      <c r="AJ1181" s="103"/>
      <c r="AK1181" s="103"/>
      <c r="AL1181" s="103"/>
      <c r="AM1181" s="103"/>
      <c r="AN1181" s="103"/>
      <c r="AO1181" s="103"/>
      <c r="AP1181" s="103"/>
      <c r="AQ1181" s="103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95"/>
      <c r="BB1181" s="95"/>
      <c r="BC1181" s="95"/>
      <c r="BD1181" s="95"/>
      <c r="BE1181" s="95"/>
      <c r="BF1181" s="95"/>
      <c r="BG1181" s="95"/>
      <c r="BH1181" s="95"/>
      <c r="BI1181" s="95"/>
    </row>
    <row r="1182" spans="17:61" s="82" customFormat="1" x14ac:dyDescent="0.2">
      <c r="Q1182" s="103"/>
      <c r="R1182" s="104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  <c r="AH1182" s="103"/>
      <c r="AI1182" s="103"/>
      <c r="AJ1182" s="103"/>
      <c r="AK1182" s="103"/>
      <c r="AL1182" s="103"/>
      <c r="AM1182" s="103"/>
      <c r="AN1182" s="103"/>
      <c r="AO1182" s="103"/>
      <c r="AP1182" s="103"/>
      <c r="AQ1182" s="103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95"/>
      <c r="BB1182" s="95"/>
      <c r="BC1182" s="95"/>
      <c r="BD1182" s="95"/>
      <c r="BE1182" s="95"/>
      <c r="BF1182" s="95"/>
      <c r="BG1182" s="95"/>
      <c r="BH1182" s="95"/>
      <c r="BI1182" s="95"/>
    </row>
    <row r="1183" spans="17:61" s="82" customFormat="1" x14ac:dyDescent="0.2">
      <c r="Q1183" s="103"/>
      <c r="R1183" s="104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  <c r="AH1183" s="103"/>
      <c r="AI1183" s="103"/>
      <c r="AJ1183" s="103"/>
      <c r="AK1183" s="103"/>
      <c r="AL1183" s="103"/>
      <c r="AM1183" s="103"/>
      <c r="AN1183" s="103"/>
      <c r="AO1183" s="103"/>
      <c r="AP1183" s="103"/>
      <c r="AQ1183" s="103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95"/>
      <c r="BB1183" s="95"/>
      <c r="BC1183" s="95"/>
      <c r="BD1183" s="95"/>
      <c r="BE1183" s="95"/>
      <c r="BF1183" s="95"/>
      <c r="BG1183" s="95"/>
      <c r="BH1183" s="95"/>
      <c r="BI1183" s="95"/>
    </row>
    <row r="1184" spans="17:61" s="82" customFormat="1" x14ac:dyDescent="0.2">
      <c r="Q1184" s="103"/>
      <c r="R1184" s="104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  <c r="AH1184" s="103"/>
      <c r="AI1184" s="103"/>
      <c r="AJ1184" s="103"/>
      <c r="AK1184" s="103"/>
      <c r="AL1184" s="103"/>
      <c r="AM1184" s="103"/>
      <c r="AN1184" s="103"/>
      <c r="AO1184" s="103"/>
      <c r="AP1184" s="103"/>
      <c r="AQ1184" s="103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95"/>
      <c r="BB1184" s="95"/>
      <c r="BC1184" s="95"/>
      <c r="BD1184" s="95"/>
      <c r="BE1184" s="95"/>
      <c r="BF1184" s="95"/>
      <c r="BG1184" s="95"/>
      <c r="BH1184" s="95"/>
      <c r="BI1184" s="95"/>
    </row>
    <row r="1185" spans="17:61" s="82" customFormat="1" x14ac:dyDescent="0.2">
      <c r="Q1185" s="103"/>
      <c r="R1185" s="104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  <c r="AH1185" s="103"/>
      <c r="AI1185" s="103"/>
      <c r="AJ1185" s="103"/>
      <c r="AK1185" s="103"/>
      <c r="AL1185" s="103"/>
      <c r="AM1185" s="103"/>
      <c r="AN1185" s="103"/>
      <c r="AO1185" s="103"/>
      <c r="AP1185" s="103"/>
      <c r="AQ1185" s="103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95"/>
      <c r="BB1185" s="95"/>
      <c r="BC1185" s="95"/>
      <c r="BD1185" s="95"/>
      <c r="BE1185" s="95"/>
      <c r="BF1185" s="95"/>
      <c r="BG1185" s="95"/>
      <c r="BH1185" s="95"/>
      <c r="BI1185" s="95"/>
    </row>
    <row r="1186" spans="17:61" s="82" customFormat="1" x14ac:dyDescent="0.2">
      <c r="Q1186" s="103"/>
      <c r="R1186" s="104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  <c r="AH1186" s="103"/>
      <c r="AI1186" s="103"/>
      <c r="AJ1186" s="103"/>
      <c r="AK1186" s="103"/>
      <c r="AL1186" s="103"/>
      <c r="AM1186" s="103"/>
      <c r="AN1186" s="103"/>
      <c r="AO1186" s="103"/>
      <c r="AP1186" s="103"/>
      <c r="AQ1186" s="103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95"/>
      <c r="BB1186" s="95"/>
      <c r="BC1186" s="95"/>
      <c r="BD1186" s="95"/>
      <c r="BE1186" s="95"/>
      <c r="BF1186" s="95"/>
      <c r="BG1186" s="95"/>
      <c r="BH1186" s="95"/>
      <c r="BI1186" s="95"/>
    </row>
    <row r="1187" spans="17:61" s="82" customFormat="1" x14ac:dyDescent="0.2">
      <c r="Q1187" s="103"/>
      <c r="R1187" s="104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  <c r="AH1187" s="103"/>
      <c r="AI1187" s="103"/>
      <c r="AJ1187" s="103"/>
      <c r="AK1187" s="103"/>
      <c r="AL1187" s="103"/>
      <c r="AM1187" s="103"/>
      <c r="AN1187" s="103"/>
      <c r="AO1187" s="103"/>
      <c r="AP1187" s="103"/>
      <c r="AQ1187" s="103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95"/>
      <c r="BB1187" s="95"/>
      <c r="BC1187" s="95"/>
      <c r="BD1187" s="95"/>
      <c r="BE1187" s="95"/>
      <c r="BF1187" s="95"/>
      <c r="BG1187" s="95"/>
      <c r="BH1187" s="95"/>
      <c r="BI1187" s="95"/>
    </row>
    <row r="1188" spans="17:61" s="82" customFormat="1" x14ac:dyDescent="0.2">
      <c r="Q1188" s="103"/>
      <c r="R1188" s="104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  <c r="AH1188" s="103"/>
      <c r="AI1188" s="103"/>
      <c r="AJ1188" s="103"/>
      <c r="AK1188" s="103"/>
      <c r="AL1188" s="103"/>
      <c r="AM1188" s="103"/>
      <c r="AN1188" s="103"/>
      <c r="AO1188" s="103"/>
      <c r="AP1188" s="103"/>
      <c r="AQ1188" s="103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95"/>
      <c r="BB1188" s="95"/>
      <c r="BC1188" s="95"/>
      <c r="BD1188" s="95"/>
      <c r="BE1188" s="95"/>
      <c r="BF1188" s="95"/>
      <c r="BG1188" s="95"/>
      <c r="BH1188" s="95"/>
      <c r="BI1188" s="95"/>
    </row>
    <row r="1189" spans="17:61" s="82" customFormat="1" x14ac:dyDescent="0.2">
      <c r="Q1189" s="103"/>
      <c r="R1189" s="104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  <c r="AH1189" s="103"/>
      <c r="AI1189" s="103"/>
      <c r="AJ1189" s="103"/>
      <c r="AK1189" s="103"/>
      <c r="AL1189" s="103"/>
      <c r="AM1189" s="103"/>
      <c r="AN1189" s="103"/>
      <c r="AO1189" s="103"/>
      <c r="AP1189" s="103"/>
      <c r="AQ1189" s="103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95"/>
      <c r="BB1189" s="95"/>
      <c r="BC1189" s="95"/>
      <c r="BD1189" s="95"/>
      <c r="BE1189" s="95"/>
      <c r="BF1189" s="95"/>
      <c r="BG1189" s="95"/>
      <c r="BH1189" s="95"/>
      <c r="BI1189" s="95"/>
    </row>
    <row r="1190" spans="17:61" s="82" customFormat="1" x14ac:dyDescent="0.2">
      <c r="Q1190" s="103"/>
      <c r="R1190" s="104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  <c r="AH1190" s="103"/>
      <c r="AI1190" s="103"/>
      <c r="AJ1190" s="103"/>
      <c r="AK1190" s="103"/>
      <c r="AL1190" s="103"/>
      <c r="AM1190" s="103"/>
      <c r="AN1190" s="103"/>
      <c r="AO1190" s="103"/>
      <c r="AP1190" s="103"/>
      <c r="AQ1190" s="103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95"/>
      <c r="BB1190" s="95"/>
      <c r="BC1190" s="95"/>
      <c r="BD1190" s="95"/>
      <c r="BE1190" s="95"/>
      <c r="BF1190" s="95"/>
      <c r="BG1190" s="95"/>
      <c r="BH1190" s="95"/>
      <c r="BI1190" s="95"/>
    </row>
    <row r="1191" spans="17:61" s="82" customFormat="1" x14ac:dyDescent="0.2">
      <c r="Q1191" s="103"/>
      <c r="R1191" s="104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  <c r="AH1191" s="103"/>
      <c r="AI1191" s="103"/>
      <c r="AJ1191" s="103"/>
      <c r="AK1191" s="103"/>
      <c r="AL1191" s="103"/>
      <c r="AM1191" s="103"/>
      <c r="AN1191" s="103"/>
      <c r="AO1191" s="103"/>
      <c r="AP1191" s="103"/>
      <c r="AQ1191" s="103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95"/>
      <c r="BB1191" s="95"/>
      <c r="BC1191" s="95"/>
      <c r="BD1191" s="95"/>
      <c r="BE1191" s="95"/>
      <c r="BF1191" s="95"/>
      <c r="BG1191" s="95"/>
      <c r="BH1191" s="95"/>
      <c r="BI1191" s="95"/>
    </row>
    <row r="1192" spans="17:61" s="82" customFormat="1" x14ac:dyDescent="0.2">
      <c r="Q1192" s="103"/>
      <c r="R1192" s="104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  <c r="AH1192" s="103"/>
      <c r="AI1192" s="103"/>
      <c r="AJ1192" s="103"/>
      <c r="AK1192" s="103"/>
      <c r="AL1192" s="103"/>
      <c r="AM1192" s="103"/>
      <c r="AN1192" s="103"/>
      <c r="AO1192" s="103"/>
      <c r="AP1192" s="103"/>
      <c r="AQ1192" s="103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95"/>
      <c r="BB1192" s="95"/>
      <c r="BC1192" s="95"/>
      <c r="BD1192" s="95"/>
      <c r="BE1192" s="95"/>
      <c r="BF1192" s="95"/>
      <c r="BG1192" s="95"/>
      <c r="BH1192" s="95"/>
      <c r="BI1192" s="95"/>
    </row>
    <row r="1193" spans="17:61" s="82" customFormat="1" x14ac:dyDescent="0.2">
      <c r="Q1193" s="103"/>
      <c r="R1193" s="104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  <c r="AH1193" s="103"/>
      <c r="AI1193" s="103"/>
      <c r="AJ1193" s="103"/>
      <c r="AK1193" s="103"/>
      <c r="AL1193" s="103"/>
      <c r="AM1193" s="103"/>
      <c r="AN1193" s="103"/>
      <c r="AO1193" s="103"/>
      <c r="AP1193" s="103"/>
      <c r="AQ1193" s="103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95"/>
      <c r="BB1193" s="95"/>
      <c r="BC1193" s="95"/>
      <c r="BD1193" s="95"/>
      <c r="BE1193" s="95"/>
      <c r="BF1193" s="95"/>
      <c r="BG1193" s="95"/>
      <c r="BH1193" s="95"/>
      <c r="BI1193" s="95"/>
    </row>
    <row r="1194" spans="17:61" s="82" customFormat="1" x14ac:dyDescent="0.2">
      <c r="Q1194" s="103"/>
      <c r="R1194" s="104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  <c r="AH1194" s="103"/>
      <c r="AI1194" s="103"/>
      <c r="AJ1194" s="103"/>
      <c r="AK1194" s="103"/>
      <c r="AL1194" s="103"/>
      <c r="AM1194" s="103"/>
      <c r="AN1194" s="103"/>
      <c r="AO1194" s="103"/>
      <c r="AP1194" s="103"/>
      <c r="AQ1194" s="103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95"/>
      <c r="BB1194" s="95"/>
      <c r="BC1194" s="95"/>
      <c r="BD1194" s="95"/>
      <c r="BE1194" s="95"/>
      <c r="BF1194" s="95"/>
      <c r="BG1194" s="95"/>
      <c r="BH1194" s="95"/>
      <c r="BI1194" s="95"/>
    </row>
    <row r="1195" spans="17:61" s="82" customFormat="1" x14ac:dyDescent="0.2">
      <c r="Q1195" s="103"/>
      <c r="R1195" s="104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  <c r="AH1195" s="103"/>
      <c r="AI1195" s="103"/>
      <c r="AJ1195" s="103"/>
      <c r="AK1195" s="103"/>
      <c r="AL1195" s="103"/>
      <c r="AM1195" s="103"/>
      <c r="AN1195" s="103"/>
      <c r="AO1195" s="103"/>
      <c r="AP1195" s="103"/>
      <c r="AQ1195" s="103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95"/>
      <c r="BB1195" s="95"/>
      <c r="BC1195" s="95"/>
      <c r="BD1195" s="95"/>
      <c r="BE1195" s="95"/>
      <c r="BF1195" s="95"/>
      <c r="BG1195" s="95"/>
      <c r="BH1195" s="95"/>
      <c r="BI1195" s="95"/>
    </row>
    <row r="1196" spans="17:61" s="82" customFormat="1" x14ac:dyDescent="0.2">
      <c r="Q1196" s="103"/>
      <c r="R1196" s="104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  <c r="AH1196" s="103"/>
      <c r="AI1196" s="103"/>
      <c r="AJ1196" s="103"/>
      <c r="AK1196" s="103"/>
      <c r="AL1196" s="103"/>
      <c r="AM1196" s="103"/>
      <c r="AN1196" s="103"/>
      <c r="AO1196" s="103"/>
      <c r="AP1196" s="103"/>
      <c r="AQ1196" s="103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95"/>
      <c r="BB1196" s="95"/>
      <c r="BC1196" s="95"/>
      <c r="BD1196" s="95"/>
      <c r="BE1196" s="95"/>
      <c r="BF1196" s="95"/>
      <c r="BG1196" s="95"/>
      <c r="BH1196" s="95"/>
      <c r="BI1196" s="95"/>
    </row>
    <row r="1197" spans="17:61" s="82" customFormat="1" x14ac:dyDescent="0.2">
      <c r="Q1197" s="103"/>
      <c r="R1197" s="104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  <c r="AH1197" s="103"/>
      <c r="AI1197" s="103"/>
      <c r="AJ1197" s="103"/>
      <c r="AK1197" s="103"/>
      <c r="AL1197" s="103"/>
      <c r="AM1197" s="103"/>
      <c r="AN1197" s="103"/>
      <c r="AO1197" s="103"/>
      <c r="AP1197" s="103"/>
      <c r="AQ1197" s="103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95"/>
      <c r="BB1197" s="95"/>
      <c r="BC1197" s="95"/>
      <c r="BD1197" s="95"/>
      <c r="BE1197" s="95"/>
      <c r="BF1197" s="95"/>
      <c r="BG1197" s="95"/>
      <c r="BH1197" s="95"/>
      <c r="BI1197" s="95"/>
    </row>
    <row r="1198" spans="17:61" s="82" customFormat="1" x14ac:dyDescent="0.2">
      <c r="Q1198" s="103"/>
      <c r="R1198" s="104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  <c r="AH1198" s="103"/>
      <c r="AI1198" s="103"/>
      <c r="AJ1198" s="103"/>
      <c r="AK1198" s="103"/>
      <c r="AL1198" s="103"/>
      <c r="AM1198" s="103"/>
      <c r="AN1198" s="103"/>
      <c r="AO1198" s="103"/>
      <c r="AP1198" s="103"/>
      <c r="AQ1198" s="103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95"/>
      <c r="BB1198" s="95"/>
      <c r="BC1198" s="95"/>
      <c r="BD1198" s="95"/>
      <c r="BE1198" s="95"/>
      <c r="BF1198" s="95"/>
      <c r="BG1198" s="95"/>
      <c r="BH1198" s="95"/>
      <c r="BI1198" s="95"/>
    </row>
    <row r="1199" spans="17:61" s="82" customFormat="1" x14ac:dyDescent="0.2">
      <c r="Q1199" s="103"/>
      <c r="R1199" s="104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  <c r="AH1199" s="103"/>
      <c r="AI1199" s="103"/>
      <c r="AJ1199" s="103"/>
      <c r="AK1199" s="103"/>
      <c r="AL1199" s="103"/>
      <c r="AM1199" s="103"/>
      <c r="AN1199" s="103"/>
      <c r="AO1199" s="103"/>
      <c r="AP1199" s="103"/>
      <c r="AQ1199" s="103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95"/>
      <c r="BB1199" s="95"/>
      <c r="BC1199" s="95"/>
      <c r="BD1199" s="95"/>
      <c r="BE1199" s="95"/>
      <c r="BF1199" s="95"/>
      <c r="BG1199" s="95"/>
      <c r="BH1199" s="95"/>
      <c r="BI1199" s="95"/>
    </row>
    <row r="1200" spans="17:61" s="82" customFormat="1" x14ac:dyDescent="0.2">
      <c r="Q1200" s="103"/>
      <c r="R1200" s="104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  <c r="AH1200" s="103"/>
      <c r="AI1200" s="103"/>
      <c r="AJ1200" s="103"/>
      <c r="AK1200" s="103"/>
      <c r="AL1200" s="103"/>
      <c r="AM1200" s="103"/>
      <c r="AN1200" s="103"/>
      <c r="AO1200" s="103"/>
      <c r="AP1200" s="103"/>
      <c r="AQ1200" s="103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95"/>
      <c r="BB1200" s="95"/>
      <c r="BC1200" s="95"/>
      <c r="BD1200" s="95"/>
      <c r="BE1200" s="95"/>
      <c r="BF1200" s="95"/>
      <c r="BG1200" s="95"/>
      <c r="BH1200" s="95"/>
      <c r="BI1200" s="95"/>
    </row>
    <row r="1201" spans="17:61" s="82" customFormat="1" x14ac:dyDescent="0.2">
      <c r="Q1201" s="103"/>
      <c r="R1201" s="104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  <c r="AH1201" s="103"/>
      <c r="AI1201" s="103"/>
      <c r="AJ1201" s="103"/>
      <c r="AK1201" s="103"/>
      <c r="AL1201" s="103"/>
      <c r="AM1201" s="103"/>
      <c r="AN1201" s="103"/>
      <c r="AO1201" s="103"/>
      <c r="AP1201" s="103"/>
      <c r="AQ1201" s="103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95"/>
      <c r="BB1201" s="95"/>
      <c r="BC1201" s="95"/>
      <c r="BD1201" s="95"/>
      <c r="BE1201" s="95"/>
      <c r="BF1201" s="95"/>
      <c r="BG1201" s="95"/>
      <c r="BH1201" s="95"/>
      <c r="BI1201" s="95"/>
    </row>
    <row r="1202" spans="17:61" s="82" customFormat="1" x14ac:dyDescent="0.2">
      <c r="Q1202" s="103"/>
      <c r="R1202" s="104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  <c r="AH1202" s="103"/>
      <c r="AI1202" s="103"/>
      <c r="AJ1202" s="103"/>
      <c r="AK1202" s="103"/>
      <c r="AL1202" s="103"/>
      <c r="AM1202" s="103"/>
      <c r="AN1202" s="103"/>
      <c r="AO1202" s="103"/>
      <c r="AP1202" s="103"/>
      <c r="AQ1202" s="103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95"/>
      <c r="BB1202" s="95"/>
      <c r="BC1202" s="95"/>
      <c r="BD1202" s="95"/>
      <c r="BE1202" s="95"/>
      <c r="BF1202" s="95"/>
      <c r="BG1202" s="95"/>
      <c r="BH1202" s="95"/>
      <c r="BI1202" s="95"/>
    </row>
    <row r="1203" spans="17:61" s="82" customFormat="1" x14ac:dyDescent="0.2">
      <c r="Q1203" s="103"/>
      <c r="R1203" s="104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  <c r="AH1203" s="103"/>
      <c r="AI1203" s="103"/>
      <c r="AJ1203" s="103"/>
      <c r="AK1203" s="103"/>
      <c r="AL1203" s="103"/>
      <c r="AM1203" s="103"/>
      <c r="AN1203" s="103"/>
      <c r="AO1203" s="103"/>
      <c r="AP1203" s="103"/>
      <c r="AQ1203" s="103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95"/>
      <c r="BB1203" s="95"/>
      <c r="BC1203" s="95"/>
      <c r="BD1203" s="95"/>
      <c r="BE1203" s="95"/>
      <c r="BF1203" s="95"/>
      <c r="BG1203" s="95"/>
      <c r="BH1203" s="95"/>
      <c r="BI1203" s="95"/>
    </row>
    <row r="1204" spans="17:61" s="82" customFormat="1" x14ac:dyDescent="0.2">
      <c r="Q1204" s="103"/>
      <c r="R1204" s="104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  <c r="AH1204" s="103"/>
      <c r="AI1204" s="103"/>
      <c r="AJ1204" s="103"/>
      <c r="AK1204" s="103"/>
      <c r="AL1204" s="103"/>
      <c r="AM1204" s="103"/>
      <c r="AN1204" s="103"/>
      <c r="AO1204" s="103"/>
      <c r="AP1204" s="103"/>
      <c r="AQ1204" s="103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95"/>
      <c r="BB1204" s="95"/>
      <c r="BC1204" s="95"/>
      <c r="BD1204" s="95"/>
      <c r="BE1204" s="95"/>
      <c r="BF1204" s="95"/>
      <c r="BG1204" s="95"/>
      <c r="BH1204" s="95"/>
      <c r="BI1204" s="95"/>
    </row>
    <row r="1205" spans="17:61" s="82" customFormat="1" x14ac:dyDescent="0.2">
      <c r="Q1205" s="103"/>
      <c r="R1205" s="104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  <c r="AH1205" s="103"/>
      <c r="AI1205" s="103"/>
      <c r="AJ1205" s="103"/>
      <c r="AK1205" s="103"/>
      <c r="AL1205" s="103"/>
      <c r="AM1205" s="103"/>
      <c r="AN1205" s="103"/>
      <c r="AO1205" s="103"/>
      <c r="AP1205" s="103"/>
      <c r="AQ1205" s="103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95"/>
      <c r="BB1205" s="95"/>
      <c r="BC1205" s="95"/>
      <c r="BD1205" s="95"/>
      <c r="BE1205" s="95"/>
      <c r="BF1205" s="95"/>
      <c r="BG1205" s="95"/>
      <c r="BH1205" s="95"/>
      <c r="BI1205" s="95"/>
    </row>
    <row r="1206" spans="17:61" s="82" customFormat="1" x14ac:dyDescent="0.2">
      <c r="Q1206" s="103"/>
      <c r="R1206" s="104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  <c r="AH1206" s="103"/>
      <c r="AI1206" s="103"/>
      <c r="AJ1206" s="103"/>
      <c r="AK1206" s="103"/>
      <c r="AL1206" s="103"/>
      <c r="AM1206" s="103"/>
      <c r="AN1206" s="103"/>
      <c r="AO1206" s="103"/>
      <c r="AP1206" s="103"/>
      <c r="AQ1206" s="103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95"/>
      <c r="BB1206" s="95"/>
      <c r="BC1206" s="95"/>
      <c r="BD1206" s="95"/>
      <c r="BE1206" s="95"/>
      <c r="BF1206" s="95"/>
      <c r="BG1206" s="95"/>
      <c r="BH1206" s="95"/>
      <c r="BI1206" s="95"/>
    </row>
    <row r="1207" spans="17:61" s="82" customFormat="1" x14ac:dyDescent="0.2">
      <c r="Q1207" s="103"/>
      <c r="R1207" s="104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  <c r="AH1207" s="103"/>
      <c r="AI1207" s="103"/>
      <c r="AJ1207" s="103"/>
      <c r="AK1207" s="103"/>
      <c r="AL1207" s="103"/>
      <c r="AM1207" s="103"/>
      <c r="AN1207" s="103"/>
      <c r="AO1207" s="103"/>
      <c r="AP1207" s="103"/>
      <c r="AQ1207" s="103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95"/>
      <c r="BB1207" s="95"/>
      <c r="BC1207" s="95"/>
      <c r="BD1207" s="95"/>
      <c r="BE1207" s="95"/>
      <c r="BF1207" s="95"/>
      <c r="BG1207" s="95"/>
      <c r="BH1207" s="95"/>
      <c r="BI1207" s="95"/>
    </row>
    <row r="1208" spans="17:61" s="82" customFormat="1" x14ac:dyDescent="0.2">
      <c r="Q1208" s="103"/>
      <c r="R1208" s="104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  <c r="AH1208" s="103"/>
      <c r="AI1208" s="103"/>
      <c r="AJ1208" s="103"/>
      <c r="AK1208" s="103"/>
      <c r="AL1208" s="103"/>
      <c r="AM1208" s="103"/>
      <c r="AN1208" s="103"/>
      <c r="AO1208" s="103"/>
      <c r="AP1208" s="103"/>
      <c r="AQ1208" s="103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95"/>
      <c r="BB1208" s="95"/>
      <c r="BC1208" s="95"/>
      <c r="BD1208" s="95"/>
      <c r="BE1208" s="95"/>
      <c r="BF1208" s="95"/>
      <c r="BG1208" s="95"/>
      <c r="BH1208" s="95"/>
      <c r="BI1208" s="95"/>
    </row>
    <row r="1209" spans="17:61" s="82" customFormat="1" x14ac:dyDescent="0.2">
      <c r="Q1209" s="103"/>
      <c r="R1209" s="104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  <c r="AH1209" s="103"/>
      <c r="AI1209" s="103"/>
      <c r="AJ1209" s="103"/>
      <c r="AK1209" s="103"/>
      <c r="AL1209" s="103"/>
      <c r="AM1209" s="103"/>
      <c r="AN1209" s="103"/>
      <c r="AO1209" s="103"/>
      <c r="AP1209" s="103"/>
      <c r="AQ1209" s="103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95"/>
      <c r="BB1209" s="95"/>
      <c r="BC1209" s="95"/>
      <c r="BD1209" s="95"/>
      <c r="BE1209" s="95"/>
      <c r="BF1209" s="95"/>
      <c r="BG1209" s="95"/>
      <c r="BH1209" s="95"/>
      <c r="BI1209" s="95"/>
    </row>
    <row r="1210" spans="17:61" s="82" customFormat="1" x14ac:dyDescent="0.2">
      <c r="Q1210" s="103"/>
      <c r="R1210" s="104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  <c r="AH1210" s="103"/>
      <c r="AI1210" s="103"/>
      <c r="AJ1210" s="103"/>
      <c r="AK1210" s="103"/>
      <c r="AL1210" s="103"/>
      <c r="AM1210" s="103"/>
      <c r="AN1210" s="103"/>
      <c r="AO1210" s="103"/>
      <c r="AP1210" s="103"/>
      <c r="AQ1210" s="103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95"/>
      <c r="BB1210" s="95"/>
      <c r="BC1210" s="95"/>
      <c r="BD1210" s="95"/>
      <c r="BE1210" s="95"/>
      <c r="BF1210" s="95"/>
      <c r="BG1210" s="95"/>
      <c r="BH1210" s="95"/>
      <c r="BI1210" s="95"/>
    </row>
    <row r="1211" spans="17:61" s="82" customFormat="1" x14ac:dyDescent="0.2">
      <c r="Q1211" s="103"/>
      <c r="R1211" s="104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  <c r="AH1211" s="103"/>
      <c r="AI1211" s="103"/>
      <c r="AJ1211" s="103"/>
      <c r="AK1211" s="103"/>
      <c r="AL1211" s="103"/>
      <c r="AM1211" s="103"/>
      <c r="AN1211" s="103"/>
      <c r="AO1211" s="103"/>
      <c r="AP1211" s="103"/>
      <c r="AQ1211" s="103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95"/>
      <c r="BB1211" s="95"/>
      <c r="BC1211" s="95"/>
      <c r="BD1211" s="95"/>
      <c r="BE1211" s="95"/>
      <c r="BF1211" s="95"/>
      <c r="BG1211" s="95"/>
      <c r="BH1211" s="95"/>
      <c r="BI1211" s="95"/>
    </row>
    <row r="1212" spans="17:61" s="82" customFormat="1" x14ac:dyDescent="0.2">
      <c r="Q1212" s="103"/>
      <c r="R1212" s="104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  <c r="AH1212" s="103"/>
      <c r="AI1212" s="103"/>
      <c r="AJ1212" s="103"/>
      <c r="AK1212" s="103"/>
      <c r="AL1212" s="103"/>
      <c r="AM1212" s="103"/>
      <c r="AN1212" s="103"/>
      <c r="AO1212" s="103"/>
      <c r="AP1212" s="103"/>
      <c r="AQ1212" s="103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95"/>
      <c r="BB1212" s="95"/>
      <c r="BC1212" s="95"/>
      <c r="BD1212" s="95"/>
      <c r="BE1212" s="95"/>
      <c r="BF1212" s="95"/>
      <c r="BG1212" s="95"/>
      <c r="BH1212" s="95"/>
      <c r="BI1212" s="95"/>
    </row>
    <row r="1213" spans="17:61" s="82" customFormat="1" x14ac:dyDescent="0.2">
      <c r="Q1213" s="103"/>
      <c r="R1213" s="104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  <c r="AH1213" s="103"/>
      <c r="AI1213" s="103"/>
      <c r="AJ1213" s="103"/>
      <c r="AK1213" s="103"/>
      <c r="AL1213" s="103"/>
      <c r="AM1213" s="103"/>
      <c r="AN1213" s="103"/>
      <c r="AO1213" s="103"/>
      <c r="AP1213" s="103"/>
      <c r="AQ1213" s="103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95"/>
      <c r="BB1213" s="95"/>
      <c r="BC1213" s="95"/>
      <c r="BD1213" s="95"/>
      <c r="BE1213" s="95"/>
      <c r="BF1213" s="95"/>
      <c r="BG1213" s="95"/>
      <c r="BH1213" s="95"/>
      <c r="BI1213" s="95"/>
    </row>
    <row r="1214" spans="17:61" s="82" customFormat="1" x14ac:dyDescent="0.2">
      <c r="Q1214" s="103"/>
      <c r="R1214" s="104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  <c r="AH1214" s="103"/>
      <c r="AI1214" s="103"/>
      <c r="AJ1214" s="103"/>
      <c r="AK1214" s="103"/>
      <c r="AL1214" s="103"/>
      <c r="AM1214" s="103"/>
      <c r="AN1214" s="103"/>
      <c r="AO1214" s="103"/>
      <c r="AP1214" s="103"/>
      <c r="AQ1214" s="103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95"/>
      <c r="BB1214" s="95"/>
      <c r="BC1214" s="95"/>
      <c r="BD1214" s="95"/>
      <c r="BE1214" s="95"/>
      <c r="BF1214" s="95"/>
      <c r="BG1214" s="95"/>
      <c r="BH1214" s="95"/>
      <c r="BI1214" s="95"/>
    </row>
    <row r="1215" spans="17:61" s="82" customFormat="1" x14ac:dyDescent="0.2">
      <c r="Q1215" s="103"/>
      <c r="R1215" s="104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  <c r="AH1215" s="103"/>
      <c r="AI1215" s="103"/>
      <c r="AJ1215" s="103"/>
      <c r="AK1215" s="103"/>
      <c r="AL1215" s="103"/>
      <c r="AM1215" s="103"/>
      <c r="AN1215" s="103"/>
      <c r="AO1215" s="103"/>
      <c r="AP1215" s="103"/>
      <c r="AQ1215" s="103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95"/>
      <c r="BB1215" s="95"/>
      <c r="BC1215" s="95"/>
      <c r="BD1215" s="95"/>
      <c r="BE1215" s="95"/>
      <c r="BF1215" s="95"/>
      <c r="BG1215" s="95"/>
      <c r="BH1215" s="95"/>
      <c r="BI1215" s="95"/>
    </row>
    <row r="1216" spans="17:61" s="82" customFormat="1" x14ac:dyDescent="0.2">
      <c r="Q1216" s="103"/>
      <c r="R1216" s="104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  <c r="AH1216" s="103"/>
      <c r="AI1216" s="103"/>
      <c r="AJ1216" s="103"/>
      <c r="AK1216" s="103"/>
      <c r="AL1216" s="103"/>
      <c r="AM1216" s="103"/>
      <c r="AN1216" s="103"/>
      <c r="AO1216" s="103"/>
      <c r="AP1216" s="103"/>
      <c r="AQ1216" s="103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95"/>
      <c r="BB1216" s="95"/>
      <c r="BC1216" s="95"/>
      <c r="BD1216" s="95"/>
      <c r="BE1216" s="95"/>
      <c r="BF1216" s="95"/>
      <c r="BG1216" s="95"/>
      <c r="BH1216" s="95"/>
      <c r="BI1216" s="95"/>
    </row>
    <row r="1217" spans="17:61" s="82" customFormat="1" x14ac:dyDescent="0.2">
      <c r="Q1217" s="103"/>
      <c r="R1217" s="104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  <c r="AH1217" s="103"/>
      <c r="AI1217" s="103"/>
      <c r="AJ1217" s="103"/>
      <c r="AK1217" s="103"/>
      <c r="AL1217" s="103"/>
      <c r="AM1217" s="103"/>
      <c r="AN1217" s="103"/>
      <c r="AO1217" s="103"/>
      <c r="AP1217" s="103"/>
      <c r="AQ1217" s="103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95"/>
      <c r="BB1217" s="95"/>
      <c r="BC1217" s="95"/>
      <c r="BD1217" s="95"/>
      <c r="BE1217" s="95"/>
      <c r="BF1217" s="95"/>
      <c r="BG1217" s="95"/>
      <c r="BH1217" s="95"/>
      <c r="BI1217" s="95"/>
    </row>
    <row r="1218" spans="17:61" s="82" customFormat="1" x14ac:dyDescent="0.2">
      <c r="Q1218" s="103"/>
      <c r="R1218" s="104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  <c r="AH1218" s="103"/>
      <c r="AI1218" s="103"/>
      <c r="AJ1218" s="103"/>
      <c r="AK1218" s="103"/>
      <c r="AL1218" s="103"/>
      <c r="AM1218" s="103"/>
      <c r="AN1218" s="103"/>
      <c r="AO1218" s="103"/>
      <c r="AP1218" s="103"/>
      <c r="AQ1218" s="103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95"/>
      <c r="BB1218" s="95"/>
      <c r="BC1218" s="95"/>
      <c r="BD1218" s="95"/>
      <c r="BE1218" s="95"/>
      <c r="BF1218" s="95"/>
      <c r="BG1218" s="95"/>
      <c r="BH1218" s="95"/>
      <c r="BI1218" s="95"/>
    </row>
    <row r="1219" spans="17:61" s="82" customFormat="1" x14ac:dyDescent="0.2">
      <c r="Q1219" s="103"/>
      <c r="R1219" s="104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  <c r="AH1219" s="103"/>
      <c r="AI1219" s="103"/>
      <c r="AJ1219" s="103"/>
      <c r="AK1219" s="103"/>
      <c r="AL1219" s="103"/>
      <c r="AM1219" s="103"/>
      <c r="AN1219" s="103"/>
      <c r="AO1219" s="103"/>
      <c r="AP1219" s="103"/>
      <c r="AQ1219" s="103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95"/>
      <c r="BB1219" s="95"/>
      <c r="BC1219" s="95"/>
      <c r="BD1219" s="95"/>
      <c r="BE1219" s="95"/>
      <c r="BF1219" s="95"/>
      <c r="BG1219" s="95"/>
      <c r="BH1219" s="95"/>
      <c r="BI1219" s="95"/>
    </row>
    <row r="1220" spans="17:61" s="82" customFormat="1" x14ac:dyDescent="0.2">
      <c r="Q1220" s="103"/>
      <c r="R1220" s="104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  <c r="AH1220" s="103"/>
      <c r="AI1220" s="103"/>
      <c r="AJ1220" s="103"/>
      <c r="AK1220" s="103"/>
      <c r="AL1220" s="103"/>
      <c r="AM1220" s="103"/>
      <c r="AN1220" s="103"/>
      <c r="AO1220" s="103"/>
      <c r="AP1220" s="103"/>
      <c r="AQ1220" s="103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95"/>
      <c r="BB1220" s="95"/>
      <c r="BC1220" s="95"/>
      <c r="BD1220" s="95"/>
      <c r="BE1220" s="95"/>
      <c r="BF1220" s="95"/>
      <c r="BG1220" s="95"/>
      <c r="BH1220" s="95"/>
      <c r="BI1220" s="95"/>
    </row>
    <row r="1221" spans="17:61" s="82" customFormat="1" x14ac:dyDescent="0.2">
      <c r="Q1221" s="103"/>
      <c r="R1221" s="104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  <c r="AH1221" s="103"/>
      <c r="AI1221" s="103"/>
      <c r="AJ1221" s="103"/>
      <c r="AK1221" s="103"/>
      <c r="AL1221" s="103"/>
      <c r="AM1221" s="103"/>
      <c r="AN1221" s="103"/>
      <c r="AO1221" s="103"/>
      <c r="AP1221" s="103"/>
      <c r="AQ1221" s="103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95"/>
      <c r="BB1221" s="95"/>
      <c r="BC1221" s="95"/>
      <c r="BD1221" s="95"/>
      <c r="BE1221" s="95"/>
      <c r="BF1221" s="95"/>
      <c r="BG1221" s="95"/>
      <c r="BH1221" s="95"/>
      <c r="BI1221" s="95"/>
    </row>
    <row r="1222" spans="17:61" s="82" customFormat="1" x14ac:dyDescent="0.2">
      <c r="Q1222" s="103"/>
      <c r="R1222" s="104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  <c r="AH1222" s="103"/>
      <c r="AI1222" s="103"/>
      <c r="AJ1222" s="103"/>
      <c r="AK1222" s="103"/>
      <c r="AL1222" s="103"/>
      <c r="AM1222" s="103"/>
      <c r="AN1222" s="103"/>
      <c r="AO1222" s="103"/>
      <c r="AP1222" s="103"/>
      <c r="AQ1222" s="103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95"/>
      <c r="BB1222" s="95"/>
      <c r="BC1222" s="95"/>
      <c r="BD1222" s="95"/>
      <c r="BE1222" s="95"/>
      <c r="BF1222" s="95"/>
      <c r="BG1222" s="95"/>
      <c r="BH1222" s="95"/>
      <c r="BI1222" s="95"/>
    </row>
    <row r="1223" spans="17:61" s="82" customFormat="1" x14ac:dyDescent="0.2">
      <c r="Q1223" s="103"/>
      <c r="R1223" s="104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  <c r="AH1223" s="103"/>
      <c r="AI1223" s="103"/>
      <c r="AJ1223" s="103"/>
      <c r="AK1223" s="103"/>
      <c r="AL1223" s="103"/>
      <c r="AM1223" s="103"/>
      <c r="AN1223" s="103"/>
      <c r="AO1223" s="103"/>
      <c r="AP1223" s="103"/>
      <c r="AQ1223" s="103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95"/>
      <c r="BB1223" s="95"/>
      <c r="BC1223" s="95"/>
      <c r="BD1223" s="95"/>
      <c r="BE1223" s="95"/>
      <c r="BF1223" s="95"/>
      <c r="BG1223" s="95"/>
      <c r="BH1223" s="95"/>
      <c r="BI1223" s="95"/>
    </row>
    <row r="1224" spans="17:61" s="82" customFormat="1" x14ac:dyDescent="0.2">
      <c r="Q1224" s="103"/>
      <c r="R1224" s="104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  <c r="AH1224" s="103"/>
      <c r="AI1224" s="103"/>
      <c r="AJ1224" s="103"/>
      <c r="AK1224" s="103"/>
      <c r="AL1224" s="103"/>
      <c r="AM1224" s="103"/>
      <c r="AN1224" s="103"/>
      <c r="AO1224" s="103"/>
      <c r="AP1224" s="103"/>
      <c r="AQ1224" s="103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95"/>
      <c r="BB1224" s="95"/>
      <c r="BC1224" s="95"/>
      <c r="BD1224" s="95"/>
      <c r="BE1224" s="95"/>
      <c r="BF1224" s="95"/>
      <c r="BG1224" s="95"/>
      <c r="BH1224" s="95"/>
      <c r="BI1224" s="95"/>
    </row>
    <row r="1225" spans="17:61" s="82" customFormat="1" x14ac:dyDescent="0.2">
      <c r="Q1225" s="103"/>
      <c r="R1225" s="104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  <c r="AH1225" s="103"/>
      <c r="AI1225" s="103"/>
      <c r="AJ1225" s="103"/>
      <c r="AK1225" s="103"/>
      <c r="AL1225" s="103"/>
      <c r="AM1225" s="103"/>
      <c r="AN1225" s="103"/>
      <c r="AO1225" s="103"/>
      <c r="AP1225" s="103"/>
      <c r="AQ1225" s="103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95"/>
      <c r="BB1225" s="95"/>
      <c r="BC1225" s="95"/>
      <c r="BD1225" s="95"/>
      <c r="BE1225" s="95"/>
      <c r="BF1225" s="95"/>
      <c r="BG1225" s="95"/>
      <c r="BH1225" s="95"/>
      <c r="BI1225" s="95"/>
    </row>
    <row r="1226" spans="17:61" s="82" customFormat="1" x14ac:dyDescent="0.2">
      <c r="Q1226" s="103"/>
      <c r="R1226" s="104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  <c r="AH1226" s="103"/>
      <c r="AI1226" s="103"/>
      <c r="AJ1226" s="103"/>
      <c r="AK1226" s="103"/>
      <c r="AL1226" s="103"/>
      <c r="AM1226" s="103"/>
      <c r="AN1226" s="103"/>
      <c r="AO1226" s="103"/>
      <c r="AP1226" s="103"/>
      <c r="AQ1226" s="103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95"/>
      <c r="BB1226" s="95"/>
      <c r="BC1226" s="95"/>
      <c r="BD1226" s="95"/>
      <c r="BE1226" s="95"/>
      <c r="BF1226" s="95"/>
      <c r="BG1226" s="95"/>
      <c r="BH1226" s="95"/>
      <c r="BI1226" s="95"/>
    </row>
    <row r="1227" spans="17:61" s="82" customFormat="1" x14ac:dyDescent="0.2">
      <c r="Q1227" s="103"/>
      <c r="R1227" s="104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  <c r="AH1227" s="103"/>
      <c r="AI1227" s="103"/>
      <c r="AJ1227" s="103"/>
      <c r="AK1227" s="103"/>
      <c r="AL1227" s="103"/>
      <c r="AM1227" s="103"/>
      <c r="AN1227" s="103"/>
      <c r="AO1227" s="103"/>
      <c r="AP1227" s="103"/>
      <c r="AQ1227" s="103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95"/>
      <c r="BB1227" s="95"/>
      <c r="BC1227" s="95"/>
      <c r="BD1227" s="95"/>
      <c r="BE1227" s="95"/>
      <c r="BF1227" s="95"/>
      <c r="BG1227" s="95"/>
      <c r="BH1227" s="95"/>
      <c r="BI1227" s="95"/>
    </row>
    <row r="1228" spans="17:61" s="82" customFormat="1" x14ac:dyDescent="0.2">
      <c r="Q1228" s="103"/>
      <c r="R1228" s="104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  <c r="AH1228" s="103"/>
      <c r="AI1228" s="103"/>
      <c r="AJ1228" s="103"/>
      <c r="AK1228" s="103"/>
      <c r="AL1228" s="103"/>
      <c r="AM1228" s="103"/>
      <c r="AN1228" s="103"/>
      <c r="AO1228" s="103"/>
      <c r="AP1228" s="103"/>
      <c r="AQ1228" s="103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95"/>
      <c r="BB1228" s="95"/>
      <c r="BC1228" s="95"/>
      <c r="BD1228" s="95"/>
      <c r="BE1228" s="95"/>
      <c r="BF1228" s="95"/>
      <c r="BG1228" s="95"/>
      <c r="BH1228" s="95"/>
      <c r="BI1228" s="95"/>
    </row>
    <row r="1229" spans="17:61" s="82" customFormat="1" x14ac:dyDescent="0.2">
      <c r="Q1229" s="103"/>
      <c r="R1229" s="104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  <c r="AH1229" s="103"/>
      <c r="AI1229" s="103"/>
      <c r="AJ1229" s="103"/>
      <c r="AK1229" s="103"/>
      <c r="AL1229" s="103"/>
      <c r="AM1229" s="103"/>
      <c r="AN1229" s="103"/>
      <c r="AO1229" s="103"/>
      <c r="AP1229" s="103"/>
      <c r="AQ1229" s="103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95"/>
      <c r="BB1229" s="95"/>
      <c r="BC1229" s="95"/>
      <c r="BD1229" s="95"/>
      <c r="BE1229" s="95"/>
      <c r="BF1229" s="95"/>
      <c r="BG1229" s="95"/>
      <c r="BH1229" s="95"/>
      <c r="BI1229" s="95"/>
    </row>
    <row r="1230" spans="17:61" s="82" customFormat="1" x14ac:dyDescent="0.2">
      <c r="Q1230" s="103"/>
      <c r="R1230" s="104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  <c r="AH1230" s="103"/>
      <c r="AI1230" s="103"/>
      <c r="AJ1230" s="103"/>
      <c r="AK1230" s="103"/>
      <c r="AL1230" s="103"/>
      <c r="AM1230" s="103"/>
      <c r="AN1230" s="103"/>
      <c r="AO1230" s="103"/>
      <c r="AP1230" s="103"/>
      <c r="AQ1230" s="103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95"/>
      <c r="BB1230" s="95"/>
      <c r="BC1230" s="95"/>
      <c r="BD1230" s="95"/>
      <c r="BE1230" s="95"/>
      <c r="BF1230" s="95"/>
      <c r="BG1230" s="95"/>
      <c r="BH1230" s="95"/>
      <c r="BI1230" s="95"/>
    </row>
    <row r="1231" spans="17:61" s="82" customFormat="1" x14ac:dyDescent="0.2">
      <c r="Q1231" s="103"/>
      <c r="R1231" s="104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  <c r="AH1231" s="103"/>
      <c r="AI1231" s="103"/>
      <c r="AJ1231" s="103"/>
      <c r="AK1231" s="103"/>
      <c r="AL1231" s="103"/>
      <c r="AM1231" s="103"/>
      <c r="AN1231" s="103"/>
      <c r="AO1231" s="103"/>
      <c r="AP1231" s="103"/>
      <c r="AQ1231" s="103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95"/>
      <c r="BB1231" s="95"/>
      <c r="BC1231" s="95"/>
      <c r="BD1231" s="95"/>
      <c r="BE1231" s="95"/>
      <c r="BF1231" s="95"/>
      <c r="BG1231" s="95"/>
      <c r="BH1231" s="95"/>
      <c r="BI1231" s="95"/>
    </row>
    <row r="1232" spans="17:61" s="82" customFormat="1" x14ac:dyDescent="0.2">
      <c r="Q1232" s="103"/>
      <c r="R1232" s="104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  <c r="AH1232" s="103"/>
      <c r="AI1232" s="103"/>
      <c r="AJ1232" s="103"/>
      <c r="AK1232" s="103"/>
      <c r="AL1232" s="103"/>
      <c r="AM1232" s="103"/>
      <c r="AN1232" s="103"/>
      <c r="AO1232" s="103"/>
      <c r="AP1232" s="103"/>
      <c r="AQ1232" s="103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95"/>
      <c r="BB1232" s="95"/>
      <c r="BC1232" s="95"/>
      <c r="BD1232" s="95"/>
      <c r="BE1232" s="95"/>
      <c r="BF1232" s="95"/>
      <c r="BG1232" s="95"/>
      <c r="BH1232" s="95"/>
      <c r="BI1232" s="95"/>
    </row>
    <row r="1233" spans="17:61" s="82" customFormat="1" x14ac:dyDescent="0.2">
      <c r="Q1233" s="103"/>
      <c r="R1233" s="104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  <c r="AH1233" s="103"/>
      <c r="AI1233" s="103"/>
      <c r="AJ1233" s="103"/>
      <c r="AK1233" s="103"/>
      <c r="AL1233" s="103"/>
      <c r="AM1233" s="103"/>
      <c r="AN1233" s="103"/>
      <c r="AO1233" s="103"/>
      <c r="AP1233" s="103"/>
      <c r="AQ1233" s="103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95"/>
      <c r="BB1233" s="95"/>
      <c r="BC1233" s="95"/>
      <c r="BD1233" s="95"/>
      <c r="BE1233" s="95"/>
      <c r="BF1233" s="95"/>
      <c r="BG1233" s="95"/>
      <c r="BH1233" s="95"/>
      <c r="BI1233" s="95"/>
    </row>
    <row r="1234" spans="17:61" s="82" customFormat="1" x14ac:dyDescent="0.2">
      <c r="Q1234" s="103"/>
      <c r="R1234" s="104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  <c r="AH1234" s="103"/>
      <c r="AI1234" s="103"/>
      <c r="AJ1234" s="103"/>
      <c r="AK1234" s="103"/>
      <c r="AL1234" s="103"/>
      <c r="AM1234" s="103"/>
      <c r="AN1234" s="103"/>
      <c r="AO1234" s="103"/>
      <c r="AP1234" s="103"/>
      <c r="AQ1234" s="103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95"/>
      <c r="BB1234" s="95"/>
      <c r="BC1234" s="95"/>
      <c r="BD1234" s="95"/>
      <c r="BE1234" s="95"/>
      <c r="BF1234" s="95"/>
      <c r="BG1234" s="95"/>
      <c r="BH1234" s="95"/>
      <c r="BI1234" s="95"/>
    </row>
    <row r="1235" spans="17:61" s="82" customFormat="1" x14ac:dyDescent="0.2">
      <c r="Q1235" s="103"/>
      <c r="R1235" s="104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  <c r="AH1235" s="103"/>
      <c r="AI1235" s="103"/>
      <c r="AJ1235" s="103"/>
      <c r="AK1235" s="103"/>
      <c r="AL1235" s="103"/>
      <c r="AM1235" s="103"/>
      <c r="AN1235" s="103"/>
      <c r="AO1235" s="103"/>
      <c r="AP1235" s="103"/>
      <c r="AQ1235" s="103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95"/>
      <c r="BB1235" s="95"/>
      <c r="BC1235" s="95"/>
      <c r="BD1235" s="95"/>
      <c r="BE1235" s="95"/>
      <c r="BF1235" s="95"/>
      <c r="BG1235" s="95"/>
      <c r="BH1235" s="95"/>
      <c r="BI1235" s="95"/>
    </row>
    <row r="1236" spans="17:61" s="82" customFormat="1" x14ac:dyDescent="0.2">
      <c r="Q1236" s="103"/>
      <c r="R1236" s="104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  <c r="AH1236" s="103"/>
      <c r="AI1236" s="103"/>
      <c r="AJ1236" s="103"/>
      <c r="AK1236" s="103"/>
      <c r="AL1236" s="103"/>
      <c r="AM1236" s="103"/>
      <c r="AN1236" s="103"/>
      <c r="AO1236" s="103"/>
      <c r="AP1236" s="103"/>
      <c r="AQ1236" s="103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95"/>
      <c r="BB1236" s="95"/>
      <c r="BC1236" s="95"/>
      <c r="BD1236" s="95"/>
      <c r="BE1236" s="95"/>
      <c r="BF1236" s="95"/>
      <c r="BG1236" s="95"/>
      <c r="BH1236" s="95"/>
      <c r="BI1236" s="95"/>
    </row>
    <row r="1237" spans="17:61" s="82" customFormat="1" x14ac:dyDescent="0.2">
      <c r="Q1237" s="103"/>
      <c r="R1237" s="104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  <c r="AH1237" s="103"/>
      <c r="AI1237" s="103"/>
      <c r="AJ1237" s="103"/>
      <c r="AK1237" s="103"/>
      <c r="AL1237" s="103"/>
      <c r="AM1237" s="103"/>
      <c r="AN1237" s="103"/>
      <c r="AO1237" s="103"/>
      <c r="AP1237" s="103"/>
      <c r="AQ1237" s="103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95"/>
      <c r="BB1237" s="95"/>
      <c r="BC1237" s="95"/>
      <c r="BD1237" s="95"/>
      <c r="BE1237" s="95"/>
      <c r="BF1237" s="95"/>
      <c r="BG1237" s="95"/>
      <c r="BH1237" s="95"/>
      <c r="BI1237" s="95"/>
    </row>
    <row r="1238" spans="17:61" s="82" customFormat="1" x14ac:dyDescent="0.2">
      <c r="Q1238" s="103"/>
      <c r="R1238" s="104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  <c r="AH1238" s="103"/>
      <c r="AI1238" s="103"/>
      <c r="AJ1238" s="103"/>
      <c r="AK1238" s="103"/>
      <c r="AL1238" s="103"/>
      <c r="AM1238" s="103"/>
      <c r="AN1238" s="103"/>
      <c r="AO1238" s="103"/>
      <c r="AP1238" s="103"/>
      <c r="AQ1238" s="103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95"/>
      <c r="BB1238" s="95"/>
      <c r="BC1238" s="95"/>
      <c r="BD1238" s="95"/>
      <c r="BE1238" s="95"/>
      <c r="BF1238" s="95"/>
      <c r="BG1238" s="95"/>
      <c r="BH1238" s="95"/>
      <c r="BI1238" s="95"/>
    </row>
    <row r="1239" spans="17:61" s="82" customFormat="1" x14ac:dyDescent="0.2">
      <c r="Q1239" s="103"/>
      <c r="R1239" s="104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  <c r="AH1239" s="103"/>
      <c r="AI1239" s="103"/>
      <c r="AJ1239" s="103"/>
      <c r="AK1239" s="103"/>
      <c r="AL1239" s="103"/>
      <c r="AM1239" s="103"/>
      <c r="AN1239" s="103"/>
      <c r="AO1239" s="103"/>
      <c r="AP1239" s="103"/>
      <c r="AQ1239" s="103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95"/>
      <c r="BB1239" s="95"/>
      <c r="BC1239" s="95"/>
      <c r="BD1239" s="95"/>
      <c r="BE1239" s="95"/>
      <c r="BF1239" s="95"/>
      <c r="BG1239" s="95"/>
      <c r="BH1239" s="95"/>
      <c r="BI1239" s="95"/>
    </row>
    <row r="1240" spans="17:61" s="82" customFormat="1" x14ac:dyDescent="0.2">
      <c r="Q1240" s="103"/>
      <c r="R1240" s="104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  <c r="AH1240" s="103"/>
      <c r="AI1240" s="103"/>
      <c r="AJ1240" s="103"/>
      <c r="AK1240" s="103"/>
      <c r="AL1240" s="103"/>
      <c r="AM1240" s="103"/>
      <c r="AN1240" s="103"/>
      <c r="AO1240" s="103"/>
      <c r="AP1240" s="103"/>
      <c r="AQ1240" s="103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95"/>
      <c r="BB1240" s="95"/>
      <c r="BC1240" s="95"/>
      <c r="BD1240" s="95"/>
      <c r="BE1240" s="95"/>
      <c r="BF1240" s="95"/>
      <c r="BG1240" s="95"/>
      <c r="BH1240" s="95"/>
      <c r="BI1240" s="95"/>
    </row>
    <row r="1241" spans="17:61" s="82" customFormat="1" x14ac:dyDescent="0.2">
      <c r="Q1241" s="103"/>
      <c r="R1241" s="104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  <c r="AH1241" s="103"/>
      <c r="AI1241" s="103"/>
      <c r="AJ1241" s="103"/>
      <c r="AK1241" s="103"/>
      <c r="AL1241" s="103"/>
      <c r="AM1241" s="103"/>
      <c r="AN1241" s="103"/>
      <c r="AO1241" s="103"/>
      <c r="AP1241" s="103"/>
      <c r="AQ1241" s="103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95"/>
      <c r="BB1241" s="95"/>
      <c r="BC1241" s="95"/>
      <c r="BD1241" s="95"/>
      <c r="BE1241" s="95"/>
      <c r="BF1241" s="95"/>
      <c r="BG1241" s="95"/>
      <c r="BH1241" s="95"/>
      <c r="BI1241" s="95"/>
    </row>
    <row r="1242" spans="17:61" s="82" customFormat="1" x14ac:dyDescent="0.2">
      <c r="Q1242" s="103"/>
      <c r="R1242" s="104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  <c r="AH1242" s="103"/>
      <c r="AI1242" s="103"/>
      <c r="AJ1242" s="103"/>
      <c r="AK1242" s="103"/>
      <c r="AL1242" s="103"/>
      <c r="AM1242" s="103"/>
      <c r="AN1242" s="103"/>
      <c r="AO1242" s="103"/>
      <c r="AP1242" s="103"/>
      <c r="AQ1242" s="103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95"/>
      <c r="BB1242" s="95"/>
      <c r="BC1242" s="95"/>
      <c r="BD1242" s="95"/>
      <c r="BE1242" s="95"/>
      <c r="BF1242" s="95"/>
      <c r="BG1242" s="95"/>
      <c r="BH1242" s="95"/>
      <c r="BI1242" s="95"/>
    </row>
    <row r="1243" spans="17:61" s="82" customFormat="1" x14ac:dyDescent="0.2">
      <c r="Q1243" s="103"/>
      <c r="R1243" s="104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  <c r="AH1243" s="103"/>
      <c r="AI1243" s="103"/>
      <c r="AJ1243" s="103"/>
      <c r="AK1243" s="103"/>
      <c r="AL1243" s="103"/>
      <c r="AM1243" s="103"/>
      <c r="AN1243" s="103"/>
      <c r="AO1243" s="103"/>
      <c r="AP1243" s="103"/>
      <c r="AQ1243" s="103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95"/>
      <c r="BB1243" s="95"/>
      <c r="BC1243" s="95"/>
      <c r="BD1243" s="95"/>
      <c r="BE1243" s="95"/>
      <c r="BF1243" s="95"/>
      <c r="BG1243" s="95"/>
      <c r="BH1243" s="95"/>
      <c r="BI1243" s="95"/>
    </row>
    <row r="1244" spans="17:61" s="82" customFormat="1" x14ac:dyDescent="0.2">
      <c r="Q1244" s="103"/>
      <c r="R1244" s="104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  <c r="AH1244" s="103"/>
      <c r="AI1244" s="103"/>
      <c r="AJ1244" s="103"/>
      <c r="AK1244" s="103"/>
      <c r="AL1244" s="103"/>
      <c r="AM1244" s="103"/>
      <c r="AN1244" s="103"/>
      <c r="AO1244" s="103"/>
      <c r="AP1244" s="103"/>
      <c r="AQ1244" s="103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95"/>
      <c r="BB1244" s="95"/>
      <c r="BC1244" s="95"/>
      <c r="BD1244" s="95"/>
      <c r="BE1244" s="95"/>
      <c r="BF1244" s="95"/>
      <c r="BG1244" s="95"/>
      <c r="BH1244" s="95"/>
      <c r="BI1244" s="95"/>
    </row>
    <row r="1245" spans="17:61" s="82" customFormat="1" x14ac:dyDescent="0.2">
      <c r="Q1245" s="103"/>
      <c r="R1245" s="104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  <c r="AH1245" s="103"/>
      <c r="AI1245" s="103"/>
      <c r="AJ1245" s="103"/>
      <c r="AK1245" s="103"/>
      <c r="AL1245" s="103"/>
      <c r="AM1245" s="103"/>
      <c r="AN1245" s="103"/>
      <c r="AO1245" s="103"/>
      <c r="AP1245" s="103"/>
      <c r="AQ1245" s="103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95"/>
      <c r="BB1245" s="95"/>
      <c r="BC1245" s="95"/>
      <c r="BD1245" s="95"/>
      <c r="BE1245" s="95"/>
      <c r="BF1245" s="95"/>
      <c r="BG1245" s="95"/>
      <c r="BH1245" s="95"/>
      <c r="BI1245" s="95"/>
    </row>
    <row r="1246" spans="17:61" s="82" customFormat="1" x14ac:dyDescent="0.2">
      <c r="Q1246" s="103"/>
      <c r="R1246" s="104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  <c r="AH1246" s="103"/>
      <c r="AI1246" s="103"/>
      <c r="AJ1246" s="103"/>
      <c r="AK1246" s="103"/>
      <c r="AL1246" s="103"/>
      <c r="AM1246" s="103"/>
      <c r="AN1246" s="103"/>
      <c r="AO1246" s="103"/>
      <c r="AP1246" s="103"/>
      <c r="AQ1246" s="103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95"/>
      <c r="BB1246" s="95"/>
      <c r="BC1246" s="95"/>
      <c r="BD1246" s="95"/>
      <c r="BE1246" s="95"/>
      <c r="BF1246" s="95"/>
      <c r="BG1246" s="95"/>
      <c r="BH1246" s="95"/>
      <c r="BI1246" s="95"/>
    </row>
    <row r="1247" spans="17:61" s="82" customFormat="1" x14ac:dyDescent="0.2">
      <c r="Q1247" s="103"/>
      <c r="R1247" s="104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  <c r="AH1247" s="103"/>
      <c r="AI1247" s="103"/>
      <c r="AJ1247" s="103"/>
      <c r="AK1247" s="103"/>
      <c r="AL1247" s="103"/>
      <c r="AM1247" s="103"/>
      <c r="AN1247" s="103"/>
      <c r="AO1247" s="103"/>
      <c r="AP1247" s="103"/>
      <c r="AQ1247" s="103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95"/>
      <c r="BB1247" s="95"/>
      <c r="BC1247" s="95"/>
      <c r="BD1247" s="95"/>
      <c r="BE1247" s="95"/>
      <c r="BF1247" s="95"/>
      <c r="BG1247" s="95"/>
      <c r="BH1247" s="95"/>
      <c r="BI1247" s="95"/>
    </row>
    <row r="1248" spans="17:61" s="82" customFormat="1" x14ac:dyDescent="0.2">
      <c r="Q1248" s="103"/>
      <c r="R1248" s="104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  <c r="AH1248" s="103"/>
      <c r="AI1248" s="103"/>
      <c r="AJ1248" s="103"/>
      <c r="AK1248" s="103"/>
      <c r="AL1248" s="103"/>
      <c r="AM1248" s="103"/>
      <c r="AN1248" s="103"/>
      <c r="AO1248" s="103"/>
      <c r="AP1248" s="103"/>
      <c r="AQ1248" s="103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95"/>
      <c r="BB1248" s="95"/>
      <c r="BC1248" s="95"/>
      <c r="BD1248" s="95"/>
      <c r="BE1248" s="95"/>
      <c r="BF1248" s="95"/>
      <c r="BG1248" s="95"/>
      <c r="BH1248" s="95"/>
      <c r="BI1248" s="95"/>
    </row>
    <row r="1249" spans="17:61" s="82" customFormat="1" x14ac:dyDescent="0.2">
      <c r="Q1249" s="103"/>
      <c r="R1249" s="104"/>
      <c r="S1249" s="103"/>
      <c r="T1249" s="103"/>
      <c r="U1249" s="103"/>
      <c r="V1249" s="103"/>
      <c r="W1249" s="103"/>
      <c r="X1249" s="103"/>
      <c r="Y1249" s="103"/>
      <c r="Z1249" s="103"/>
      <c r="AA1249" s="103"/>
      <c r="AB1249" s="103"/>
      <c r="AC1249" s="103"/>
      <c r="AD1249" s="103"/>
      <c r="AE1249" s="103"/>
      <c r="AF1249" s="103"/>
      <c r="AG1249" s="103"/>
      <c r="AH1249" s="103"/>
      <c r="AI1249" s="103"/>
      <c r="AJ1249" s="103"/>
      <c r="AK1249" s="103"/>
      <c r="AL1249" s="103"/>
      <c r="AM1249" s="103"/>
      <c r="AN1249" s="103"/>
      <c r="AO1249" s="103"/>
      <c r="AP1249" s="103"/>
      <c r="AQ1249" s="103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95"/>
      <c r="BB1249" s="95"/>
      <c r="BC1249" s="95"/>
      <c r="BD1249" s="95"/>
      <c r="BE1249" s="95"/>
      <c r="BF1249" s="95"/>
      <c r="BG1249" s="95"/>
      <c r="BH1249" s="95"/>
      <c r="BI1249" s="95"/>
    </row>
    <row r="1250" spans="17:61" s="82" customFormat="1" x14ac:dyDescent="0.2">
      <c r="Q1250" s="103"/>
      <c r="R1250" s="104"/>
      <c r="S1250" s="103"/>
      <c r="T1250" s="103"/>
      <c r="U1250" s="103"/>
      <c r="V1250" s="103"/>
      <c r="W1250" s="103"/>
      <c r="X1250" s="103"/>
      <c r="Y1250" s="103"/>
      <c r="Z1250" s="103"/>
      <c r="AA1250" s="103"/>
      <c r="AB1250" s="103"/>
      <c r="AC1250" s="103"/>
      <c r="AD1250" s="103"/>
      <c r="AE1250" s="103"/>
      <c r="AF1250" s="103"/>
      <c r="AG1250" s="103"/>
      <c r="AH1250" s="103"/>
      <c r="AI1250" s="103"/>
      <c r="AJ1250" s="103"/>
      <c r="AK1250" s="103"/>
      <c r="AL1250" s="103"/>
      <c r="AM1250" s="103"/>
      <c r="AN1250" s="103"/>
      <c r="AO1250" s="103"/>
      <c r="AP1250" s="103"/>
      <c r="AQ1250" s="103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95"/>
      <c r="BB1250" s="95"/>
      <c r="BC1250" s="95"/>
      <c r="BD1250" s="95"/>
      <c r="BE1250" s="95"/>
      <c r="BF1250" s="95"/>
      <c r="BG1250" s="95"/>
      <c r="BH1250" s="95"/>
      <c r="BI1250" s="95"/>
    </row>
    <row r="1251" spans="17:61" s="82" customFormat="1" x14ac:dyDescent="0.2">
      <c r="Q1251" s="103"/>
      <c r="R1251" s="104"/>
      <c r="S1251" s="103"/>
      <c r="T1251" s="103"/>
      <c r="U1251" s="103"/>
      <c r="V1251" s="103"/>
      <c r="W1251" s="103"/>
      <c r="X1251" s="103"/>
      <c r="Y1251" s="103"/>
      <c r="Z1251" s="103"/>
      <c r="AA1251" s="103"/>
      <c r="AB1251" s="103"/>
      <c r="AC1251" s="103"/>
      <c r="AD1251" s="103"/>
      <c r="AE1251" s="103"/>
      <c r="AF1251" s="103"/>
      <c r="AG1251" s="103"/>
      <c r="AH1251" s="103"/>
      <c r="AI1251" s="103"/>
      <c r="AJ1251" s="103"/>
      <c r="AK1251" s="103"/>
      <c r="AL1251" s="103"/>
      <c r="AM1251" s="103"/>
      <c r="AN1251" s="103"/>
      <c r="AO1251" s="103"/>
      <c r="AP1251" s="103"/>
      <c r="AQ1251" s="103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95"/>
      <c r="BB1251" s="95"/>
      <c r="BC1251" s="95"/>
      <c r="BD1251" s="95"/>
      <c r="BE1251" s="95"/>
      <c r="BF1251" s="95"/>
      <c r="BG1251" s="95"/>
      <c r="BH1251" s="95"/>
      <c r="BI1251" s="95"/>
    </row>
    <row r="1252" spans="17:61" s="82" customFormat="1" x14ac:dyDescent="0.2">
      <c r="Q1252" s="103"/>
      <c r="R1252" s="104"/>
      <c r="S1252" s="103"/>
      <c r="T1252" s="103"/>
      <c r="U1252" s="103"/>
      <c r="V1252" s="103"/>
      <c r="W1252" s="103"/>
      <c r="X1252" s="103"/>
      <c r="Y1252" s="103"/>
      <c r="Z1252" s="103"/>
      <c r="AA1252" s="103"/>
      <c r="AB1252" s="103"/>
      <c r="AC1252" s="103"/>
      <c r="AD1252" s="103"/>
      <c r="AE1252" s="103"/>
      <c r="AF1252" s="103"/>
      <c r="AG1252" s="103"/>
      <c r="AH1252" s="103"/>
      <c r="AI1252" s="103"/>
      <c r="AJ1252" s="103"/>
      <c r="AK1252" s="103"/>
      <c r="AL1252" s="103"/>
      <c r="AM1252" s="103"/>
      <c r="AN1252" s="103"/>
      <c r="AO1252" s="103"/>
      <c r="AP1252" s="103"/>
      <c r="AQ1252" s="103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95"/>
      <c r="BB1252" s="95"/>
      <c r="BC1252" s="95"/>
      <c r="BD1252" s="95"/>
      <c r="BE1252" s="95"/>
      <c r="BF1252" s="95"/>
      <c r="BG1252" s="95"/>
      <c r="BH1252" s="95"/>
      <c r="BI1252" s="95"/>
    </row>
    <row r="1253" spans="17:61" s="82" customFormat="1" x14ac:dyDescent="0.2">
      <c r="Q1253" s="103"/>
      <c r="R1253" s="104"/>
      <c r="S1253" s="103"/>
      <c r="T1253" s="103"/>
      <c r="U1253" s="103"/>
      <c r="V1253" s="103"/>
      <c r="W1253" s="103"/>
      <c r="X1253" s="103"/>
      <c r="Y1253" s="103"/>
      <c r="Z1253" s="103"/>
      <c r="AA1253" s="103"/>
      <c r="AB1253" s="103"/>
      <c r="AC1253" s="103"/>
      <c r="AD1253" s="103"/>
      <c r="AE1253" s="103"/>
      <c r="AF1253" s="103"/>
      <c r="AG1253" s="103"/>
      <c r="AH1253" s="103"/>
      <c r="AI1253" s="103"/>
      <c r="AJ1253" s="103"/>
      <c r="AK1253" s="103"/>
      <c r="AL1253" s="103"/>
      <c r="AM1253" s="103"/>
      <c r="AN1253" s="103"/>
      <c r="AO1253" s="103"/>
      <c r="AP1253" s="103"/>
      <c r="AQ1253" s="103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95"/>
      <c r="BB1253" s="95"/>
      <c r="BC1253" s="95"/>
      <c r="BD1253" s="95"/>
      <c r="BE1253" s="95"/>
      <c r="BF1253" s="95"/>
      <c r="BG1253" s="95"/>
      <c r="BH1253" s="95"/>
      <c r="BI1253" s="95"/>
    </row>
    <row r="1254" spans="17:61" s="82" customFormat="1" x14ac:dyDescent="0.2">
      <c r="Q1254" s="103"/>
      <c r="R1254" s="104"/>
      <c r="S1254" s="103"/>
      <c r="T1254" s="103"/>
      <c r="U1254" s="103"/>
      <c r="V1254" s="103"/>
      <c r="W1254" s="103"/>
      <c r="X1254" s="103"/>
      <c r="Y1254" s="103"/>
      <c r="Z1254" s="103"/>
      <c r="AA1254" s="103"/>
      <c r="AB1254" s="103"/>
      <c r="AC1254" s="103"/>
      <c r="AD1254" s="103"/>
      <c r="AE1254" s="103"/>
      <c r="AF1254" s="103"/>
      <c r="AG1254" s="103"/>
      <c r="AH1254" s="103"/>
      <c r="AI1254" s="103"/>
      <c r="AJ1254" s="103"/>
      <c r="AK1254" s="103"/>
      <c r="AL1254" s="103"/>
      <c r="AM1254" s="103"/>
      <c r="AN1254" s="103"/>
      <c r="AO1254" s="103"/>
      <c r="AP1254" s="103"/>
      <c r="AQ1254" s="103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95"/>
      <c r="BB1254" s="95"/>
      <c r="BC1254" s="95"/>
      <c r="BD1254" s="95"/>
      <c r="BE1254" s="95"/>
      <c r="BF1254" s="95"/>
      <c r="BG1254" s="95"/>
      <c r="BH1254" s="95"/>
      <c r="BI1254" s="95"/>
    </row>
    <row r="1255" spans="17:61" s="82" customFormat="1" x14ac:dyDescent="0.2">
      <c r="Q1255" s="103"/>
      <c r="R1255" s="104"/>
      <c r="S1255" s="103"/>
      <c r="T1255" s="103"/>
      <c r="U1255" s="103"/>
      <c r="V1255" s="103"/>
      <c r="W1255" s="103"/>
      <c r="X1255" s="103"/>
      <c r="Y1255" s="103"/>
      <c r="Z1255" s="103"/>
      <c r="AA1255" s="103"/>
      <c r="AB1255" s="103"/>
      <c r="AC1255" s="103"/>
      <c r="AD1255" s="103"/>
      <c r="AE1255" s="103"/>
      <c r="AF1255" s="103"/>
      <c r="AG1255" s="103"/>
      <c r="AH1255" s="103"/>
      <c r="AI1255" s="103"/>
      <c r="AJ1255" s="103"/>
      <c r="AK1255" s="103"/>
      <c r="AL1255" s="103"/>
      <c r="AM1255" s="103"/>
      <c r="AN1255" s="103"/>
      <c r="AO1255" s="103"/>
      <c r="AP1255" s="103"/>
      <c r="AQ1255" s="103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95"/>
      <c r="BB1255" s="95"/>
      <c r="BC1255" s="95"/>
      <c r="BD1255" s="95"/>
      <c r="BE1255" s="95"/>
      <c r="BF1255" s="95"/>
      <c r="BG1255" s="95"/>
      <c r="BH1255" s="95"/>
      <c r="BI1255" s="95"/>
    </row>
    <row r="1256" spans="17:61" s="82" customFormat="1" x14ac:dyDescent="0.2">
      <c r="Q1256" s="103"/>
      <c r="R1256" s="104"/>
      <c r="S1256" s="103"/>
      <c r="T1256" s="103"/>
      <c r="U1256" s="103"/>
      <c r="V1256" s="103"/>
      <c r="W1256" s="103"/>
      <c r="X1256" s="103"/>
      <c r="Y1256" s="103"/>
      <c r="Z1256" s="103"/>
      <c r="AA1256" s="103"/>
      <c r="AB1256" s="103"/>
      <c r="AC1256" s="103"/>
      <c r="AD1256" s="103"/>
      <c r="AE1256" s="103"/>
      <c r="AF1256" s="103"/>
      <c r="AG1256" s="103"/>
      <c r="AH1256" s="103"/>
      <c r="AI1256" s="103"/>
      <c r="AJ1256" s="103"/>
      <c r="AK1256" s="103"/>
      <c r="AL1256" s="103"/>
      <c r="AM1256" s="103"/>
      <c r="AN1256" s="103"/>
      <c r="AO1256" s="103"/>
      <c r="AP1256" s="103"/>
      <c r="AQ1256" s="103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95"/>
      <c r="BB1256" s="95"/>
      <c r="BC1256" s="95"/>
      <c r="BD1256" s="95"/>
      <c r="BE1256" s="95"/>
      <c r="BF1256" s="95"/>
      <c r="BG1256" s="95"/>
      <c r="BH1256" s="95"/>
      <c r="BI1256" s="95"/>
    </row>
    <row r="1257" spans="17:61" s="82" customFormat="1" x14ac:dyDescent="0.2">
      <c r="Q1257" s="103"/>
      <c r="R1257" s="104"/>
      <c r="S1257" s="103"/>
      <c r="T1257" s="103"/>
      <c r="U1257" s="103"/>
      <c r="V1257" s="103"/>
      <c r="W1257" s="103"/>
      <c r="X1257" s="103"/>
      <c r="Y1257" s="103"/>
      <c r="Z1257" s="103"/>
      <c r="AA1257" s="103"/>
      <c r="AB1257" s="103"/>
      <c r="AC1257" s="103"/>
      <c r="AD1257" s="103"/>
      <c r="AE1257" s="103"/>
      <c r="AF1257" s="103"/>
      <c r="AG1257" s="103"/>
      <c r="AH1257" s="103"/>
      <c r="AI1257" s="103"/>
      <c r="AJ1257" s="103"/>
      <c r="AK1257" s="103"/>
      <c r="AL1257" s="103"/>
      <c r="AM1257" s="103"/>
      <c r="AN1257" s="103"/>
      <c r="AO1257" s="103"/>
      <c r="AP1257" s="103"/>
      <c r="AQ1257" s="103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95"/>
      <c r="BB1257" s="95"/>
      <c r="BC1257" s="95"/>
      <c r="BD1257" s="95"/>
      <c r="BE1257" s="95"/>
      <c r="BF1257" s="95"/>
      <c r="BG1257" s="95"/>
      <c r="BH1257" s="95"/>
      <c r="BI1257" s="95"/>
    </row>
    <row r="1258" spans="17:61" s="82" customFormat="1" x14ac:dyDescent="0.2">
      <c r="Q1258" s="103"/>
      <c r="R1258" s="104"/>
      <c r="S1258" s="103"/>
      <c r="T1258" s="103"/>
      <c r="U1258" s="103"/>
      <c r="V1258" s="103"/>
      <c r="W1258" s="103"/>
      <c r="X1258" s="103"/>
      <c r="Y1258" s="103"/>
      <c r="Z1258" s="103"/>
      <c r="AA1258" s="103"/>
      <c r="AB1258" s="103"/>
      <c r="AC1258" s="103"/>
      <c r="AD1258" s="103"/>
      <c r="AE1258" s="103"/>
      <c r="AF1258" s="103"/>
      <c r="AG1258" s="103"/>
      <c r="AH1258" s="103"/>
      <c r="AI1258" s="103"/>
      <c r="AJ1258" s="103"/>
      <c r="AK1258" s="103"/>
      <c r="AL1258" s="103"/>
      <c r="AM1258" s="103"/>
      <c r="AN1258" s="103"/>
      <c r="AO1258" s="103"/>
      <c r="AP1258" s="103"/>
      <c r="AQ1258" s="103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95"/>
      <c r="BB1258" s="95"/>
      <c r="BC1258" s="95"/>
      <c r="BD1258" s="95"/>
      <c r="BE1258" s="95"/>
      <c r="BF1258" s="95"/>
      <c r="BG1258" s="95"/>
      <c r="BH1258" s="95"/>
      <c r="BI1258" s="95"/>
    </row>
    <row r="1259" spans="17:61" s="82" customFormat="1" x14ac:dyDescent="0.2">
      <c r="Q1259" s="103"/>
      <c r="R1259" s="104"/>
      <c r="S1259" s="103"/>
      <c r="T1259" s="103"/>
      <c r="U1259" s="103"/>
      <c r="V1259" s="103"/>
      <c r="W1259" s="103"/>
      <c r="X1259" s="103"/>
      <c r="Y1259" s="103"/>
      <c r="Z1259" s="103"/>
      <c r="AA1259" s="103"/>
      <c r="AB1259" s="103"/>
      <c r="AC1259" s="103"/>
      <c r="AD1259" s="103"/>
      <c r="AE1259" s="103"/>
      <c r="AF1259" s="103"/>
      <c r="AG1259" s="103"/>
      <c r="AH1259" s="103"/>
      <c r="AI1259" s="103"/>
      <c r="AJ1259" s="103"/>
      <c r="AK1259" s="103"/>
      <c r="AL1259" s="103"/>
      <c r="AM1259" s="103"/>
      <c r="AN1259" s="103"/>
      <c r="AO1259" s="103"/>
      <c r="AP1259" s="103"/>
      <c r="AQ1259" s="103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95"/>
      <c r="BB1259" s="95"/>
      <c r="BC1259" s="95"/>
      <c r="BD1259" s="95"/>
      <c r="BE1259" s="95"/>
      <c r="BF1259" s="95"/>
      <c r="BG1259" s="95"/>
      <c r="BH1259" s="95"/>
      <c r="BI1259" s="95"/>
    </row>
    <row r="1260" spans="17:61" s="82" customFormat="1" x14ac:dyDescent="0.2">
      <c r="Q1260" s="103"/>
      <c r="R1260" s="104"/>
      <c r="S1260" s="103"/>
      <c r="T1260" s="103"/>
      <c r="U1260" s="103"/>
      <c r="V1260" s="103"/>
      <c r="W1260" s="103"/>
      <c r="X1260" s="103"/>
      <c r="Y1260" s="103"/>
      <c r="Z1260" s="103"/>
      <c r="AA1260" s="103"/>
      <c r="AB1260" s="103"/>
      <c r="AC1260" s="103"/>
      <c r="AD1260" s="103"/>
      <c r="AE1260" s="103"/>
      <c r="AF1260" s="103"/>
      <c r="AG1260" s="103"/>
      <c r="AH1260" s="103"/>
      <c r="AI1260" s="103"/>
      <c r="AJ1260" s="103"/>
      <c r="AK1260" s="103"/>
      <c r="AL1260" s="103"/>
      <c r="AM1260" s="103"/>
      <c r="AN1260" s="103"/>
      <c r="AO1260" s="103"/>
      <c r="AP1260" s="103"/>
      <c r="AQ1260" s="103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95"/>
      <c r="BB1260" s="95"/>
      <c r="BC1260" s="95"/>
      <c r="BD1260" s="95"/>
      <c r="BE1260" s="95"/>
      <c r="BF1260" s="95"/>
      <c r="BG1260" s="95"/>
      <c r="BH1260" s="95"/>
      <c r="BI1260" s="95"/>
    </row>
    <row r="1261" spans="17:61" s="82" customFormat="1" x14ac:dyDescent="0.2">
      <c r="Q1261" s="103"/>
      <c r="R1261" s="104"/>
      <c r="S1261" s="103"/>
      <c r="T1261" s="103"/>
      <c r="U1261" s="103"/>
      <c r="V1261" s="103"/>
      <c r="W1261" s="103"/>
      <c r="X1261" s="103"/>
      <c r="Y1261" s="103"/>
      <c r="Z1261" s="103"/>
      <c r="AA1261" s="103"/>
      <c r="AB1261" s="103"/>
      <c r="AC1261" s="103"/>
      <c r="AD1261" s="103"/>
      <c r="AE1261" s="103"/>
      <c r="AF1261" s="103"/>
      <c r="AG1261" s="103"/>
      <c r="AH1261" s="103"/>
      <c r="AI1261" s="103"/>
      <c r="AJ1261" s="103"/>
      <c r="AK1261" s="103"/>
      <c r="AL1261" s="103"/>
      <c r="AM1261" s="103"/>
      <c r="AN1261" s="103"/>
      <c r="AO1261" s="103"/>
      <c r="AP1261" s="103"/>
      <c r="AQ1261" s="103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95"/>
      <c r="BB1261" s="95"/>
      <c r="BC1261" s="95"/>
      <c r="BD1261" s="95"/>
      <c r="BE1261" s="95"/>
      <c r="BF1261" s="95"/>
      <c r="BG1261" s="95"/>
      <c r="BH1261" s="95"/>
      <c r="BI1261" s="95"/>
    </row>
    <row r="1262" spans="17:61" s="82" customFormat="1" x14ac:dyDescent="0.2">
      <c r="Q1262" s="103"/>
      <c r="R1262" s="104"/>
      <c r="S1262" s="103"/>
      <c r="T1262" s="103"/>
      <c r="U1262" s="103"/>
      <c r="V1262" s="103"/>
      <c r="W1262" s="103"/>
      <c r="X1262" s="103"/>
      <c r="Y1262" s="103"/>
      <c r="Z1262" s="103"/>
      <c r="AA1262" s="103"/>
      <c r="AB1262" s="103"/>
      <c r="AC1262" s="103"/>
      <c r="AD1262" s="103"/>
      <c r="AE1262" s="103"/>
      <c r="AF1262" s="103"/>
      <c r="AG1262" s="103"/>
      <c r="AH1262" s="103"/>
      <c r="AI1262" s="103"/>
      <c r="AJ1262" s="103"/>
      <c r="AK1262" s="103"/>
      <c r="AL1262" s="103"/>
      <c r="AM1262" s="103"/>
      <c r="AN1262" s="103"/>
      <c r="AO1262" s="103"/>
      <c r="AP1262" s="103"/>
      <c r="AQ1262" s="103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95"/>
      <c r="BB1262" s="95"/>
      <c r="BC1262" s="95"/>
      <c r="BD1262" s="95"/>
      <c r="BE1262" s="95"/>
      <c r="BF1262" s="95"/>
      <c r="BG1262" s="95"/>
      <c r="BH1262" s="95"/>
      <c r="BI1262" s="95"/>
    </row>
    <row r="1263" spans="17:61" s="82" customFormat="1" x14ac:dyDescent="0.2">
      <c r="Q1263" s="103"/>
      <c r="R1263" s="104"/>
      <c r="S1263" s="103"/>
      <c r="T1263" s="103"/>
      <c r="U1263" s="103"/>
      <c r="V1263" s="103"/>
      <c r="W1263" s="103"/>
      <c r="X1263" s="103"/>
      <c r="Y1263" s="103"/>
      <c r="Z1263" s="103"/>
      <c r="AA1263" s="103"/>
      <c r="AB1263" s="103"/>
      <c r="AC1263" s="103"/>
      <c r="AD1263" s="103"/>
      <c r="AE1263" s="103"/>
      <c r="AF1263" s="103"/>
      <c r="AG1263" s="103"/>
      <c r="AH1263" s="103"/>
      <c r="AI1263" s="103"/>
      <c r="AJ1263" s="103"/>
      <c r="AK1263" s="103"/>
      <c r="AL1263" s="103"/>
      <c r="AM1263" s="103"/>
      <c r="AN1263" s="103"/>
      <c r="AO1263" s="103"/>
      <c r="AP1263" s="103"/>
      <c r="AQ1263" s="103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95"/>
      <c r="BB1263" s="95"/>
      <c r="BC1263" s="95"/>
      <c r="BD1263" s="95"/>
      <c r="BE1263" s="95"/>
      <c r="BF1263" s="95"/>
      <c r="BG1263" s="95"/>
      <c r="BH1263" s="95"/>
      <c r="BI1263" s="95"/>
    </row>
    <row r="1264" spans="17:61" s="82" customFormat="1" x14ac:dyDescent="0.2">
      <c r="Q1264" s="103"/>
      <c r="R1264" s="104"/>
      <c r="S1264" s="103"/>
      <c r="T1264" s="103"/>
      <c r="U1264" s="103"/>
      <c r="V1264" s="103"/>
      <c r="W1264" s="103"/>
      <c r="X1264" s="103"/>
      <c r="Y1264" s="103"/>
      <c r="Z1264" s="103"/>
      <c r="AA1264" s="103"/>
      <c r="AB1264" s="103"/>
      <c r="AC1264" s="103"/>
      <c r="AD1264" s="103"/>
      <c r="AE1264" s="103"/>
      <c r="AF1264" s="103"/>
      <c r="AG1264" s="103"/>
      <c r="AH1264" s="103"/>
      <c r="AI1264" s="103"/>
      <c r="AJ1264" s="103"/>
      <c r="AK1264" s="103"/>
      <c r="AL1264" s="103"/>
      <c r="AM1264" s="103"/>
      <c r="AN1264" s="103"/>
      <c r="AO1264" s="103"/>
      <c r="AP1264" s="103"/>
      <c r="AQ1264" s="103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95"/>
      <c r="BB1264" s="95"/>
      <c r="BC1264" s="95"/>
      <c r="BD1264" s="95"/>
      <c r="BE1264" s="95"/>
      <c r="BF1264" s="95"/>
      <c r="BG1264" s="95"/>
      <c r="BH1264" s="95"/>
      <c r="BI1264" s="95"/>
    </row>
    <row r="1265" spans="17:61" s="82" customFormat="1" x14ac:dyDescent="0.2">
      <c r="Q1265" s="103"/>
      <c r="R1265" s="104"/>
      <c r="S1265" s="103"/>
      <c r="T1265" s="103"/>
      <c r="U1265" s="103"/>
      <c r="V1265" s="103"/>
      <c r="W1265" s="103"/>
      <c r="X1265" s="103"/>
      <c r="Y1265" s="103"/>
      <c r="Z1265" s="103"/>
      <c r="AA1265" s="103"/>
      <c r="AB1265" s="103"/>
      <c r="AC1265" s="103"/>
      <c r="AD1265" s="103"/>
      <c r="AE1265" s="103"/>
      <c r="AF1265" s="103"/>
      <c r="AG1265" s="103"/>
      <c r="AH1265" s="103"/>
      <c r="AI1265" s="103"/>
      <c r="AJ1265" s="103"/>
      <c r="AK1265" s="103"/>
      <c r="AL1265" s="103"/>
      <c r="AM1265" s="103"/>
      <c r="AN1265" s="103"/>
      <c r="AO1265" s="103"/>
      <c r="AP1265" s="103"/>
      <c r="AQ1265" s="103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95"/>
      <c r="BB1265" s="95"/>
      <c r="BC1265" s="95"/>
      <c r="BD1265" s="95"/>
      <c r="BE1265" s="95"/>
      <c r="BF1265" s="95"/>
      <c r="BG1265" s="95"/>
      <c r="BH1265" s="95"/>
      <c r="BI1265" s="95"/>
    </row>
    <row r="1266" spans="17:61" s="82" customFormat="1" x14ac:dyDescent="0.2">
      <c r="Q1266" s="103"/>
      <c r="R1266" s="104"/>
      <c r="S1266" s="103"/>
      <c r="T1266" s="103"/>
      <c r="U1266" s="103"/>
      <c r="V1266" s="103"/>
      <c r="W1266" s="103"/>
      <c r="X1266" s="103"/>
      <c r="Y1266" s="103"/>
      <c r="Z1266" s="103"/>
      <c r="AA1266" s="103"/>
      <c r="AB1266" s="103"/>
      <c r="AC1266" s="103"/>
      <c r="AD1266" s="103"/>
      <c r="AE1266" s="103"/>
      <c r="AF1266" s="103"/>
      <c r="AG1266" s="103"/>
      <c r="AH1266" s="103"/>
      <c r="AI1266" s="103"/>
      <c r="AJ1266" s="103"/>
      <c r="AK1266" s="103"/>
      <c r="AL1266" s="103"/>
      <c r="AM1266" s="103"/>
      <c r="AN1266" s="103"/>
      <c r="AO1266" s="103"/>
      <c r="AP1266" s="103"/>
      <c r="AQ1266" s="103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95"/>
      <c r="BB1266" s="95"/>
      <c r="BC1266" s="95"/>
      <c r="BD1266" s="95"/>
      <c r="BE1266" s="95"/>
      <c r="BF1266" s="95"/>
      <c r="BG1266" s="95"/>
      <c r="BH1266" s="95"/>
      <c r="BI1266" s="95"/>
    </row>
    <row r="1267" spans="17:61" s="82" customFormat="1" x14ac:dyDescent="0.2">
      <c r="Q1267" s="103"/>
      <c r="R1267" s="104"/>
      <c r="S1267" s="103"/>
      <c r="T1267" s="103"/>
      <c r="U1267" s="103"/>
      <c r="V1267" s="103"/>
      <c r="W1267" s="103"/>
      <c r="X1267" s="103"/>
      <c r="Y1267" s="103"/>
      <c r="Z1267" s="103"/>
      <c r="AA1267" s="103"/>
      <c r="AB1267" s="103"/>
      <c r="AC1267" s="103"/>
      <c r="AD1267" s="103"/>
      <c r="AE1267" s="103"/>
      <c r="AF1267" s="103"/>
      <c r="AG1267" s="103"/>
      <c r="AH1267" s="103"/>
      <c r="AI1267" s="103"/>
      <c r="AJ1267" s="103"/>
      <c r="AK1267" s="103"/>
      <c r="AL1267" s="103"/>
      <c r="AM1267" s="103"/>
      <c r="AN1267" s="103"/>
      <c r="AO1267" s="103"/>
      <c r="AP1267" s="103"/>
      <c r="AQ1267" s="103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95"/>
      <c r="BB1267" s="95"/>
      <c r="BC1267" s="95"/>
      <c r="BD1267" s="95"/>
      <c r="BE1267" s="95"/>
      <c r="BF1267" s="95"/>
      <c r="BG1267" s="95"/>
      <c r="BH1267" s="95"/>
      <c r="BI1267" s="95"/>
    </row>
    <row r="1268" spans="17:61" s="82" customFormat="1" x14ac:dyDescent="0.2">
      <c r="Q1268" s="103"/>
      <c r="R1268" s="104"/>
      <c r="S1268" s="103"/>
      <c r="T1268" s="103"/>
      <c r="U1268" s="103"/>
      <c r="V1268" s="103"/>
      <c r="W1268" s="103"/>
      <c r="X1268" s="103"/>
      <c r="Y1268" s="103"/>
      <c r="Z1268" s="103"/>
      <c r="AA1268" s="103"/>
      <c r="AB1268" s="103"/>
      <c r="AC1268" s="103"/>
      <c r="AD1268" s="103"/>
      <c r="AE1268" s="103"/>
      <c r="AF1268" s="103"/>
      <c r="AG1268" s="103"/>
      <c r="AH1268" s="103"/>
      <c r="AI1268" s="103"/>
      <c r="AJ1268" s="103"/>
      <c r="AK1268" s="103"/>
      <c r="AL1268" s="103"/>
      <c r="AM1268" s="103"/>
      <c r="AN1268" s="103"/>
      <c r="AO1268" s="103"/>
      <c r="AP1268" s="103"/>
      <c r="AQ1268" s="103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95"/>
      <c r="BB1268" s="95"/>
      <c r="BC1268" s="95"/>
      <c r="BD1268" s="95"/>
      <c r="BE1268" s="95"/>
      <c r="BF1268" s="95"/>
      <c r="BG1268" s="95"/>
      <c r="BH1268" s="95"/>
      <c r="BI1268" s="95"/>
    </row>
    <row r="1269" spans="17:61" s="82" customFormat="1" x14ac:dyDescent="0.2">
      <c r="Q1269" s="103"/>
      <c r="R1269" s="104"/>
      <c r="S1269" s="103"/>
      <c r="T1269" s="103"/>
      <c r="U1269" s="103"/>
      <c r="V1269" s="103"/>
      <c r="W1269" s="103"/>
      <c r="X1269" s="103"/>
      <c r="Y1269" s="103"/>
      <c r="Z1269" s="103"/>
      <c r="AA1269" s="103"/>
      <c r="AB1269" s="103"/>
      <c r="AC1269" s="103"/>
      <c r="AD1269" s="103"/>
      <c r="AE1269" s="103"/>
      <c r="AF1269" s="103"/>
      <c r="AG1269" s="103"/>
      <c r="AH1269" s="103"/>
      <c r="AI1269" s="103"/>
      <c r="AJ1269" s="103"/>
      <c r="AK1269" s="103"/>
      <c r="AL1269" s="103"/>
      <c r="AM1269" s="103"/>
      <c r="AN1269" s="103"/>
      <c r="AO1269" s="103"/>
      <c r="AP1269" s="103"/>
      <c r="AQ1269" s="103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95"/>
      <c r="BB1269" s="95"/>
      <c r="BC1269" s="95"/>
      <c r="BD1269" s="95"/>
      <c r="BE1269" s="95"/>
      <c r="BF1269" s="95"/>
      <c r="BG1269" s="95"/>
      <c r="BH1269" s="95"/>
      <c r="BI1269" s="95"/>
    </row>
    <row r="1270" spans="17:61" s="82" customFormat="1" x14ac:dyDescent="0.2">
      <c r="Q1270" s="103"/>
      <c r="R1270" s="104"/>
      <c r="S1270" s="103"/>
      <c r="T1270" s="103"/>
      <c r="U1270" s="103"/>
      <c r="V1270" s="103"/>
      <c r="W1270" s="103"/>
      <c r="X1270" s="103"/>
      <c r="Y1270" s="103"/>
      <c r="Z1270" s="103"/>
      <c r="AA1270" s="103"/>
      <c r="AB1270" s="103"/>
      <c r="AC1270" s="103"/>
      <c r="AD1270" s="103"/>
      <c r="AE1270" s="103"/>
      <c r="AF1270" s="103"/>
      <c r="AG1270" s="103"/>
      <c r="AH1270" s="103"/>
      <c r="AI1270" s="103"/>
      <c r="AJ1270" s="103"/>
      <c r="AK1270" s="103"/>
      <c r="AL1270" s="103"/>
      <c r="AM1270" s="103"/>
      <c r="AN1270" s="103"/>
      <c r="AO1270" s="103"/>
      <c r="AP1270" s="103"/>
      <c r="AQ1270" s="103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95"/>
      <c r="BB1270" s="95"/>
      <c r="BC1270" s="95"/>
      <c r="BD1270" s="95"/>
      <c r="BE1270" s="95"/>
      <c r="BF1270" s="95"/>
      <c r="BG1270" s="95"/>
      <c r="BH1270" s="95"/>
      <c r="BI1270" s="95"/>
    </row>
    <row r="1271" spans="17:61" s="82" customFormat="1" x14ac:dyDescent="0.2">
      <c r="Q1271" s="103"/>
      <c r="R1271" s="104"/>
      <c r="S1271" s="103"/>
      <c r="T1271" s="103"/>
      <c r="U1271" s="103"/>
      <c r="V1271" s="103"/>
      <c r="W1271" s="103"/>
      <c r="X1271" s="103"/>
      <c r="Y1271" s="103"/>
      <c r="Z1271" s="103"/>
      <c r="AA1271" s="103"/>
      <c r="AB1271" s="103"/>
      <c r="AC1271" s="103"/>
      <c r="AD1271" s="103"/>
      <c r="AE1271" s="103"/>
      <c r="AF1271" s="103"/>
      <c r="AG1271" s="103"/>
      <c r="AH1271" s="103"/>
      <c r="AI1271" s="103"/>
      <c r="AJ1271" s="103"/>
      <c r="AK1271" s="103"/>
      <c r="AL1271" s="103"/>
      <c r="AM1271" s="103"/>
      <c r="AN1271" s="103"/>
      <c r="AO1271" s="103"/>
      <c r="AP1271" s="103"/>
      <c r="AQ1271" s="103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95"/>
      <c r="BB1271" s="95"/>
      <c r="BC1271" s="95"/>
      <c r="BD1271" s="95"/>
      <c r="BE1271" s="95"/>
      <c r="BF1271" s="95"/>
      <c r="BG1271" s="95"/>
      <c r="BH1271" s="95"/>
      <c r="BI1271" s="95"/>
    </row>
    <row r="1272" spans="17:61" s="82" customFormat="1" x14ac:dyDescent="0.2">
      <c r="Q1272" s="103"/>
      <c r="R1272" s="104"/>
      <c r="S1272" s="103"/>
      <c r="T1272" s="103"/>
      <c r="U1272" s="103"/>
      <c r="V1272" s="103"/>
      <c r="W1272" s="103"/>
      <c r="X1272" s="103"/>
      <c r="Y1272" s="103"/>
      <c r="Z1272" s="103"/>
      <c r="AA1272" s="103"/>
      <c r="AB1272" s="103"/>
      <c r="AC1272" s="103"/>
      <c r="AD1272" s="103"/>
      <c r="AE1272" s="103"/>
      <c r="AF1272" s="103"/>
      <c r="AG1272" s="103"/>
      <c r="AH1272" s="103"/>
      <c r="AI1272" s="103"/>
      <c r="AJ1272" s="103"/>
      <c r="AK1272" s="103"/>
      <c r="AL1272" s="103"/>
      <c r="AM1272" s="103"/>
      <c r="AN1272" s="103"/>
      <c r="AO1272" s="103"/>
      <c r="AP1272" s="103"/>
      <c r="AQ1272" s="103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95"/>
      <c r="BB1272" s="95"/>
      <c r="BC1272" s="95"/>
      <c r="BD1272" s="95"/>
      <c r="BE1272" s="95"/>
      <c r="BF1272" s="95"/>
      <c r="BG1272" s="95"/>
      <c r="BH1272" s="95"/>
      <c r="BI1272" s="95"/>
    </row>
    <row r="1273" spans="17:61" s="82" customFormat="1" x14ac:dyDescent="0.2">
      <c r="Q1273" s="103"/>
      <c r="R1273" s="104"/>
      <c r="S1273" s="103"/>
      <c r="T1273" s="103"/>
      <c r="U1273" s="103"/>
      <c r="V1273" s="103"/>
      <c r="W1273" s="103"/>
      <c r="X1273" s="103"/>
      <c r="Y1273" s="103"/>
      <c r="Z1273" s="103"/>
      <c r="AA1273" s="103"/>
      <c r="AB1273" s="103"/>
      <c r="AC1273" s="103"/>
      <c r="AD1273" s="103"/>
      <c r="AE1273" s="103"/>
      <c r="AF1273" s="103"/>
      <c r="AG1273" s="103"/>
      <c r="AH1273" s="103"/>
      <c r="AI1273" s="103"/>
      <c r="AJ1273" s="103"/>
      <c r="AK1273" s="103"/>
      <c r="AL1273" s="103"/>
      <c r="AM1273" s="103"/>
      <c r="AN1273" s="103"/>
      <c r="AO1273" s="103"/>
      <c r="AP1273" s="103"/>
      <c r="AQ1273" s="103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95"/>
      <c r="BB1273" s="95"/>
      <c r="BC1273" s="95"/>
      <c r="BD1273" s="95"/>
      <c r="BE1273" s="95"/>
      <c r="BF1273" s="95"/>
      <c r="BG1273" s="95"/>
      <c r="BH1273" s="95"/>
      <c r="BI1273" s="95"/>
    </row>
    <row r="1274" spans="17:61" s="82" customFormat="1" x14ac:dyDescent="0.2">
      <c r="Q1274" s="103"/>
      <c r="R1274" s="104"/>
      <c r="S1274" s="103"/>
      <c r="T1274" s="103"/>
      <c r="U1274" s="103"/>
      <c r="V1274" s="103"/>
      <c r="W1274" s="103"/>
      <c r="X1274" s="103"/>
      <c r="Y1274" s="103"/>
      <c r="Z1274" s="103"/>
      <c r="AA1274" s="103"/>
      <c r="AB1274" s="103"/>
      <c r="AC1274" s="103"/>
      <c r="AD1274" s="103"/>
      <c r="AE1274" s="103"/>
      <c r="AF1274" s="103"/>
      <c r="AG1274" s="103"/>
      <c r="AH1274" s="103"/>
      <c r="AI1274" s="103"/>
      <c r="AJ1274" s="103"/>
      <c r="AK1274" s="103"/>
      <c r="AL1274" s="103"/>
      <c r="AM1274" s="103"/>
      <c r="AN1274" s="103"/>
      <c r="AO1274" s="103"/>
      <c r="AP1274" s="103"/>
      <c r="AQ1274" s="103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95"/>
      <c r="BB1274" s="95"/>
      <c r="BC1274" s="95"/>
      <c r="BD1274" s="95"/>
      <c r="BE1274" s="95"/>
      <c r="BF1274" s="95"/>
      <c r="BG1274" s="95"/>
      <c r="BH1274" s="95"/>
      <c r="BI1274" s="95"/>
    </row>
    <row r="1275" spans="17:61" s="82" customFormat="1" x14ac:dyDescent="0.2">
      <c r="Q1275" s="103"/>
      <c r="R1275" s="104"/>
      <c r="S1275" s="103"/>
      <c r="T1275" s="103"/>
      <c r="U1275" s="103"/>
      <c r="V1275" s="103"/>
      <c r="W1275" s="103"/>
      <c r="X1275" s="103"/>
      <c r="Y1275" s="103"/>
      <c r="Z1275" s="103"/>
      <c r="AA1275" s="103"/>
      <c r="AB1275" s="103"/>
      <c r="AC1275" s="103"/>
      <c r="AD1275" s="103"/>
      <c r="AE1275" s="103"/>
      <c r="AF1275" s="103"/>
      <c r="AG1275" s="103"/>
      <c r="AH1275" s="103"/>
      <c r="AI1275" s="103"/>
      <c r="AJ1275" s="103"/>
      <c r="AK1275" s="103"/>
      <c r="AL1275" s="103"/>
      <c r="AM1275" s="103"/>
      <c r="AN1275" s="103"/>
      <c r="AO1275" s="103"/>
      <c r="AP1275" s="103"/>
      <c r="AQ1275" s="103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95"/>
      <c r="BB1275" s="95"/>
      <c r="BC1275" s="95"/>
      <c r="BD1275" s="95"/>
      <c r="BE1275" s="95"/>
      <c r="BF1275" s="95"/>
      <c r="BG1275" s="95"/>
      <c r="BH1275" s="95"/>
      <c r="BI1275" s="95"/>
    </row>
    <row r="1276" spans="17:61" s="82" customFormat="1" x14ac:dyDescent="0.2">
      <c r="Q1276" s="103"/>
      <c r="R1276" s="104"/>
      <c r="S1276" s="103"/>
      <c r="T1276" s="103"/>
      <c r="U1276" s="103"/>
      <c r="V1276" s="103"/>
      <c r="W1276" s="103"/>
      <c r="X1276" s="103"/>
      <c r="Y1276" s="103"/>
      <c r="Z1276" s="103"/>
      <c r="AA1276" s="103"/>
      <c r="AB1276" s="103"/>
      <c r="AC1276" s="103"/>
      <c r="AD1276" s="103"/>
      <c r="AE1276" s="103"/>
      <c r="AF1276" s="103"/>
      <c r="AG1276" s="103"/>
      <c r="AH1276" s="103"/>
      <c r="AI1276" s="103"/>
      <c r="AJ1276" s="103"/>
      <c r="AK1276" s="103"/>
      <c r="AL1276" s="103"/>
      <c r="AM1276" s="103"/>
      <c r="AN1276" s="103"/>
      <c r="AO1276" s="103"/>
      <c r="AP1276" s="103"/>
      <c r="AQ1276" s="103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95"/>
      <c r="BB1276" s="95"/>
      <c r="BC1276" s="95"/>
      <c r="BD1276" s="95"/>
      <c r="BE1276" s="95"/>
      <c r="BF1276" s="95"/>
      <c r="BG1276" s="95"/>
      <c r="BH1276" s="95"/>
      <c r="BI1276" s="95"/>
    </row>
    <row r="1277" spans="17:61" s="82" customFormat="1" x14ac:dyDescent="0.2">
      <c r="Q1277" s="103"/>
      <c r="R1277" s="104"/>
      <c r="S1277" s="103"/>
      <c r="T1277" s="103"/>
      <c r="U1277" s="103"/>
      <c r="V1277" s="103"/>
      <c r="W1277" s="103"/>
      <c r="X1277" s="103"/>
      <c r="Y1277" s="103"/>
      <c r="Z1277" s="103"/>
      <c r="AA1277" s="103"/>
      <c r="AB1277" s="103"/>
      <c r="AC1277" s="103"/>
      <c r="AD1277" s="103"/>
      <c r="AE1277" s="103"/>
      <c r="AF1277" s="103"/>
      <c r="AG1277" s="103"/>
      <c r="AH1277" s="103"/>
      <c r="AI1277" s="103"/>
      <c r="AJ1277" s="103"/>
      <c r="AK1277" s="103"/>
      <c r="AL1277" s="103"/>
      <c r="AM1277" s="103"/>
      <c r="AN1277" s="103"/>
      <c r="AO1277" s="103"/>
      <c r="AP1277" s="103"/>
      <c r="AQ1277" s="103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95"/>
      <c r="BB1277" s="95"/>
      <c r="BC1277" s="95"/>
      <c r="BD1277" s="95"/>
      <c r="BE1277" s="95"/>
      <c r="BF1277" s="95"/>
      <c r="BG1277" s="95"/>
      <c r="BH1277" s="95"/>
      <c r="BI1277" s="95"/>
    </row>
    <row r="1278" spans="17:61" s="82" customFormat="1" x14ac:dyDescent="0.2">
      <c r="Q1278" s="103"/>
      <c r="R1278" s="104"/>
      <c r="S1278" s="103"/>
      <c r="T1278" s="103"/>
      <c r="U1278" s="103"/>
      <c r="V1278" s="103"/>
      <c r="W1278" s="103"/>
      <c r="X1278" s="103"/>
      <c r="Y1278" s="103"/>
      <c r="Z1278" s="103"/>
      <c r="AA1278" s="103"/>
      <c r="AB1278" s="103"/>
      <c r="AC1278" s="103"/>
      <c r="AD1278" s="103"/>
      <c r="AE1278" s="103"/>
      <c r="AF1278" s="103"/>
      <c r="AG1278" s="103"/>
      <c r="AH1278" s="103"/>
      <c r="AI1278" s="103"/>
      <c r="AJ1278" s="103"/>
      <c r="AK1278" s="103"/>
      <c r="AL1278" s="103"/>
      <c r="AM1278" s="103"/>
      <c r="AN1278" s="103"/>
      <c r="AO1278" s="103"/>
      <c r="AP1278" s="103"/>
      <c r="AQ1278" s="103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95"/>
      <c r="BB1278" s="95"/>
      <c r="BC1278" s="95"/>
      <c r="BD1278" s="95"/>
      <c r="BE1278" s="95"/>
      <c r="BF1278" s="95"/>
      <c r="BG1278" s="95"/>
      <c r="BH1278" s="95"/>
      <c r="BI1278" s="95"/>
    </row>
    <row r="1279" spans="17:61" s="82" customFormat="1" x14ac:dyDescent="0.2">
      <c r="Q1279" s="103"/>
      <c r="R1279" s="104"/>
      <c r="S1279" s="103"/>
      <c r="T1279" s="103"/>
      <c r="U1279" s="103"/>
      <c r="V1279" s="103"/>
      <c r="W1279" s="103"/>
      <c r="X1279" s="103"/>
      <c r="Y1279" s="103"/>
      <c r="Z1279" s="103"/>
      <c r="AA1279" s="103"/>
      <c r="AB1279" s="103"/>
      <c r="AC1279" s="103"/>
      <c r="AD1279" s="103"/>
      <c r="AE1279" s="103"/>
      <c r="AF1279" s="103"/>
      <c r="AG1279" s="103"/>
      <c r="AH1279" s="103"/>
      <c r="AI1279" s="103"/>
      <c r="AJ1279" s="103"/>
      <c r="AK1279" s="103"/>
      <c r="AL1279" s="103"/>
      <c r="AM1279" s="103"/>
      <c r="AN1279" s="103"/>
      <c r="AO1279" s="103"/>
      <c r="AP1279" s="103"/>
      <c r="AQ1279" s="103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95"/>
      <c r="BB1279" s="95"/>
      <c r="BC1279" s="95"/>
      <c r="BD1279" s="95"/>
      <c r="BE1279" s="95"/>
      <c r="BF1279" s="95"/>
      <c r="BG1279" s="95"/>
      <c r="BH1279" s="95"/>
      <c r="BI1279" s="95"/>
    </row>
    <row r="1280" spans="17:61" s="82" customFormat="1" x14ac:dyDescent="0.2">
      <c r="Q1280" s="103"/>
      <c r="R1280" s="104"/>
      <c r="S1280" s="103"/>
      <c r="T1280" s="103"/>
      <c r="U1280" s="103"/>
      <c r="V1280" s="103"/>
      <c r="W1280" s="103"/>
      <c r="X1280" s="103"/>
      <c r="Y1280" s="103"/>
      <c r="Z1280" s="103"/>
      <c r="AA1280" s="103"/>
      <c r="AB1280" s="103"/>
      <c r="AC1280" s="103"/>
      <c r="AD1280" s="103"/>
      <c r="AE1280" s="103"/>
      <c r="AF1280" s="103"/>
      <c r="AG1280" s="103"/>
      <c r="AH1280" s="103"/>
      <c r="AI1280" s="103"/>
      <c r="AJ1280" s="103"/>
      <c r="AK1280" s="103"/>
      <c r="AL1280" s="103"/>
      <c r="AM1280" s="103"/>
      <c r="AN1280" s="103"/>
      <c r="AO1280" s="103"/>
      <c r="AP1280" s="103"/>
      <c r="AQ1280" s="103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95"/>
      <c r="BB1280" s="95"/>
      <c r="BC1280" s="95"/>
      <c r="BD1280" s="95"/>
      <c r="BE1280" s="95"/>
      <c r="BF1280" s="95"/>
      <c r="BG1280" s="95"/>
      <c r="BH1280" s="95"/>
      <c r="BI1280" s="95"/>
    </row>
    <row r="1281" spans="17:61" s="82" customFormat="1" x14ac:dyDescent="0.2">
      <c r="Q1281" s="103"/>
      <c r="R1281" s="104"/>
      <c r="S1281" s="103"/>
      <c r="T1281" s="103"/>
      <c r="U1281" s="103"/>
      <c r="V1281" s="103"/>
      <c r="W1281" s="103"/>
      <c r="X1281" s="103"/>
      <c r="Y1281" s="103"/>
      <c r="Z1281" s="103"/>
      <c r="AA1281" s="103"/>
      <c r="AB1281" s="103"/>
      <c r="AC1281" s="103"/>
      <c r="AD1281" s="103"/>
      <c r="AE1281" s="103"/>
      <c r="AF1281" s="103"/>
      <c r="AG1281" s="103"/>
      <c r="AH1281" s="103"/>
      <c r="AI1281" s="103"/>
      <c r="AJ1281" s="103"/>
      <c r="AK1281" s="103"/>
      <c r="AL1281" s="103"/>
      <c r="AM1281" s="103"/>
      <c r="AN1281" s="103"/>
      <c r="AO1281" s="103"/>
      <c r="AP1281" s="103"/>
      <c r="AQ1281" s="103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95"/>
      <c r="BB1281" s="95"/>
      <c r="BC1281" s="95"/>
      <c r="BD1281" s="95"/>
      <c r="BE1281" s="95"/>
      <c r="BF1281" s="95"/>
      <c r="BG1281" s="95"/>
      <c r="BH1281" s="95"/>
      <c r="BI1281" s="95"/>
    </row>
    <row r="1282" spans="17:61" s="82" customFormat="1" x14ac:dyDescent="0.2">
      <c r="Q1282" s="103"/>
      <c r="R1282" s="104"/>
      <c r="S1282" s="103"/>
      <c r="T1282" s="103"/>
      <c r="U1282" s="103"/>
      <c r="V1282" s="103"/>
      <c r="W1282" s="103"/>
      <c r="X1282" s="103"/>
      <c r="Y1282" s="103"/>
      <c r="Z1282" s="103"/>
      <c r="AA1282" s="103"/>
      <c r="AB1282" s="103"/>
      <c r="AC1282" s="103"/>
      <c r="AD1282" s="103"/>
      <c r="AE1282" s="103"/>
      <c r="AF1282" s="103"/>
      <c r="AG1282" s="103"/>
      <c r="AH1282" s="103"/>
      <c r="AI1282" s="103"/>
      <c r="AJ1282" s="103"/>
      <c r="AK1282" s="103"/>
      <c r="AL1282" s="103"/>
      <c r="AM1282" s="103"/>
      <c r="AN1282" s="103"/>
      <c r="AO1282" s="103"/>
      <c r="AP1282" s="103"/>
      <c r="AQ1282" s="103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95"/>
      <c r="BB1282" s="95"/>
      <c r="BC1282" s="95"/>
      <c r="BD1282" s="95"/>
      <c r="BE1282" s="95"/>
      <c r="BF1282" s="95"/>
      <c r="BG1282" s="95"/>
      <c r="BH1282" s="95"/>
      <c r="BI1282" s="95"/>
    </row>
    <row r="1283" spans="17:61" s="82" customFormat="1" x14ac:dyDescent="0.2">
      <c r="Q1283" s="103"/>
      <c r="R1283" s="104"/>
      <c r="S1283" s="103"/>
      <c r="T1283" s="103"/>
      <c r="U1283" s="103"/>
      <c r="V1283" s="103"/>
      <c r="W1283" s="103"/>
      <c r="X1283" s="103"/>
      <c r="Y1283" s="103"/>
      <c r="Z1283" s="103"/>
      <c r="AA1283" s="103"/>
      <c r="AB1283" s="103"/>
      <c r="AC1283" s="103"/>
      <c r="AD1283" s="103"/>
      <c r="AE1283" s="103"/>
      <c r="AF1283" s="103"/>
      <c r="AG1283" s="103"/>
      <c r="AH1283" s="103"/>
      <c r="AI1283" s="103"/>
      <c r="AJ1283" s="103"/>
      <c r="AK1283" s="103"/>
      <c r="AL1283" s="103"/>
      <c r="AM1283" s="103"/>
      <c r="AN1283" s="103"/>
      <c r="AO1283" s="103"/>
      <c r="AP1283" s="103"/>
      <c r="AQ1283" s="103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95"/>
      <c r="BB1283" s="95"/>
      <c r="BC1283" s="95"/>
      <c r="BD1283" s="95"/>
      <c r="BE1283" s="95"/>
      <c r="BF1283" s="95"/>
      <c r="BG1283" s="95"/>
      <c r="BH1283" s="95"/>
      <c r="BI1283" s="95"/>
    </row>
    <row r="1284" spans="17:61" s="82" customFormat="1" x14ac:dyDescent="0.2">
      <c r="Q1284" s="103"/>
      <c r="R1284" s="104"/>
      <c r="S1284" s="103"/>
      <c r="T1284" s="103"/>
      <c r="U1284" s="103"/>
      <c r="V1284" s="103"/>
      <c r="W1284" s="103"/>
      <c r="X1284" s="103"/>
      <c r="Y1284" s="103"/>
      <c r="Z1284" s="103"/>
      <c r="AA1284" s="103"/>
      <c r="AB1284" s="103"/>
      <c r="AC1284" s="103"/>
      <c r="AD1284" s="103"/>
      <c r="AE1284" s="103"/>
      <c r="AF1284" s="103"/>
      <c r="AG1284" s="103"/>
      <c r="AH1284" s="103"/>
      <c r="AI1284" s="103"/>
      <c r="AJ1284" s="103"/>
      <c r="AK1284" s="103"/>
      <c r="AL1284" s="103"/>
      <c r="AM1284" s="103"/>
      <c r="AN1284" s="103"/>
      <c r="AO1284" s="103"/>
      <c r="AP1284" s="103"/>
      <c r="AQ1284" s="103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95"/>
      <c r="BB1284" s="95"/>
      <c r="BC1284" s="95"/>
      <c r="BD1284" s="95"/>
      <c r="BE1284" s="95"/>
      <c r="BF1284" s="95"/>
      <c r="BG1284" s="95"/>
      <c r="BH1284" s="95"/>
      <c r="BI1284" s="95"/>
    </row>
    <row r="1285" spans="17:61" s="82" customFormat="1" x14ac:dyDescent="0.2">
      <c r="Q1285" s="103"/>
      <c r="R1285" s="104"/>
      <c r="S1285" s="103"/>
      <c r="T1285" s="103"/>
      <c r="U1285" s="103"/>
      <c r="V1285" s="103"/>
      <c r="W1285" s="103"/>
      <c r="X1285" s="103"/>
      <c r="Y1285" s="103"/>
      <c r="Z1285" s="103"/>
      <c r="AA1285" s="103"/>
      <c r="AB1285" s="103"/>
      <c r="AC1285" s="103"/>
      <c r="AD1285" s="103"/>
      <c r="AE1285" s="103"/>
      <c r="AF1285" s="103"/>
      <c r="AG1285" s="103"/>
      <c r="AH1285" s="103"/>
      <c r="AI1285" s="103"/>
      <c r="AJ1285" s="103"/>
      <c r="AK1285" s="103"/>
      <c r="AL1285" s="103"/>
      <c r="AM1285" s="103"/>
      <c r="AN1285" s="103"/>
      <c r="AO1285" s="103"/>
      <c r="AP1285" s="103"/>
      <c r="AQ1285" s="103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95"/>
      <c r="BB1285" s="95"/>
      <c r="BC1285" s="95"/>
      <c r="BD1285" s="95"/>
      <c r="BE1285" s="95"/>
      <c r="BF1285" s="95"/>
      <c r="BG1285" s="95"/>
      <c r="BH1285" s="95"/>
      <c r="BI1285" s="95"/>
    </row>
    <row r="1286" spans="17:61" s="82" customFormat="1" x14ac:dyDescent="0.2">
      <c r="Q1286" s="103"/>
      <c r="R1286" s="104"/>
      <c r="S1286" s="103"/>
      <c r="T1286" s="103"/>
      <c r="U1286" s="103"/>
      <c r="V1286" s="103"/>
      <c r="W1286" s="103"/>
      <c r="X1286" s="103"/>
      <c r="Y1286" s="103"/>
      <c r="Z1286" s="103"/>
      <c r="AA1286" s="103"/>
      <c r="AB1286" s="103"/>
      <c r="AC1286" s="103"/>
      <c r="AD1286" s="103"/>
      <c r="AE1286" s="103"/>
      <c r="AF1286" s="103"/>
      <c r="AG1286" s="103"/>
      <c r="AH1286" s="103"/>
      <c r="AI1286" s="103"/>
      <c r="AJ1286" s="103"/>
      <c r="AK1286" s="103"/>
      <c r="AL1286" s="103"/>
      <c r="AM1286" s="103"/>
      <c r="AN1286" s="103"/>
      <c r="AO1286" s="103"/>
      <c r="AP1286" s="103"/>
      <c r="AQ1286" s="103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95"/>
      <c r="BB1286" s="95"/>
      <c r="BC1286" s="95"/>
      <c r="BD1286" s="95"/>
      <c r="BE1286" s="95"/>
      <c r="BF1286" s="95"/>
      <c r="BG1286" s="95"/>
      <c r="BH1286" s="95"/>
      <c r="BI1286" s="95"/>
    </row>
    <row r="1287" spans="17:61" s="82" customFormat="1" x14ac:dyDescent="0.2">
      <c r="Q1287" s="103"/>
      <c r="R1287" s="104"/>
      <c r="S1287" s="103"/>
      <c r="T1287" s="103"/>
      <c r="U1287" s="103"/>
      <c r="V1287" s="103"/>
      <c r="W1287" s="103"/>
      <c r="X1287" s="103"/>
      <c r="Y1287" s="103"/>
      <c r="Z1287" s="103"/>
      <c r="AA1287" s="103"/>
      <c r="AB1287" s="103"/>
      <c r="AC1287" s="103"/>
      <c r="AD1287" s="103"/>
      <c r="AE1287" s="103"/>
      <c r="AF1287" s="103"/>
      <c r="AG1287" s="103"/>
      <c r="AH1287" s="103"/>
      <c r="AI1287" s="103"/>
      <c r="AJ1287" s="103"/>
      <c r="AK1287" s="103"/>
      <c r="AL1287" s="103"/>
      <c r="AM1287" s="103"/>
      <c r="AN1287" s="103"/>
      <c r="AO1287" s="103"/>
      <c r="AP1287" s="103"/>
      <c r="AQ1287" s="103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95"/>
      <c r="BB1287" s="95"/>
      <c r="BC1287" s="95"/>
      <c r="BD1287" s="95"/>
      <c r="BE1287" s="95"/>
      <c r="BF1287" s="95"/>
      <c r="BG1287" s="95"/>
      <c r="BH1287" s="95"/>
      <c r="BI1287" s="95"/>
    </row>
    <row r="1288" spans="17:61" s="82" customFormat="1" x14ac:dyDescent="0.2">
      <c r="Q1288" s="103"/>
      <c r="R1288" s="104"/>
      <c r="S1288" s="103"/>
      <c r="T1288" s="103"/>
      <c r="U1288" s="103"/>
      <c r="V1288" s="103"/>
      <c r="W1288" s="103"/>
      <c r="X1288" s="103"/>
      <c r="Y1288" s="103"/>
      <c r="Z1288" s="103"/>
      <c r="AA1288" s="103"/>
      <c r="AB1288" s="103"/>
      <c r="AC1288" s="103"/>
      <c r="AD1288" s="103"/>
      <c r="AE1288" s="103"/>
      <c r="AF1288" s="103"/>
      <c r="AG1288" s="103"/>
      <c r="AH1288" s="103"/>
      <c r="AI1288" s="103"/>
      <c r="AJ1288" s="103"/>
      <c r="AK1288" s="103"/>
      <c r="AL1288" s="103"/>
      <c r="AM1288" s="103"/>
      <c r="AN1288" s="103"/>
      <c r="AO1288" s="103"/>
      <c r="AP1288" s="103"/>
      <c r="AQ1288" s="103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95"/>
      <c r="BB1288" s="95"/>
      <c r="BC1288" s="95"/>
      <c r="BD1288" s="95"/>
      <c r="BE1288" s="95"/>
      <c r="BF1288" s="95"/>
      <c r="BG1288" s="95"/>
      <c r="BH1288" s="95"/>
      <c r="BI1288" s="95"/>
    </row>
    <row r="1289" spans="17:61" s="82" customFormat="1" x14ac:dyDescent="0.2">
      <c r="Q1289" s="103"/>
      <c r="R1289" s="104"/>
      <c r="S1289" s="103"/>
      <c r="T1289" s="103"/>
      <c r="U1289" s="103"/>
      <c r="V1289" s="103"/>
      <c r="W1289" s="103"/>
      <c r="X1289" s="103"/>
      <c r="Y1289" s="103"/>
      <c r="Z1289" s="103"/>
      <c r="AA1289" s="103"/>
      <c r="AB1289" s="103"/>
      <c r="AC1289" s="103"/>
      <c r="AD1289" s="103"/>
      <c r="AE1289" s="103"/>
      <c r="AF1289" s="103"/>
      <c r="AG1289" s="103"/>
      <c r="AH1289" s="103"/>
      <c r="AI1289" s="103"/>
      <c r="AJ1289" s="103"/>
      <c r="AK1289" s="103"/>
      <c r="AL1289" s="103"/>
      <c r="AM1289" s="103"/>
      <c r="AN1289" s="103"/>
      <c r="AO1289" s="103"/>
      <c r="AP1289" s="103"/>
      <c r="AQ1289" s="103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95"/>
      <c r="BB1289" s="95"/>
      <c r="BC1289" s="95"/>
      <c r="BD1289" s="95"/>
      <c r="BE1289" s="95"/>
      <c r="BF1289" s="95"/>
      <c r="BG1289" s="95"/>
      <c r="BH1289" s="95"/>
      <c r="BI1289" s="95"/>
    </row>
    <row r="1290" spans="17:61" s="82" customFormat="1" x14ac:dyDescent="0.2">
      <c r="Q1290" s="103"/>
      <c r="R1290" s="104"/>
      <c r="S1290" s="103"/>
      <c r="T1290" s="103"/>
      <c r="U1290" s="103"/>
      <c r="V1290" s="103"/>
      <c r="W1290" s="103"/>
      <c r="X1290" s="103"/>
      <c r="Y1290" s="103"/>
      <c r="Z1290" s="103"/>
      <c r="AA1290" s="103"/>
      <c r="AB1290" s="103"/>
      <c r="AC1290" s="103"/>
      <c r="AD1290" s="103"/>
      <c r="AE1290" s="103"/>
      <c r="AF1290" s="103"/>
      <c r="AG1290" s="103"/>
      <c r="AH1290" s="103"/>
      <c r="AI1290" s="103"/>
      <c r="AJ1290" s="103"/>
      <c r="AK1290" s="103"/>
      <c r="AL1290" s="103"/>
      <c r="AM1290" s="103"/>
      <c r="AN1290" s="103"/>
      <c r="AO1290" s="103"/>
      <c r="AP1290" s="103"/>
      <c r="AQ1290" s="103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95"/>
      <c r="BB1290" s="95"/>
      <c r="BC1290" s="95"/>
      <c r="BD1290" s="95"/>
      <c r="BE1290" s="95"/>
      <c r="BF1290" s="95"/>
      <c r="BG1290" s="95"/>
      <c r="BH1290" s="95"/>
      <c r="BI1290" s="95"/>
    </row>
    <row r="1291" spans="17:61" s="82" customFormat="1" x14ac:dyDescent="0.2">
      <c r="Q1291" s="103"/>
      <c r="R1291" s="104"/>
      <c r="S1291" s="103"/>
      <c r="T1291" s="103"/>
      <c r="U1291" s="103"/>
      <c r="V1291" s="103"/>
      <c r="W1291" s="103"/>
      <c r="X1291" s="103"/>
      <c r="Y1291" s="103"/>
      <c r="Z1291" s="103"/>
      <c r="AA1291" s="103"/>
      <c r="AB1291" s="103"/>
      <c r="AC1291" s="103"/>
      <c r="AD1291" s="103"/>
      <c r="AE1291" s="103"/>
      <c r="AF1291" s="103"/>
      <c r="AG1291" s="103"/>
      <c r="AH1291" s="103"/>
      <c r="AI1291" s="103"/>
      <c r="AJ1291" s="103"/>
      <c r="AK1291" s="103"/>
      <c r="AL1291" s="103"/>
      <c r="AM1291" s="103"/>
      <c r="AN1291" s="103"/>
      <c r="AO1291" s="103"/>
      <c r="AP1291" s="103"/>
      <c r="AQ1291" s="103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95"/>
      <c r="BB1291" s="95"/>
      <c r="BC1291" s="95"/>
      <c r="BD1291" s="95"/>
      <c r="BE1291" s="95"/>
      <c r="BF1291" s="95"/>
      <c r="BG1291" s="95"/>
      <c r="BH1291" s="95"/>
      <c r="BI1291" s="95"/>
    </row>
    <row r="1292" spans="17:61" s="82" customFormat="1" x14ac:dyDescent="0.2">
      <c r="Q1292" s="103"/>
      <c r="R1292" s="104"/>
      <c r="S1292" s="103"/>
      <c r="T1292" s="103"/>
      <c r="U1292" s="103"/>
      <c r="V1292" s="103"/>
      <c r="W1292" s="103"/>
      <c r="X1292" s="103"/>
      <c r="Y1292" s="103"/>
      <c r="Z1292" s="103"/>
      <c r="AA1292" s="103"/>
      <c r="AB1292" s="103"/>
      <c r="AC1292" s="103"/>
      <c r="AD1292" s="103"/>
      <c r="AE1292" s="103"/>
      <c r="AF1292" s="103"/>
      <c r="AG1292" s="103"/>
      <c r="AH1292" s="103"/>
      <c r="AI1292" s="103"/>
      <c r="AJ1292" s="103"/>
      <c r="AK1292" s="103"/>
      <c r="AL1292" s="103"/>
      <c r="AM1292" s="103"/>
      <c r="AN1292" s="103"/>
      <c r="AO1292" s="103"/>
      <c r="AP1292" s="103"/>
      <c r="AQ1292" s="103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95"/>
      <c r="BB1292" s="95"/>
      <c r="BC1292" s="95"/>
      <c r="BD1292" s="95"/>
      <c r="BE1292" s="95"/>
      <c r="BF1292" s="95"/>
      <c r="BG1292" s="95"/>
      <c r="BH1292" s="95"/>
      <c r="BI1292" s="95"/>
    </row>
    <row r="1293" spans="17:61" s="82" customFormat="1" x14ac:dyDescent="0.2">
      <c r="Q1293" s="103"/>
      <c r="R1293" s="104"/>
      <c r="S1293" s="103"/>
      <c r="T1293" s="103"/>
      <c r="U1293" s="103"/>
      <c r="V1293" s="103"/>
      <c r="W1293" s="103"/>
      <c r="X1293" s="103"/>
      <c r="Y1293" s="103"/>
      <c r="Z1293" s="103"/>
      <c r="AA1293" s="103"/>
      <c r="AB1293" s="103"/>
      <c r="AC1293" s="103"/>
      <c r="AD1293" s="103"/>
      <c r="AE1293" s="103"/>
      <c r="AF1293" s="103"/>
      <c r="AG1293" s="103"/>
      <c r="AH1293" s="103"/>
      <c r="AI1293" s="103"/>
      <c r="AJ1293" s="103"/>
      <c r="AK1293" s="103"/>
      <c r="AL1293" s="103"/>
      <c r="AM1293" s="103"/>
      <c r="AN1293" s="103"/>
      <c r="AO1293" s="103"/>
      <c r="AP1293" s="103"/>
      <c r="AQ1293" s="103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95"/>
      <c r="BB1293" s="95"/>
      <c r="BC1293" s="95"/>
      <c r="BD1293" s="95"/>
      <c r="BE1293" s="95"/>
      <c r="BF1293" s="95"/>
      <c r="BG1293" s="95"/>
      <c r="BH1293" s="95"/>
      <c r="BI1293" s="95"/>
    </row>
    <row r="1294" spans="17:61" s="82" customFormat="1" x14ac:dyDescent="0.2">
      <c r="Q1294" s="103"/>
      <c r="R1294" s="104"/>
      <c r="S1294" s="103"/>
      <c r="T1294" s="103"/>
      <c r="U1294" s="103"/>
      <c r="V1294" s="103"/>
      <c r="W1294" s="103"/>
      <c r="X1294" s="103"/>
      <c r="Y1294" s="103"/>
      <c r="Z1294" s="103"/>
      <c r="AA1294" s="103"/>
      <c r="AB1294" s="103"/>
      <c r="AC1294" s="103"/>
      <c r="AD1294" s="103"/>
      <c r="AE1294" s="103"/>
      <c r="AF1294" s="103"/>
      <c r="AG1294" s="103"/>
      <c r="AH1294" s="103"/>
      <c r="AI1294" s="103"/>
      <c r="AJ1294" s="103"/>
      <c r="AK1294" s="103"/>
      <c r="AL1294" s="103"/>
      <c r="AM1294" s="103"/>
      <c r="AN1294" s="103"/>
      <c r="AO1294" s="103"/>
      <c r="AP1294" s="103"/>
      <c r="AQ1294" s="103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95"/>
      <c r="BB1294" s="95"/>
      <c r="BC1294" s="95"/>
      <c r="BD1294" s="95"/>
      <c r="BE1294" s="95"/>
      <c r="BF1294" s="95"/>
      <c r="BG1294" s="95"/>
      <c r="BH1294" s="95"/>
      <c r="BI1294" s="95"/>
    </row>
    <row r="1295" spans="17:61" s="82" customFormat="1" x14ac:dyDescent="0.2">
      <c r="Q1295" s="103"/>
      <c r="R1295" s="104"/>
      <c r="S1295" s="103"/>
      <c r="T1295" s="103"/>
      <c r="U1295" s="103"/>
      <c r="V1295" s="103"/>
      <c r="W1295" s="103"/>
      <c r="X1295" s="103"/>
      <c r="Y1295" s="103"/>
      <c r="Z1295" s="103"/>
      <c r="AA1295" s="103"/>
      <c r="AB1295" s="103"/>
      <c r="AC1295" s="103"/>
      <c r="AD1295" s="103"/>
      <c r="AE1295" s="103"/>
      <c r="AF1295" s="103"/>
      <c r="AG1295" s="103"/>
      <c r="AH1295" s="103"/>
      <c r="AI1295" s="103"/>
      <c r="AJ1295" s="103"/>
      <c r="AK1295" s="103"/>
      <c r="AL1295" s="103"/>
      <c r="AM1295" s="103"/>
      <c r="AN1295" s="103"/>
      <c r="AO1295" s="103"/>
      <c r="AP1295" s="103"/>
      <c r="AQ1295" s="103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95"/>
      <c r="BB1295" s="95"/>
      <c r="BC1295" s="95"/>
      <c r="BD1295" s="95"/>
      <c r="BE1295" s="95"/>
      <c r="BF1295" s="95"/>
      <c r="BG1295" s="95"/>
      <c r="BH1295" s="95"/>
      <c r="BI1295" s="95"/>
    </row>
    <row r="1296" spans="17:61" s="82" customFormat="1" x14ac:dyDescent="0.2">
      <c r="Q1296" s="103"/>
      <c r="R1296" s="104"/>
      <c r="S1296" s="103"/>
      <c r="T1296" s="103"/>
      <c r="U1296" s="103"/>
      <c r="V1296" s="103"/>
      <c r="W1296" s="103"/>
      <c r="X1296" s="103"/>
      <c r="Y1296" s="103"/>
      <c r="Z1296" s="103"/>
      <c r="AA1296" s="103"/>
      <c r="AB1296" s="103"/>
      <c r="AC1296" s="103"/>
      <c r="AD1296" s="103"/>
      <c r="AE1296" s="103"/>
      <c r="AF1296" s="103"/>
      <c r="AG1296" s="103"/>
      <c r="AH1296" s="103"/>
      <c r="AI1296" s="103"/>
      <c r="AJ1296" s="103"/>
      <c r="AK1296" s="103"/>
      <c r="AL1296" s="103"/>
      <c r="AM1296" s="103"/>
      <c r="AN1296" s="103"/>
      <c r="AO1296" s="103"/>
      <c r="AP1296" s="103"/>
      <c r="AQ1296" s="103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95"/>
      <c r="BB1296" s="95"/>
      <c r="BC1296" s="95"/>
      <c r="BD1296" s="95"/>
      <c r="BE1296" s="95"/>
      <c r="BF1296" s="95"/>
      <c r="BG1296" s="95"/>
      <c r="BH1296" s="95"/>
      <c r="BI1296" s="95"/>
    </row>
    <row r="1297" spans="17:61" s="82" customFormat="1" x14ac:dyDescent="0.2">
      <c r="Q1297" s="103"/>
      <c r="R1297" s="104"/>
      <c r="S1297" s="103"/>
      <c r="T1297" s="103"/>
      <c r="U1297" s="103"/>
      <c r="V1297" s="103"/>
      <c r="W1297" s="103"/>
      <c r="X1297" s="103"/>
      <c r="Y1297" s="103"/>
      <c r="Z1297" s="103"/>
      <c r="AA1297" s="103"/>
      <c r="AB1297" s="103"/>
      <c r="AC1297" s="103"/>
      <c r="AD1297" s="103"/>
      <c r="AE1297" s="103"/>
      <c r="AF1297" s="103"/>
      <c r="AG1297" s="103"/>
      <c r="AH1297" s="103"/>
      <c r="AI1297" s="103"/>
      <c r="AJ1297" s="103"/>
      <c r="AK1297" s="103"/>
      <c r="AL1297" s="103"/>
      <c r="AM1297" s="103"/>
      <c r="AN1297" s="103"/>
      <c r="AO1297" s="103"/>
      <c r="AP1297" s="103"/>
      <c r="AQ1297" s="103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95"/>
      <c r="BB1297" s="95"/>
      <c r="BC1297" s="95"/>
      <c r="BD1297" s="95"/>
      <c r="BE1297" s="95"/>
      <c r="BF1297" s="95"/>
      <c r="BG1297" s="95"/>
      <c r="BH1297" s="95"/>
      <c r="BI1297" s="95"/>
    </row>
    <row r="1298" spans="17:61" s="82" customFormat="1" x14ac:dyDescent="0.2">
      <c r="Q1298" s="103"/>
      <c r="R1298" s="104"/>
      <c r="S1298" s="103"/>
      <c r="T1298" s="103"/>
      <c r="U1298" s="103"/>
      <c r="V1298" s="103"/>
      <c r="W1298" s="103"/>
      <c r="X1298" s="103"/>
      <c r="Y1298" s="103"/>
      <c r="Z1298" s="103"/>
      <c r="AA1298" s="103"/>
      <c r="AB1298" s="103"/>
      <c r="AC1298" s="103"/>
      <c r="AD1298" s="103"/>
      <c r="AE1298" s="103"/>
      <c r="AF1298" s="103"/>
      <c r="AG1298" s="103"/>
      <c r="AH1298" s="103"/>
      <c r="AI1298" s="103"/>
      <c r="AJ1298" s="103"/>
      <c r="AK1298" s="103"/>
      <c r="AL1298" s="103"/>
      <c r="AM1298" s="103"/>
      <c r="AN1298" s="103"/>
      <c r="AO1298" s="103"/>
      <c r="AP1298" s="103"/>
      <c r="AQ1298" s="103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95"/>
      <c r="BB1298" s="95"/>
      <c r="BC1298" s="95"/>
      <c r="BD1298" s="95"/>
      <c r="BE1298" s="95"/>
      <c r="BF1298" s="95"/>
      <c r="BG1298" s="95"/>
      <c r="BH1298" s="95"/>
      <c r="BI1298" s="95"/>
    </row>
    <row r="1299" spans="17:61" s="82" customFormat="1" x14ac:dyDescent="0.2">
      <c r="Q1299" s="103"/>
      <c r="R1299" s="104"/>
      <c r="S1299" s="103"/>
      <c r="T1299" s="103"/>
      <c r="U1299" s="103"/>
      <c r="V1299" s="103"/>
      <c r="W1299" s="103"/>
      <c r="X1299" s="103"/>
      <c r="Y1299" s="103"/>
      <c r="Z1299" s="103"/>
      <c r="AA1299" s="103"/>
      <c r="AB1299" s="103"/>
      <c r="AC1299" s="103"/>
      <c r="AD1299" s="103"/>
      <c r="AE1299" s="103"/>
      <c r="AF1299" s="103"/>
      <c r="AG1299" s="103"/>
      <c r="AH1299" s="103"/>
      <c r="AI1299" s="103"/>
      <c r="AJ1299" s="103"/>
      <c r="AK1299" s="103"/>
      <c r="AL1299" s="103"/>
      <c r="AM1299" s="103"/>
      <c r="AN1299" s="103"/>
      <c r="AO1299" s="103"/>
      <c r="AP1299" s="103"/>
      <c r="AQ1299" s="103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95"/>
      <c r="BB1299" s="95"/>
      <c r="BC1299" s="95"/>
      <c r="BD1299" s="95"/>
      <c r="BE1299" s="95"/>
      <c r="BF1299" s="95"/>
      <c r="BG1299" s="95"/>
      <c r="BH1299" s="95"/>
      <c r="BI1299" s="95"/>
    </row>
    <row r="1300" spans="17:61" s="82" customFormat="1" x14ac:dyDescent="0.2">
      <c r="Q1300" s="103"/>
      <c r="R1300" s="104"/>
      <c r="S1300" s="103"/>
      <c r="T1300" s="103"/>
      <c r="U1300" s="103"/>
      <c r="V1300" s="103"/>
      <c r="W1300" s="103"/>
      <c r="X1300" s="103"/>
      <c r="Y1300" s="103"/>
      <c r="Z1300" s="103"/>
      <c r="AA1300" s="103"/>
      <c r="AB1300" s="103"/>
      <c r="AC1300" s="103"/>
      <c r="AD1300" s="103"/>
      <c r="AE1300" s="103"/>
      <c r="AF1300" s="103"/>
      <c r="AG1300" s="103"/>
      <c r="AH1300" s="103"/>
      <c r="AI1300" s="103"/>
      <c r="AJ1300" s="103"/>
      <c r="AK1300" s="103"/>
      <c r="AL1300" s="103"/>
      <c r="AM1300" s="103"/>
      <c r="AN1300" s="103"/>
      <c r="AO1300" s="103"/>
      <c r="AP1300" s="103"/>
      <c r="AQ1300" s="103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95"/>
      <c r="BB1300" s="95"/>
      <c r="BC1300" s="95"/>
      <c r="BD1300" s="95"/>
      <c r="BE1300" s="95"/>
      <c r="BF1300" s="95"/>
      <c r="BG1300" s="95"/>
      <c r="BH1300" s="95"/>
      <c r="BI1300" s="95"/>
    </row>
    <row r="1301" spans="17:61" s="82" customFormat="1" x14ac:dyDescent="0.2">
      <c r="Q1301" s="103"/>
      <c r="R1301" s="104"/>
      <c r="S1301" s="103"/>
      <c r="T1301" s="103"/>
      <c r="U1301" s="103"/>
      <c r="V1301" s="103"/>
      <c r="W1301" s="103"/>
      <c r="X1301" s="103"/>
      <c r="Y1301" s="103"/>
      <c r="Z1301" s="103"/>
      <c r="AA1301" s="103"/>
      <c r="AB1301" s="103"/>
      <c r="AC1301" s="103"/>
      <c r="AD1301" s="103"/>
      <c r="AE1301" s="103"/>
      <c r="AF1301" s="103"/>
      <c r="AG1301" s="103"/>
      <c r="AH1301" s="103"/>
      <c r="AI1301" s="103"/>
      <c r="AJ1301" s="103"/>
      <c r="AK1301" s="103"/>
      <c r="AL1301" s="103"/>
      <c r="AM1301" s="103"/>
      <c r="AN1301" s="103"/>
      <c r="AO1301" s="103"/>
      <c r="AP1301" s="103"/>
      <c r="AQ1301" s="103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95"/>
      <c r="BB1301" s="95"/>
      <c r="BC1301" s="95"/>
      <c r="BD1301" s="95"/>
      <c r="BE1301" s="95"/>
      <c r="BF1301" s="95"/>
      <c r="BG1301" s="95"/>
      <c r="BH1301" s="95"/>
      <c r="BI1301" s="95"/>
    </row>
    <row r="1302" spans="17:61" s="82" customFormat="1" x14ac:dyDescent="0.2">
      <c r="Q1302" s="103"/>
      <c r="R1302" s="104"/>
      <c r="S1302" s="103"/>
      <c r="T1302" s="103"/>
      <c r="U1302" s="103"/>
      <c r="V1302" s="103"/>
      <c r="W1302" s="103"/>
      <c r="X1302" s="103"/>
      <c r="Y1302" s="103"/>
      <c r="Z1302" s="103"/>
      <c r="AA1302" s="103"/>
      <c r="AB1302" s="103"/>
      <c r="AC1302" s="103"/>
      <c r="AD1302" s="103"/>
      <c r="AE1302" s="103"/>
      <c r="AF1302" s="103"/>
      <c r="AG1302" s="103"/>
      <c r="AH1302" s="103"/>
      <c r="AI1302" s="103"/>
      <c r="AJ1302" s="103"/>
      <c r="AK1302" s="103"/>
      <c r="AL1302" s="103"/>
      <c r="AM1302" s="103"/>
      <c r="AN1302" s="103"/>
      <c r="AO1302" s="103"/>
      <c r="AP1302" s="103"/>
      <c r="AQ1302" s="103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95"/>
      <c r="BB1302" s="95"/>
      <c r="BC1302" s="95"/>
      <c r="BD1302" s="95"/>
      <c r="BE1302" s="95"/>
      <c r="BF1302" s="95"/>
      <c r="BG1302" s="95"/>
      <c r="BH1302" s="95"/>
      <c r="BI1302" s="95"/>
    </row>
    <row r="1303" spans="17:61" s="82" customFormat="1" x14ac:dyDescent="0.2">
      <c r="Q1303" s="103"/>
      <c r="R1303" s="104"/>
      <c r="S1303" s="103"/>
      <c r="T1303" s="103"/>
      <c r="U1303" s="103"/>
      <c r="V1303" s="103"/>
      <c r="W1303" s="103"/>
      <c r="X1303" s="103"/>
      <c r="Y1303" s="103"/>
      <c r="Z1303" s="103"/>
      <c r="AA1303" s="103"/>
      <c r="AB1303" s="103"/>
      <c r="AC1303" s="103"/>
      <c r="AD1303" s="103"/>
      <c r="AE1303" s="103"/>
      <c r="AF1303" s="103"/>
      <c r="AG1303" s="103"/>
      <c r="AH1303" s="103"/>
      <c r="AI1303" s="103"/>
      <c r="AJ1303" s="103"/>
      <c r="AK1303" s="103"/>
      <c r="AL1303" s="103"/>
      <c r="AM1303" s="103"/>
      <c r="AN1303" s="103"/>
      <c r="AO1303" s="103"/>
      <c r="AP1303" s="103"/>
      <c r="AQ1303" s="103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95"/>
      <c r="BB1303" s="95"/>
      <c r="BC1303" s="95"/>
      <c r="BD1303" s="95"/>
      <c r="BE1303" s="95"/>
      <c r="BF1303" s="95"/>
      <c r="BG1303" s="95"/>
      <c r="BH1303" s="95"/>
      <c r="BI1303" s="95"/>
    </row>
    <row r="1304" spans="17:61" s="82" customFormat="1" x14ac:dyDescent="0.2">
      <c r="Q1304" s="103"/>
      <c r="R1304" s="104"/>
      <c r="S1304" s="103"/>
      <c r="T1304" s="103"/>
      <c r="U1304" s="103"/>
      <c r="V1304" s="103"/>
      <c r="W1304" s="103"/>
      <c r="X1304" s="103"/>
      <c r="Y1304" s="103"/>
      <c r="Z1304" s="103"/>
      <c r="AA1304" s="103"/>
      <c r="AB1304" s="103"/>
      <c r="AC1304" s="103"/>
      <c r="AD1304" s="103"/>
      <c r="AE1304" s="103"/>
      <c r="AF1304" s="103"/>
      <c r="AG1304" s="103"/>
      <c r="AH1304" s="103"/>
      <c r="AI1304" s="103"/>
      <c r="AJ1304" s="103"/>
      <c r="AK1304" s="103"/>
      <c r="AL1304" s="103"/>
      <c r="AM1304" s="103"/>
      <c r="AN1304" s="103"/>
      <c r="AO1304" s="103"/>
      <c r="AP1304" s="103"/>
      <c r="AQ1304" s="103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95"/>
      <c r="BB1304" s="95"/>
      <c r="BC1304" s="95"/>
      <c r="BD1304" s="95"/>
      <c r="BE1304" s="95"/>
      <c r="BF1304" s="95"/>
      <c r="BG1304" s="95"/>
      <c r="BH1304" s="95"/>
      <c r="BI1304" s="95"/>
    </row>
    <row r="1305" spans="17:61" s="82" customFormat="1" x14ac:dyDescent="0.2">
      <c r="Q1305" s="103"/>
      <c r="R1305" s="104"/>
      <c r="S1305" s="103"/>
      <c r="T1305" s="103"/>
      <c r="U1305" s="103"/>
      <c r="V1305" s="103"/>
      <c r="W1305" s="103"/>
      <c r="X1305" s="103"/>
      <c r="Y1305" s="103"/>
      <c r="Z1305" s="103"/>
      <c r="AA1305" s="103"/>
      <c r="AB1305" s="103"/>
      <c r="AC1305" s="103"/>
      <c r="AD1305" s="103"/>
      <c r="AE1305" s="103"/>
      <c r="AF1305" s="103"/>
      <c r="AG1305" s="103"/>
      <c r="AH1305" s="103"/>
      <c r="AI1305" s="103"/>
      <c r="AJ1305" s="103"/>
      <c r="AK1305" s="103"/>
      <c r="AL1305" s="103"/>
      <c r="AM1305" s="103"/>
      <c r="AN1305" s="103"/>
      <c r="AO1305" s="103"/>
      <c r="AP1305" s="103"/>
      <c r="AQ1305" s="103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95"/>
      <c r="BB1305" s="95"/>
      <c r="BC1305" s="95"/>
      <c r="BD1305" s="95"/>
      <c r="BE1305" s="95"/>
      <c r="BF1305" s="95"/>
      <c r="BG1305" s="95"/>
      <c r="BH1305" s="95"/>
      <c r="BI1305" s="95"/>
    </row>
    <row r="1306" spans="17:61" s="82" customFormat="1" x14ac:dyDescent="0.2">
      <c r="Q1306" s="103"/>
      <c r="R1306" s="104"/>
      <c r="S1306" s="103"/>
      <c r="T1306" s="103"/>
      <c r="U1306" s="103"/>
      <c r="V1306" s="103"/>
      <c r="W1306" s="103"/>
      <c r="X1306" s="103"/>
      <c r="Y1306" s="103"/>
      <c r="Z1306" s="103"/>
      <c r="AA1306" s="103"/>
      <c r="AB1306" s="103"/>
      <c r="AC1306" s="103"/>
      <c r="AD1306" s="103"/>
      <c r="AE1306" s="103"/>
      <c r="AF1306" s="103"/>
      <c r="AG1306" s="103"/>
      <c r="AH1306" s="103"/>
      <c r="AI1306" s="103"/>
      <c r="AJ1306" s="103"/>
      <c r="AK1306" s="103"/>
      <c r="AL1306" s="103"/>
      <c r="AM1306" s="103"/>
      <c r="AN1306" s="103"/>
      <c r="AO1306" s="103"/>
      <c r="AP1306" s="103"/>
      <c r="AQ1306" s="103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95"/>
      <c r="BB1306" s="95"/>
      <c r="BC1306" s="95"/>
      <c r="BD1306" s="95"/>
      <c r="BE1306" s="95"/>
      <c r="BF1306" s="95"/>
      <c r="BG1306" s="95"/>
      <c r="BH1306" s="95"/>
      <c r="BI1306" s="95"/>
    </row>
    <row r="1307" spans="17:61" s="82" customFormat="1" x14ac:dyDescent="0.2">
      <c r="Q1307" s="103"/>
      <c r="R1307" s="104"/>
      <c r="S1307" s="103"/>
      <c r="T1307" s="103"/>
      <c r="U1307" s="103"/>
      <c r="V1307" s="103"/>
      <c r="W1307" s="103"/>
      <c r="X1307" s="103"/>
      <c r="Y1307" s="103"/>
      <c r="Z1307" s="103"/>
      <c r="AA1307" s="103"/>
      <c r="AB1307" s="103"/>
      <c r="AC1307" s="103"/>
      <c r="AD1307" s="103"/>
      <c r="AE1307" s="103"/>
      <c r="AF1307" s="103"/>
      <c r="AG1307" s="103"/>
      <c r="AH1307" s="103"/>
      <c r="AI1307" s="103"/>
      <c r="AJ1307" s="103"/>
      <c r="AK1307" s="103"/>
      <c r="AL1307" s="103"/>
      <c r="AM1307" s="103"/>
      <c r="AN1307" s="103"/>
      <c r="AO1307" s="103"/>
      <c r="AP1307" s="103"/>
      <c r="AQ1307" s="103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95"/>
      <c r="BB1307" s="95"/>
      <c r="BC1307" s="95"/>
      <c r="BD1307" s="95"/>
      <c r="BE1307" s="95"/>
      <c r="BF1307" s="95"/>
      <c r="BG1307" s="95"/>
      <c r="BH1307" s="95"/>
      <c r="BI1307" s="95"/>
    </row>
    <row r="1308" spans="17:61" s="82" customFormat="1" x14ac:dyDescent="0.2">
      <c r="Q1308" s="103"/>
      <c r="R1308" s="104"/>
      <c r="S1308" s="103"/>
      <c r="T1308" s="103"/>
      <c r="U1308" s="103"/>
      <c r="V1308" s="103"/>
      <c r="W1308" s="103"/>
      <c r="X1308" s="103"/>
      <c r="Y1308" s="103"/>
      <c r="Z1308" s="103"/>
      <c r="AA1308" s="103"/>
      <c r="AB1308" s="103"/>
      <c r="AC1308" s="103"/>
      <c r="AD1308" s="103"/>
      <c r="AE1308" s="103"/>
      <c r="AF1308" s="103"/>
      <c r="AG1308" s="103"/>
      <c r="AH1308" s="103"/>
      <c r="AI1308" s="103"/>
      <c r="AJ1308" s="103"/>
      <c r="AK1308" s="103"/>
      <c r="AL1308" s="103"/>
      <c r="AM1308" s="103"/>
      <c r="AN1308" s="103"/>
      <c r="AO1308" s="103"/>
      <c r="AP1308" s="103"/>
      <c r="AQ1308" s="103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95"/>
      <c r="BB1308" s="95"/>
      <c r="BC1308" s="95"/>
      <c r="BD1308" s="95"/>
      <c r="BE1308" s="95"/>
      <c r="BF1308" s="95"/>
      <c r="BG1308" s="95"/>
      <c r="BH1308" s="95"/>
      <c r="BI1308" s="95"/>
    </row>
    <row r="1309" spans="17:61" s="82" customFormat="1" x14ac:dyDescent="0.2">
      <c r="Q1309" s="103"/>
      <c r="R1309" s="104"/>
      <c r="S1309" s="103"/>
      <c r="T1309" s="103"/>
      <c r="U1309" s="103"/>
      <c r="V1309" s="103"/>
      <c r="W1309" s="103"/>
      <c r="X1309" s="103"/>
      <c r="Y1309" s="103"/>
      <c r="Z1309" s="103"/>
      <c r="AA1309" s="103"/>
      <c r="AB1309" s="103"/>
      <c r="AC1309" s="103"/>
      <c r="AD1309" s="103"/>
      <c r="AE1309" s="103"/>
      <c r="AF1309" s="103"/>
      <c r="AG1309" s="103"/>
      <c r="AH1309" s="103"/>
      <c r="AI1309" s="103"/>
      <c r="AJ1309" s="103"/>
      <c r="AK1309" s="103"/>
      <c r="AL1309" s="103"/>
      <c r="AM1309" s="103"/>
      <c r="AN1309" s="103"/>
      <c r="AO1309" s="103"/>
      <c r="AP1309" s="103"/>
      <c r="AQ1309" s="103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95"/>
      <c r="BB1309" s="95"/>
      <c r="BC1309" s="95"/>
      <c r="BD1309" s="95"/>
      <c r="BE1309" s="95"/>
      <c r="BF1309" s="95"/>
      <c r="BG1309" s="95"/>
      <c r="BH1309" s="95"/>
      <c r="BI1309" s="95"/>
    </row>
    <row r="1310" spans="17:61" s="82" customFormat="1" x14ac:dyDescent="0.2">
      <c r="Q1310" s="103"/>
      <c r="R1310" s="104"/>
      <c r="S1310" s="103"/>
      <c r="T1310" s="103"/>
      <c r="U1310" s="103"/>
      <c r="V1310" s="103"/>
      <c r="W1310" s="103"/>
      <c r="X1310" s="103"/>
      <c r="Y1310" s="103"/>
      <c r="Z1310" s="103"/>
      <c r="AA1310" s="103"/>
      <c r="AB1310" s="103"/>
      <c r="AC1310" s="103"/>
      <c r="AD1310" s="103"/>
      <c r="AE1310" s="103"/>
      <c r="AF1310" s="103"/>
      <c r="AG1310" s="103"/>
      <c r="AH1310" s="103"/>
      <c r="AI1310" s="103"/>
      <c r="AJ1310" s="103"/>
      <c r="AK1310" s="103"/>
      <c r="AL1310" s="103"/>
      <c r="AM1310" s="103"/>
      <c r="AN1310" s="103"/>
      <c r="AO1310" s="103"/>
      <c r="AP1310" s="103"/>
      <c r="AQ1310" s="103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95"/>
      <c r="BB1310" s="95"/>
      <c r="BC1310" s="95"/>
      <c r="BD1310" s="95"/>
      <c r="BE1310" s="95"/>
      <c r="BF1310" s="95"/>
      <c r="BG1310" s="95"/>
      <c r="BH1310" s="95"/>
      <c r="BI1310" s="95"/>
    </row>
    <row r="1311" spans="17:61" s="82" customFormat="1" x14ac:dyDescent="0.2">
      <c r="Q1311" s="103"/>
      <c r="R1311" s="104"/>
      <c r="S1311" s="103"/>
      <c r="T1311" s="103"/>
      <c r="U1311" s="103"/>
      <c r="V1311" s="103"/>
      <c r="W1311" s="103"/>
      <c r="X1311" s="103"/>
      <c r="Y1311" s="103"/>
      <c r="Z1311" s="103"/>
      <c r="AA1311" s="103"/>
      <c r="AB1311" s="103"/>
      <c r="AC1311" s="103"/>
      <c r="AD1311" s="103"/>
      <c r="AE1311" s="103"/>
      <c r="AF1311" s="103"/>
      <c r="AG1311" s="103"/>
      <c r="AH1311" s="103"/>
      <c r="AI1311" s="103"/>
      <c r="AJ1311" s="103"/>
      <c r="AK1311" s="103"/>
      <c r="AL1311" s="103"/>
      <c r="AM1311" s="103"/>
      <c r="AN1311" s="103"/>
      <c r="AO1311" s="103"/>
      <c r="AP1311" s="103"/>
      <c r="AQ1311" s="103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95"/>
      <c r="BB1311" s="95"/>
      <c r="BC1311" s="95"/>
      <c r="BD1311" s="95"/>
      <c r="BE1311" s="95"/>
      <c r="BF1311" s="95"/>
      <c r="BG1311" s="95"/>
      <c r="BH1311" s="95"/>
      <c r="BI1311" s="95"/>
    </row>
    <row r="1312" spans="17:61" s="82" customFormat="1" x14ac:dyDescent="0.2">
      <c r="Q1312" s="103"/>
      <c r="R1312" s="104"/>
      <c r="S1312" s="103"/>
      <c r="T1312" s="103"/>
      <c r="U1312" s="103"/>
      <c r="V1312" s="103"/>
      <c r="W1312" s="103"/>
      <c r="X1312" s="103"/>
      <c r="Y1312" s="103"/>
      <c r="Z1312" s="103"/>
      <c r="AA1312" s="103"/>
      <c r="AB1312" s="103"/>
      <c r="AC1312" s="103"/>
      <c r="AD1312" s="103"/>
      <c r="AE1312" s="103"/>
      <c r="AF1312" s="103"/>
      <c r="AG1312" s="103"/>
      <c r="AH1312" s="103"/>
      <c r="AI1312" s="103"/>
      <c r="AJ1312" s="103"/>
      <c r="AK1312" s="103"/>
      <c r="AL1312" s="103"/>
      <c r="AM1312" s="103"/>
      <c r="AN1312" s="103"/>
      <c r="AO1312" s="103"/>
      <c r="AP1312" s="103"/>
      <c r="AQ1312" s="103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95"/>
      <c r="BB1312" s="95"/>
      <c r="BC1312" s="95"/>
      <c r="BD1312" s="95"/>
      <c r="BE1312" s="95"/>
      <c r="BF1312" s="95"/>
      <c r="BG1312" s="95"/>
      <c r="BH1312" s="95"/>
      <c r="BI1312" s="95"/>
    </row>
    <row r="1313" spans="17:61" s="82" customFormat="1" x14ac:dyDescent="0.2">
      <c r="Q1313" s="103"/>
      <c r="R1313" s="104"/>
      <c r="S1313" s="103"/>
      <c r="T1313" s="103"/>
      <c r="U1313" s="103"/>
      <c r="V1313" s="103"/>
      <c r="W1313" s="103"/>
      <c r="X1313" s="103"/>
      <c r="Y1313" s="103"/>
      <c r="Z1313" s="103"/>
      <c r="AA1313" s="103"/>
      <c r="AB1313" s="103"/>
      <c r="AC1313" s="103"/>
      <c r="AD1313" s="103"/>
      <c r="AE1313" s="103"/>
      <c r="AF1313" s="103"/>
      <c r="AG1313" s="103"/>
      <c r="AH1313" s="103"/>
      <c r="AI1313" s="103"/>
      <c r="AJ1313" s="103"/>
      <c r="AK1313" s="103"/>
      <c r="AL1313" s="103"/>
      <c r="AM1313" s="103"/>
      <c r="AN1313" s="103"/>
      <c r="AO1313" s="103"/>
      <c r="AP1313" s="103"/>
      <c r="AQ1313" s="103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95"/>
      <c r="BB1313" s="95"/>
      <c r="BC1313" s="95"/>
      <c r="BD1313" s="95"/>
      <c r="BE1313" s="95"/>
      <c r="BF1313" s="95"/>
      <c r="BG1313" s="95"/>
      <c r="BH1313" s="95"/>
      <c r="BI1313" s="95"/>
    </row>
    <row r="1314" spans="17:61" s="82" customFormat="1" x14ac:dyDescent="0.2">
      <c r="Q1314" s="103"/>
      <c r="R1314" s="104"/>
      <c r="S1314" s="103"/>
      <c r="T1314" s="103"/>
      <c r="U1314" s="103"/>
      <c r="V1314" s="103"/>
      <c r="W1314" s="103"/>
      <c r="X1314" s="103"/>
      <c r="Y1314" s="103"/>
      <c r="Z1314" s="103"/>
      <c r="AA1314" s="103"/>
      <c r="AB1314" s="103"/>
      <c r="AC1314" s="103"/>
      <c r="AD1314" s="103"/>
      <c r="AE1314" s="103"/>
      <c r="AF1314" s="103"/>
      <c r="AG1314" s="103"/>
      <c r="AH1314" s="103"/>
      <c r="AI1314" s="103"/>
      <c r="AJ1314" s="103"/>
      <c r="AK1314" s="103"/>
      <c r="AL1314" s="103"/>
      <c r="AM1314" s="103"/>
      <c r="AN1314" s="103"/>
      <c r="AO1314" s="103"/>
      <c r="AP1314" s="103"/>
      <c r="AQ1314" s="103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95"/>
      <c r="BB1314" s="95"/>
      <c r="BC1314" s="95"/>
      <c r="BD1314" s="95"/>
      <c r="BE1314" s="95"/>
      <c r="BF1314" s="95"/>
      <c r="BG1314" s="95"/>
      <c r="BH1314" s="95"/>
      <c r="BI1314" s="95"/>
    </row>
    <row r="1315" spans="17:61" s="82" customFormat="1" x14ac:dyDescent="0.2">
      <c r="Q1315" s="103"/>
      <c r="R1315" s="104"/>
      <c r="S1315" s="103"/>
      <c r="T1315" s="103"/>
      <c r="U1315" s="103"/>
      <c r="V1315" s="103"/>
      <c r="W1315" s="103"/>
      <c r="X1315" s="103"/>
      <c r="Y1315" s="103"/>
      <c r="Z1315" s="103"/>
      <c r="AA1315" s="103"/>
      <c r="AB1315" s="103"/>
      <c r="AC1315" s="103"/>
      <c r="AD1315" s="103"/>
      <c r="AE1315" s="103"/>
      <c r="AF1315" s="103"/>
      <c r="AG1315" s="103"/>
      <c r="AH1315" s="103"/>
      <c r="AI1315" s="103"/>
      <c r="AJ1315" s="103"/>
      <c r="AK1315" s="103"/>
      <c r="AL1315" s="103"/>
      <c r="AM1315" s="103"/>
      <c r="AN1315" s="103"/>
      <c r="AO1315" s="103"/>
      <c r="AP1315" s="103"/>
      <c r="AQ1315" s="103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95"/>
      <c r="BB1315" s="95"/>
      <c r="BC1315" s="95"/>
      <c r="BD1315" s="95"/>
      <c r="BE1315" s="95"/>
      <c r="BF1315" s="95"/>
      <c r="BG1315" s="95"/>
      <c r="BH1315" s="95"/>
      <c r="BI1315" s="95"/>
    </row>
    <row r="1316" spans="17:61" s="82" customFormat="1" x14ac:dyDescent="0.2">
      <c r="Q1316" s="103"/>
      <c r="R1316" s="104"/>
      <c r="S1316" s="103"/>
      <c r="T1316" s="103"/>
      <c r="U1316" s="103"/>
      <c r="V1316" s="103"/>
      <c r="W1316" s="103"/>
      <c r="X1316" s="103"/>
      <c r="Y1316" s="103"/>
      <c r="Z1316" s="103"/>
      <c r="AA1316" s="103"/>
      <c r="AB1316" s="103"/>
      <c r="AC1316" s="103"/>
      <c r="AD1316" s="103"/>
      <c r="AE1316" s="103"/>
      <c r="AF1316" s="103"/>
      <c r="AG1316" s="103"/>
      <c r="AH1316" s="103"/>
      <c r="AI1316" s="103"/>
      <c r="AJ1316" s="103"/>
      <c r="AK1316" s="103"/>
      <c r="AL1316" s="103"/>
      <c r="AM1316" s="103"/>
      <c r="AN1316" s="103"/>
      <c r="AO1316" s="103"/>
      <c r="AP1316" s="103"/>
      <c r="AQ1316" s="103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95"/>
      <c r="BB1316" s="95"/>
      <c r="BC1316" s="95"/>
      <c r="BD1316" s="95"/>
      <c r="BE1316" s="95"/>
      <c r="BF1316" s="95"/>
      <c r="BG1316" s="95"/>
      <c r="BH1316" s="95"/>
      <c r="BI1316" s="95"/>
    </row>
    <row r="1317" spans="17:61" s="82" customFormat="1" x14ac:dyDescent="0.2">
      <c r="Q1317" s="103"/>
      <c r="R1317" s="104"/>
      <c r="S1317" s="103"/>
      <c r="T1317" s="103"/>
      <c r="U1317" s="103"/>
      <c r="V1317" s="103"/>
      <c r="W1317" s="103"/>
      <c r="X1317" s="103"/>
      <c r="Y1317" s="103"/>
      <c r="Z1317" s="103"/>
      <c r="AA1317" s="103"/>
      <c r="AB1317" s="103"/>
      <c r="AC1317" s="103"/>
      <c r="AD1317" s="103"/>
      <c r="AE1317" s="103"/>
      <c r="AF1317" s="103"/>
      <c r="AG1317" s="103"/>
      <c r="AH1317" s="103"/>
      <c r="AI1317" s="103"/>
      <c r="AJ1317" s="103"/>
      <c r="AK1317" s="103"/>
      <c r="AL1317" s="103"/>
      <c r="AM1317" s="103"/>
      <c r="AN1317" s="103"/>
      <c r="AO1317" s="103"/>
      <c r="AP1317" s="103"/>
      <c r="AQ1317" s="103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95"/>
      <c r="BB1317" s="95"/>
      <c r="BC1317" s="95"/>
      <c r="BD1317" s="95"/>
      <c r="BE1317" s="95"/>
      <c r="BF1317" s="95"/>
      <c r="BG1317" s="95"/>
      <c r="BH1317" s="95"/>
      <c r="BI1317" s="95"/>
    </row>
    <row r="1318" spans="17:61" s="82" customFormat="1" x14ac:dyDescent="0.2">
      <c r="Q1318" s="103"/>
      <c r="R1318" s="104"/>
      <c r="S1318" s="103"/>
      <c r="T1318" s="103"/>
      <c r="U1318" s="103"/>
      <c r="V1318" s="103"/>
      <c r="W1318" s="103"/>
      <c r="X1318" s="103"/>
      <c r="Y1318" s="103"/>
      <c r="Z1318" s="103"/>
      <c r="AA1318" s="103"/>
      <c r="AB1318" s="103"/>
      <c r="AC1318" s="103"/>
      <c r="AD1318" s="103"/>
      <c r="AE1318" s="103"/>
      <c r="AF1318" s="103"/>
      <c r="AG1318" s="103"/>
      <c r="AH1318" s="103"/>
      <c r="AI1318" s="103"/>
      <c r="AJ1318" s="103"/>
      <c r="AK1318" s="103"/>
      <c r="AL1318" s="103"/>
      <c r="AM1318" s="103"/>
      <c r="AN1318" s="103"/>
      <c r="AO1318" s="103"/>
      <c r="AP1318" s="103"/>
      <c r="AQ1318" s="103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95"/>
      <c r="BB1318" s="95"/>
      <c r="BC1318" s="95"/>
      <c r="BD1318" s="95"/>
      <c r="BE1318" s="95"/>
      <c r="BF1318" s="95"/>
      <c r="BG1318" s="95"/>
      <c r="BH1318" s="95"/>
      <c r="BI1318" s="95"/>
    </row>
    <row r="1319" spans="17:61" s="82" customFormat="1" x14ac:dyDescent="0.2">
      <c r="Q1319" s="103"/>
      <c r="R1319" s="104"/>
      <c r="S1319" s="103"/>
      <c r="T1319" s="103"/>
      <c r="U1319" s="103"/>
      <c r="V1319" s="103"/>
      <c r="W1319" s="103"/>
      <c r="X1319" s="103"/>
      <c r="Y1319" s="103"/>
      <c r="Z1319" s="103"/>
      <c r="AA1319" s="103"/>
      <c r="AB1319" s="103"/>
      <c r="AC1319" s="103"/>
      <c r="AD1319" s="103"/>
      <c r="AE1319" s="103"/>
      <c r="AF1319" s="103"/>
      <c r="AG1319" s="103"/>
      <c r="AH1319" s="103"/>
      <c r="AI1319" s="103"/>
      <c r="AJ1319" s="103"/>
      <c r="AK1319" s="103"/>
      <c r="AL1319" s="103"/>
      <c r="AM1319" s="103"/>
      <c r="AN1319" s="103"/>
      <c r="AO1319" s="103"/>
      <c r="AP1319" s="103"/>
      <c r="AQ1319" s="103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95"/>
      <c r="BB1319" s="95"/>
      <c r="BC1319" s="95"/>
      <c r="BD1319" s="95"/>
      <c r="BE1319" s="95"/>
      <c r="BF1319" s="95"/>
      <c r="BG1319" s="95"/>
      <c r="BH1319" s="95"/>
      <c r="BI1319" s="95"/>
    </row>
    <row r="1320" spans="17:61" s="82" customFormat="1" x14ac:dyDescent="0.2">
      <c r="Q1320" s="103"/>
      <c r="R1320" s="104"/>
      <c r="S1320" s="103"/>
      <c r="T1320" s="103"/>
      <c r="U1320" s="103"/>
      <c r="V1320" s="103"/>
      <c r="W1320" s="103"/>
      <c r="X1320" s="103"/>
      <c r="Y1320" s="103"/>
      <c r="Z1320" s="103"/>
      <c r="AA1320" s="103"/>
      <c r="AB1320" s="103"/>
      <c r="AC1320" s="103"/>
      <c r="AD1320" s="103"/>
      <c r="AE1320" s="103"/>
      <c r="AF1320" s="103"/>
      <c r="AG1320" s="103"/>
      <c r="AH1320" s="103"/>
      <c r="AI1320" s="103"/>
      <c r="AJ1320" s="103"/>
      <c r="AK1320" s="103"/>
      <c r="AL1320" s="103"/>
      <c r="AM1320" s="103"/>
      <c r="AN1320" s="103"/>
      <c r="AO1320" s="103"/>
      <c r="AP1320" s="103"/>
      <c r="AQ1320" s="103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95"/>
      <c r="BB1320" s="95"/>
      <c r="BC1320" s="95"/>
      <c r="BD1320" s="95"/>
      <c r="BE1320" s="95"/>
      <c r="BF1320" s="95"/>
      <c r="BG1320" s="95"/>
      <c r="BH1320" s="95"/>
      <c r="BI1320" s="95"/>
    </row>
    <row r="1321" spans="17:61" s="82" customFormat="1" x14ac:dyDescent="0.2">
      <c r="Q1321" s="103"/>
      <c r="R1321" s="104"/>
      <c r="S1321" s="103"/>
      <c r="T1321" s="103"/>
      <c r="U1321" s="103"/>
      <c r="V1321" s="103"/>
      <c r="W1321" s="103"/>
      <c r="X1321" s="103"/>
      <c r="Y1321" s="103"/>
      <c r="Z1321" s="103"/>
      <c r="AA1321" s="103"/>
      <c r="AB1321" s="103"/>
      <c r="AC1321" s="103"/>
      <c r="AD1321" s="103"/>
      <c r="AE1321" s="103"/>
      <c r="AF1321" s="103"/>
      <c r="AG1321" s="103"/>
      <c r="AH1321" s="103"/>
      <c r="AI1321" s="103"/>
      <c r="AJ1321" s="103"/>
      <c r="AK1321" s="103"/>
      <c r="AL1321" s="103"/>
      <c r="AM1321" s="103"/>
      <c r="AN1321" s="103"/>
      <c r="AO1321" s="103"/>
      <c r="AP1321" s="103"/>
      <c r="AQ1321" s="103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95"/>
      <c r="BB1321" s="95"/>
      <c r="BC1321" s="95"/>
      <c r="BD1321" s="95"/>
      <c r="BE1321" s="95"/>
      <c r="BF1321" s="95"/>
      <c r="BG1321" s="95"/>
      <c r="BH1321" s="95"/>
      <c r="BI1321" s="95"/>
    </row>
    <row r="1322" spans="17:61" s="82" customFormat="1" x14ac:dyDescent="0.2">
      <c r="Q1322" s="103"/>
      <c r="R1322" s="104"/>
      <c r="S1322" s="103"/>
      <c r="T1322" s="103"/>
      <c r="U1322" s="103"/>
      <c r="V1322" s="103"/>
      <c r="W1322" s="103"/>
      <c r="X1322" s="103"/>
      <c r="Y1322" s="103"/>
      <c r="Z1322" s="103"/>
      <c r="AA1322" s="103"/>
      <c r="AB1322" s="103"/>
      <c r="AC1322" s="103"/>
      <c r="AD1322" s="103"/>
      <c r="AE1322" s="103"/>
      <c r="AF1322" s="103"/>
      <c r="AG1322" s="103"/>
      <c r="AH1322" s="103"/>
      <c r="AI1322" s="103"/>
      <c r="AJ1322" s="103"/>
      <c r="AK1322" s="103"/>
      <c r="AL1322" s="103"/>
      <c r="AM1322" s="103"/>
      <c r="AN1322" s="103"/>
      <c r="AO1322" s="103"/>
      <c r="AP1322" s="103"/>
      <c r="AQ1322" s="103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95"/>
      <c r="BB1322" s="95"/>
      <c r="BC1322" s="95"/>
      <c r="BD1322" s="95"/>
      <c r="BE1322" s="95"/>
      <c r="BF1322" s="95"/>
      <c r="BG1322" s="95"/>
      <c r="BH1322" s="95"/>
      <c r="BI1322" s="95"/>
    </row>
    <row r="1323" spans="17:61" s="82" customFormat="1" x14ac:dyDescent="0.2">
      <c r="Q1323" s="103"/>
      <c r="R1323" s="104"/>
      <c r="S1323" s="103"/>
      <c r="T1323" s="103"/>
      <c r="U1323" s="103"/>
      <c r="V1323" s="103"/>
      <c r="W1323" s="103"/>
      <c r="X1323" s="103"/>
      <c r="Y1323" s="103"/>
      <c r="Z1323" s="103"/>
      <c r="AA1323" s="103"/>
      <c r="AB1323" s="103"/>
      <c r="AC1323" s="103"/>
      <c r="AD1323" s="103"/>
      <c r="AE1323" s="103"/>
      <c r="AF1323" s="103"/>
      <c r="AG1323" s="103"/>
      <c r="AH1323" s="103"/>
      <c r="AI1323" s="103"/>
      <c r="AJ1323" s="103"/>
      <c r="AK1323" s="103"/>
      <c r="AL1323" s="103"/>
      <c r="AM1323" s="103"/>
      <c r="AN1323" s="103"/>
      <c r="AO1323" s="103"/>
      <c r="AP1323" s="103"/>
      <c r="AQ1323" s="103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95"/>
      <c r="BB1323" s="95"/>
      <c r="BC1323" s="95"/>
      <c r="BD1323" s="95"/>
      <c r="BE1323" s="95"/>
      <c r="BF1323" s="95"/>
      <c r="BG1323" s="95"/>
      <c r="BH1323" s="95"/>
      <c r="BI1323" s="95"/>
    </row>
    <row r="1324" spans="17:61" s="82" customFormat="1" x14ac:dyDescent="0.2">
      <c r="Q1324" s="103"/>
      <c r="R1324" s="104"/>
      <c r="S1324" s="103"/>
      <c r="T1324" s="103"/>
      <c r="U1324" s="103"/>
      <c r="V1324" s="103"/>
      <c r="W1324" s="103"/>
      <c r="X1324" s="103"/>
      <c r="Y1324" s="103"/>
      <c r="Z1324" s="103"/>
      <c r="AA1324" s="103"/>
      <c r="AB1324" s="103"/>
      <c r="AC1324" s="103"/>
      <c r="AD1324" s="103"/>
      <c r="AE1324" s="103"/>
      <c r="AF1324" s="103"/>
      <c r="AG1324" s="103"/>
      <c r="AH1324" s="103"/>
      <c r="AI1324" s="103"/>
      <c r="AJ1324" s="103"/>
      <c r="AK1324" s="103"/>
      <c r="AL1324" s="103"/>
      <c r="AM1324" s="103"/>
      <c r="AN1324" s="103"/>
      <c r="AO1324" s="103"/>
      <c r="AP1324" s="103"/>
      <c r="AQ1324" s="103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95"/>
      <c r="BB1324" s="95"/>
      <c r="BC1324" s="95"/>
      <c r="BD1324" s="95"/>
      <c r="BE1324" s="95"/>
      <c r="BF1324" s="95"/>
      <c r="BG1324" s="95"/>
      <c r="BH1324" s="95"/>
      <c r="BI1324" s="95"/>
    </row>
    <row r="1325" spans="17:61" s="82" customFormat="1" x14ac:dyDescent="0.2">
      <c r="Q1325" s="103"/>
      <c r="R1325" s="104"/>
      <c r="S1325" s="103"/>
      <c r="T1325" s="103"/>
      <c r="U1325" s="103"/>
      <c r="V1325" s="103"/>
      <c r="W1325" s="103"/>
      <c r="X1325" s="103"/>
      <c r="Y1325" s="103"/>
      <c r="Z1325" s="103"/>
      <c r="AA1325" s="103"/>
      <c r="AB1325" s="103"/>
      <c r="AC1325" s="103"/>
      <c r="AD1325" s="103"/>
      <c r="AE1325" s="103"/>
      <c r="AF1325" s="103"/>
      <c r="AG1325" s="103"/>
      <c r="AH1325" s="103"/>
      <c r="AI1325" s="103"/>
      <c r="AJ1325" s="103"/>
      <c r="AK1325" s="103"/>
      <c r="AL1325" s="103"/>
      <c r="AM1325" s="103"/>
      <c r="AN1325" s="103"/>
      <c r="AO1325" s="103"/>
      <c r="AP1325" s="103"/>
      <c r="AQ1325" s="103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95"/>
      <c r="BB1325" s="95"/>
      <c r="BC1325" s="95"/>
      <c r="BD1325" s="95"/>
      <c r="BE1325" s="95"/>
      <c r="BF1325" s="95"/>
      <c r="BG1325" s="95"/>
      <c r="BH1325" s="95"/>
      <c r="BI1325" s="95"/>
    </row>
    <row r="1326" spans="17:61" s="82" customFormat="1" x14ac:dyDescent="0.2">
      <c r="Q1326" s="103"/>
      <c r="R1326" s="104"/>
      <c r="S1326" s="103"/>
      <c r="T1326" s="103"/>
      <c r="U1326" s="103"/>
      <c r="V1326" s="103"/>
      <c r="W1326" s="103"/>
      <c r="X1326" s="103"/>
      <c r="Y1326" s="103"/>
      <c r="Z1326" s="103"/>
      <c r="AA1326" s="103"/>
      <c r="AB1326" s="103"/>
      <c r="AC1326" s="103"/>
      <c r="AD1326" s="103"/>
      <c r="AE1326" s="103"/>
      <c r="AF1326" s="103"/>
      <c r="AG1326" s="103"/>
      <c r="AH1326" s="103"/>
      <c r="AI1326" s="103"/>
      <c r="AJ1326" s="103"/>
      <c r="AK1326" s="103"/>
      <c r="AL1326" s="103"/>
      <c r="AM1326" s="103"/>
      <c r="AN1326" s="103"/>
      <c r="AO1326" s="103"/>
      <c r="AP1326" s="103"/>
      <c r="AQ1326" s="103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95"/>
      <c r="BB1326" s="95"/>
      <c r="BC1326" s="95"/>
      <c r="BD1326" s="95"/>
      <c r="BE1326" s="95"/>
      <c r="BF1326" s="95"/>
      <c r="BG1326" s="95"/>
      <c r="BH1326" s="95"/>
      <c r="BI1326" s="95"/>
    </row>
    <row r="1327" spans="17:61" s="82" customFormat="1" x14ac:dyDescent="0.2">
      <c r="Q1327" s="103"/>
      <c r="R1327" s="104"/>
      <c r="S1327" s="103"/>
      <c r="T1327" s="103"/>
      <c r="U1327" s="103"/>
      <c r="V1327" s="103"/>
      <c r="W1327" s="103"/>
      <c r="X1327" s="103"/>
      <c r="Y1327" s="103"/>
      <c r="Z1327" s="103"/>
      <c r="AA1327" s="103"/>
      <c r="AB1327" s="103"/>
      <c r="AC1327" s="103"/>
      <c r="AD1327" s="103"/>
      <c r="AE1327" s="103"/>
      <c r="AF1327" s="103"/>
      <c r="AG1327" s="103"/>
      <c r="AH1327" s="103"/>
      <c r="AI1327" s="103"/>
      <c r="AJ1327" s="103"/>
      <c r="AK1327" s="103"/>
      <c r="AL1327" s="103"/>
      <c r="AM1327" s="103"/>
      <c r="AN1327" s="103"/>
      <c r="AO1327" s="103"/>
      <c r="AP1327" s="103"/>
      <c r="AQ1327" s="103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95"/>
      <c r="BB1327" s="95"/>
      <c r="BC1327" s="95"/>
      <c r="BD1327" s="95"/>
      <c r="BE1327" s="95"/>
      <c r="BF1327" s="95"/>
      <c r="BG1327" s="95"/>
      <c r="BH1327" s="95"/>
      <c r="BI1327" s="95"/>
    </row>
    <row r="1328" spans="17:61" s="82" customFormat="1" x14ac:dyDescent="0.2">
      <c r="Q1328" s="103"/>
      <c r="R1328" s="104"/>
      <c r="S1328" s="103"/>
      <c r="T1328" s="103"/>
      <c r="U1328" s="103"/>
      <c r="V1328" s="103"/>
      <c r="W1328" s="103"/>
      <c r="X1328" s="103"/>
      <c r="Y1328" s="103"/>
      <c r="Z1328" s="103"/>
      <c r="AA1328" s="103"/>
      <c r="AB1328" s="103"/>
      <c r="AC1328" s="103"/>
      <c r="AD1328" s="103"/>
      <c r="AE1328" s="103"/>
      <c r="AF1328" s="103"/>
      <c r="AG1328" s="103"/>
      <c r="AH1328" s="103"/>
      <c r="AI1328" s="103"/>
      <c r="AJ1328" s="103"/>
      <c r="AK1328" s="103"/>
      <c r="AL1328" s="103"/>
      <c r="AM1328" s="103"/>
      <c r="AN1328" s="103"/>
      <c r="AO1328" s="103"/>
      <c r="AP1328" s="103"/>
      <c r="AQ1328" s="103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95"/>
      <c r="BB1328" s="95"/>
      <c r="BC1328" s="95"/>
      <c r="BD1328" s="95"/>
      <c r="BE1328" s="95"/>
      <c r="BF1328" s="95"/>
      <c r="BG1328" s="95"/>
      <c r="BH1328" s="95"/>
      <c r="BI1328" s="95"/>
    </row>
    <row r="1329" spans="17:61" s="82" customFormat="1" x14ac:dyDescent="0.2">
      <c r="Q1329" s="103"/>
      <c r="R1329" s="104"/>
      <c r="S1329" s="103"/>
      <c r="T1329" s="103"/>
      <c r="U1329" s="103"/>
      <c r="V1329" s="103"/>
      <c r="W1329" s="103"/>
      <c r="X1329" s="103"/>
      <c r="Y1329" s="103"/>
      <c r="Z1329" s="103"/>
      <c r="AA1329" s="103"/>
      <c r="AB1329" s="103"/>
      <c r="AC1329" s="103"/>
      <c r="AD1329" s="103"/>
      <c r="AE1329" s="103"/>
      <c r="AF1329" s="103"/>
      <c r="AG1329" s="103"/>
      <c r="AH1329" s="103"/>
      <c r="AI1329" s="103"/>
      <c r="AJ1329" s="103"/>
      <c r="AK1329" s="103"/>
      <c r="AL1329" s="103"/>
      <c r="AM1329" s="103"/>
      <c r="AN1329" s="103"/>
      <c r="AO1329" s="103"/>
      <c r="AP1329" s="103"/>
      <c r="AQ1329" s="103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95"/>
      <c r="BB1329" s="95"/>
      <c r="BC1329" s="95"/>
      <c r="BD1329" s="95"/>
      <c r="BE1329" s="95"/>
      <c r="BF1329" s="95"/>
      <c r="BG1329" s="95"/>
      <c r="BH1329" s="95"/>
      <c r="BI1329" s="95"/>
    </row>
    <row r="1330" spans="17:61" s="82" customFormat="1" x14ac:dyDescent="0.2">
      <c r="Q1330" s="103"/>
      <c r="R1330" s="104"/>
      <c r="S1330" s="103"/>
      <c r="T1330" s="103"/>
      <c r="U1330" s="103"/>
      <c r="V1330" s="103"/>
      <c r="W1330" s="103"/>
      <c r="X1330" s="103"/>
      <c r="Y1330" s="103"/>
      <c r="Z1330" s="103"/>
      <c r="AA1330" s="103"/>
      <c r="AB1330" s="103"/>
      <c r="AC1330" s="103"/>
      <c r="AD1330" s="103"/>
      <c r="AE1330" s="103"/>
      <c r="AF1330" s="103"/>
      <c r="AG1330" s="103"/>
      <c r="AH1330" s="103"/>
      <c r="AI1330" s="103"/>
      <c r="AJ1330" s="103"/>
      <c r="AK1330" s="103"/>
      <c r="AL1330" s="103"/>
      <c r="AM1330" s="103"/>
      <c r="AN1330" s="103"/>
      <c r="AO1330" s="103"/>
      <c r="AP1330" s="103"/>
      <c r="AQ1330" s="103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95"/>
      <c r="BB1330" s="95"/>
      <c r="BC1330" s="95"/>
      <c r="BD1330" s="95"/>
      <c r="BE1330" s="95"/>
      <c r="BF1330" s="95"/>
      <c r="BG1330" s="95"/>
      <c r="BH1330" s="95"/>
      <c r="BI1330" s="95"/>
    </row>
    <row r="1331" spans="17:61" s="82" customFormat="1" x14ac:dyDescent="0.2">
      <c r="Q1331" s="103"/>
      <c r="R1331" s="104"/>
      <c r="S1331" s="103"/>
      <c r="T1331" s="103"/>
      <c r="U1331" s="103"/>
      <c r="V1331" s="103"/>
      <c r="W1331" s="103"/>
      <c r="X1331" s="103"/>
      <c r="Y1331" s="103"/>
      <c r="Z1331" s="103"/>
      <c r="AA1331" s="103"/>
      <c r="AB1331" s="103"/>
      <c r="AC1331" s="103"/>
      <c r="AD1331" s="103"/>
      <c r="AE1331" s="103"/>
      <c r="AF1331" s="103"/>
      <c r="AG1331" s="103"/>
      <c r="AH1331" s="103"/>
      <c r="AI1331" s="103"/>
      <c r="AJ1331" s="103"/>
      <c r="AK1331" s="103"/>
      <c r="AL1331" s="103"/>
      <c r="AM1331" s="103"/>
      <c r="AN1331" s="103"/>
      <c r="AO1331" s="103"/>
      <c r="AP1331" s="103"/>
      <c r="AQ1331" s="103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95"/>
      <c r="BB1331" s="95"/>
      <c r="BC1331" s="95"/>
      <c r="BD1331" s="95"/>
      <c r="BE1331" s="95"/>
      <c r="BF1331" s="95"/>
      <c r="BG1331" s="95"/>
      <c r="BH1331" s="95"/>
      <c r="BI1331" s="95"/>
    </row>
    <row r="1332" spans="17:61" s="82" customFormat="1" x14ac:dyDescent="0.2">
      <c r="Q1332" s="103"/>
      <c r="R1332" s="104"/>
      <c r="S1332" s="103"/>
      <c r="T1332" s="103"/>
      <c r="U1332" s="103"/>
      <c r="V1332" s="103"/>
      <c r="W1332" s="103"/>
      <c r="X1332" s="103"/>
      <c r="Y1332" s="103"/>
      <c r="Z1332" s="103"/>
      <c r="AA1332" s="103"/>
      <c r="AB1332" s="103"/>
      <c r="AC1332" s="103"/>
      <c r="AD1332" s="103"/>
      <c r="AE1332" s="103"/>
      <c r="AF1332" s="103"/>
      <c r="AG1332" s="103"/>
      <c r="AH1332" s="103"/>
      <c r="AI1332" s="103"/>
      <c r="AJ1332" s="103"/>
      <c r="AK1332" s="103"/>
      <c r="AL1332" s="103"/>
      <c r="AM1332" s="103"/>
      <c r="AN1332" s="103"/>
      <c r="AO1332" s="103"/>
      <c r="AP1332" s="103"/>
      <c r="AQ1332" s="103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95"/>
      <c r="BB1332" s="95"/>
      <c r="BC1332" s="95"/>
      <c r="BD1332" s="95"/>
      <c r="BE1332" s="95"/>
      <c r="BF1332" s="95"/>
      <c r="BG1332" s="95"/>
      <c r="BH1332" s="95"/>
      <c r="BI1332" s="95"/>
    </row>
    <row r="1333" spans="17:61" s="82" customFormat="1" x14ac:dyDescent="0.2">
      <c r="Q1333" s="103"/>
      <c r="R1333" s="104"/>
      <c r="S1333" s="103"/>
      <c r="T1333" s="103"/>
      <c r="U1333" s="103"/>
      <c r="V1333" s="103"/>
      <c r="W1333" s="103"/>
      <c r="X1333" s="103"/>
      <c r="Y1333" s="103"/>
      <c r="Z1333" s="103"/>
      <c r="AA1333" s="103"/>
      <c r="AB1333" s="103"/>
      <c r="AC1333" s="103"/>
      <c r="AD1333" s="103"/>
      <c r="AE1333" s="103"/>
      <c r="AF1333" s="103"/>
      <c r="AG1333" s="103"/>
      <c r="AH1333" s="103"/>
      <c r="AI1333" s="103"/>
      <c r="AJ1333" s="103"/>
      <c r="AK1333" s="103"/>
      <c r="AL1333" s="103"/>
      <c r="AM1333" s="103"/>
      <c r="AN1333" s="103"/>
      <c r="AO1333" s="103"/>
      <c r="AP1333" s="103"/>
      <c r="AQ1333" s="103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95"/>
      <c r="BB1333" s="95"/>
      <c r="BC1333" s="95"/>
      <c r="BD1333" s="95"/>
      <c r="BE1333" s="95"/>
      <c r="BF1333" s="95"/>
      <c r="BG1333" s="95"/>
      <c r="BH1333" s="95"/>
      <c r="BI1333" s="95"/>
    </row>
    <row r="1334" spans="17:61" s="82" customFormat="1" x14ac:dyDescent="0.2">
      <c r="Q1334" s="103"/>
      <c r="R1334" s="104"/>
      <c r="S1334" s="103"/>
      <c r="T1334" s="103"/>
      <c r="U1334" s="103"/>
      <c r="V1334" s="103"/>
      <c r="W1334" s="103"/>
      <c r="X1334" s="103"/>
      <c r="Y1334" s="103"/>
      <c r="Z1334" s="103"/>
      <c r="AA1334" s="103"/>
      <c r="AB1334" s="103"/>
      <c r="AC1334" s="103"/>
      <c r="AD1334" s="103"/>
      <c r="AE1334" s="103"/>
      <c r="AF1334" s="103"/>
      <c r="AG1334" s="103"/>
      <c r="AH1334" s="103"/>
      <c r="AI1334" s="103"/>
      <c r="AJ1334" s="103"/>
      <c r="AK1334" s="103"/>
      <c r="AL1334" s="103"/>
      <c r="AM1334" s="103"/>
      <c r="AN1334" s="103"/>
      <c r="AO1334" s="103"/>
      <c r="AP1334" s="103"/>
      <c r="AQ1334" s="103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95"/>
      <c r="BB1334" s="95"/>
      <c r="BC1334" s="95"/>
      <c r="BD1334" s="95"/>
      <c r="BE1334" s="95"/>
      <c r="BF1334" s="95"/>
      <c r="BG1334" s="95"/>
      <c r="BH1334" s="95"/>
      <c r="BI1334" s="95"/>
    </row>
    <row r="1335" spans="17:61" s="82" customFormat="1" x14ac:dyDescent="0.2">
      <c r="Q1335" s="103"/>
      <c r="R1335" s="104"/>
      <c r="S1335" s="103"/>
      <c r="T1335" s="103"/>
      <c r="U1335" s="103"/>
      <c r="V1335" s="103"/>
      <c r="W1335" s="103"/>
      <c r="X1335" s="103"/>
      <c r="Y1335" s="103"/>
      <c r="Z1335" s="103"/>
      <c r="AA1335" s="103"/>
      <c r="AB1335" s="103"/>
      <c r="AC1335" s="103"/>
      <c r="AD1335" s="103"/>
      <c r="AE1335" s="103"/>
      <c r="AF1335" s="103"/>
      <c r="AG1335" s="103"/>
      <c r="AH1335" s="103"/>
      <c r="AI1335" s="103"/>
      <c r="AJ1335" s="103"/>
      <c r="AK1335" s="103"/>
      <c r="AL1335" s="103"/>
      <c r="AM1335" s="103"/>
      <c r="AN1335" s="103"/>
      <c r="AO1335" s="103"/>
      <c r="AP1335" s="103"/>
      <c r="AQ1335" s="103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95"/>
      <c r="BB1335" s="95"/>
      <c r="BC1335" s="95"/>
      <c r="BD1335" s="95"/>
      <c r="BE1335" s="95"/>
      <c r="BF1335" s="95"/>
      <c r="BG1335" s="95"/>
      <c r="BH1335" s="95"/>
      <c r="BI1335" s="95"/>
    </row>
    <row r="1336" spans="17:61" s="82" customFormat="1" x14ac:dyDescent="0.2">
      <c r="Q1336" s="103"/>
      <c r="R1336" s="104"/>
      <c r="S1336" s="103"/>
      <c r="T1336" s="103"/>
      <c r="U1336" s="103"/>
      <c r="V1336" s="103"/>
      <c r="W1336" s="103"/>
      <c r="X1336" s="103"/>
      <c r="Y1336" s="103"/>
      <c r="Z1336" s="103"/>
      <c r="AA1336" s="103"/>
      <c r="AB1336" s="103"/>
      <c r="AC1336" s="103"/>
      <c r="AD1336" s="103"/>
      <c r="AE1336" s="103"/>
      <c r="AF1336" s="103"/>
      <c r="AG1336" s="103"/>
      <c r="AH1336" s="103"/>
      <c r="AI1336" s="103"/>
      <c r="AJ1336" s="103"/>
      <c r="AK1336" s="103"/>
      <c r="AL1336" s="103"/>
      <c r="AM1336" s="103"/>
      <c r="AN1336" s="103"/>
      <c r="AO1336" s="103"/>
      <c r="AP1336" s="103"/>
      <c r="AQ1336" s="103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95"/>
      <c r="BB1336" s="95"/>
      <c r="BC1336" s="95"/>
      <c r="BD1336" s="95"/>
      <c r="BE1336" s="95"/>
      <c r="BF1336" s="95"/>
      <c r="BG1336" s="95"/>
      <c r="BH1336" s="95"/>
      <c r="BI1336" s="95"/>
    </row>
    <row r="1337" spans="17:61" s="82" customFormat="1" x14ac:dyDescent="0.2">
      <c r="Q1337" s="103"/>
      <c r="R1337" s="104"/>
      <c r="S1337" s="103"/>
      <c r="T1337" s="103"/>
      <c r="U1337" s="103"/>
      <c r="V1337" s="103"/>
      <c r="W1337" s="103"/>
      <c r="X1337" s="103"/>
      <c r="Y1337" s="103"/>
      <c r="Z1337" s="103"/>
      <c r="AA1337" s="103"/>
      <c r="AB1337" s="103"/>
      <c r="AC1337" s="103"/>
      <c r="AD1337" s="103"/>
      <c r="AE1337" s="103"/>
      <c r="AF1337" s="103"/>
      <c r="AG1337" s="103"/>
      <c r="AH1337" s="103"/>
      <c r="AI1337" s="103"/>
      <c r="AJ1337" s="103"/>
      <c r="AK1337" s="103"/>
      <c r="AL1337" s="103"/>
      <c r="AM1337" s="103"/>
      <c r="AN1337" s="103"/>
      <c r="AO1337" s="103"/>
      <c r="AP1337" s="103"/>
      <c r="AQ1337" s="103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95"/>
      <c r="BB1337" s="95"/>
      <c r="BC1337" s="95"/>
      <c r="BD1337" s="95"/>
      <c r="BE1337" s="95"/>
      <c r="BF1337" s="95"/>
      <c r="BG1337" s="95"/>
      <c r="BH1337" s="95"/>
      <c r="BI1337" s="95"/>
    </row>
    <row r="1338" spans="17:61" s="82" customFormat="1" x14ac:dyDescent="0.2">
      <c r="Q1338" s="103"/>
      <c r="R1338" s="104"/>
      <c r="S1338" s="103"/>
      <c r="T1338" s="103"/>
      <c r="U1338" s="103"/>
      <c r="V1338" s="103"/>
      <c r="W1338" s="103"/>
      <c r="X1338" s="103"/>
      <c r="Y1338" s="103"/>
      <c r="Z1338" s="103"/>
      <c r="AA1338" s="103"/>
      <c r="AB1338" s="103"/>
      <c r="AC1338" s="103"/>
      <c r="AD1338" s="103"/>
      <c r="AE1338" s="103"/>
      <c r="AF1338" s="103"/>
      <c r="AG1338" s="103"/>
      <c r="AH1338" s="103"/>
      <c r="AI1338" s="103"/>
      <c r="AJ1338" s="103"/>
      <c r="AK1338" s="103"/>
      <c r="AL1338" s="103"/>
      <c r="AM1338" s="103"/>
      <c r="AN1338" s="103"/>
      <c r="AO1338" s="103"/>
      <c r="AP1338" s="103"/>
      <c r="AQ1338" s="103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95"/>
      <c r="BB1338" s="95"/>
      <c r="BC1338" s="95"/>
      <c r="BD1338" s="95"/>
      <c r="BE1338" s="95"/>
      <c r="BF1338" s="95"/>
      <c r="BG1338" s="95"/>
      <c r="BH1338" s="95"/>
      <c r="BI1338" s="95"/>
    </row>
    <row r="1339" spans="17:61" s="82" customFormat="1" x14ac:dyDescent="0.2">
      <c r="Q1339" s="103"/>
      <c r="R1339" s="104"/>
      <c r="S1339" s="103"/>
      <c r="T1339" s="103"/>
      <c r="U1339" s="103"/>
      <c r="V1339" s="103"/>
      <c r="W1339" s="103"/>
      <c r="X1339" s="103"/>
      <c r="Y1339" s="103"/>
      <c r="Z1339" s="103"/>
      <c r="AA1339" s="103"/>
      <c r="AB1339" s="103"/>
      <c r="AC1339" s="103"/>
      <c r="AD1339" s="103"/>
      <c r="AE1339" s="103"/>
      <c r="AF1339" s="103"/>
      <c r="AG1339" s="103"/>
      <c r="AH1339" s="103"/>
      <c r="AI1339" s="103"/>
      <c r="AJ1339" s="103"/>
      <c r="AK1339" s="103"/>
      <c r="AL1339" s="103"/>
      <c r="AM1339" s="103"/>
      <c r="AN1339" s="103"/>
      <c r="AO1339" s="103"/>
      <c r="AP1339" s="103"/>
      <c r="AQ1339" s="103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95"/>
      <c r="BB1339" s="95"/>
      <c r="BC1339" s="95"/>
      <c r="BD1339" s="95"/>
      <c r="BE1339" s="95"/>
      <c r="BF1339" s="95"/>
      <c r="BG1339" s="95"/>
      <c r="BH1339" s="95"/>
      <c r="BI1339" s="95"/>
    </row>
    <row r="1340" spans="17:61" s="82" customFormat="1" x14ac:dyDescent="0.2">
      <c r="Q1340" s="103"/>
      <c r="R1340" s="104"/>
      <c r="S1340" s="103"/>
      <c r="T1340" s="103"/>
      <c r="U1340" s="103"/>
      <c r="V1340" s="103"/>
      <c r="W1340" s="103"/>
      <c r="X1340" s="103"/>
      <c r="Y1340" s="103"/>
      <c r="Z1340" s="103"/>
      <c r="AA1340" s="103"/>
      <c r="AB1340" s="103"/>
      <c r="AC1340" s="103"/>
      <c r="AD1340" s="103"/>
      <c r="AE1340" s="103"/>
      <c r="AF1340" s="103"/>
      <c r="AG1340" s="103"/>
      <c r="AH1340" s="103"/>
      <c r="AI1340" s="103"/>
      <c r="AJ1340" s="103"/>
      <c r="AK1340" s="103"/>
      <c r="AL1340" s="103"/>
      <c r="AM1340" s="103"/>
      <c r="AN1340" s="103"/>
      <c r="AO1340" s="103"/>
      <c r="AP1340" s="103"/>
      <c r="AQ1340" s="103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95"/>
      <c r="BB1340" s="95"/>
      <c r="BC1340" s="95"/>
      <c r="BD1340" s="95"/>
      <c r="BE1340" s="95"/>
      <c r="BF1340" s="95"/>
      <c r="BG1340" s="95"/>
      <c r="BH1340" s="95"/>
      <c r="BI1340" s="95"/>
    </row>
    <row r="1341" spans="17:61" s="82" customFormat="1" x14ac:dyDescent="0.2">
      <c r="Q1341" s="103"/>
      <c r="R1341" s="104"/>
      <c r="S1341" s="103"/>
      <c r="T1341" s="103"/>
      <c r="U1341" s="103"/>
      <c r="V1341" s="103"/>
      <c r="W1341" s="103"/>
      <c r="X1341" s="103"/>
      <c r="Y1341" s="103"/>
      <c r="Z1341" s="103"/>
      <c r="AA1341" s="103"/>
      <c r="AB1341" s="103"/>
      <c r="AC1341" s="103"/>
      <c r="AD1341" s="103"/>
      <c r="AE1341" s="103"/>
      <c r="AF1341" s="103"/>
      <c r="AG1341" s="103"/>
      <c r="AH1341" s="103"/>
      <c r="AI1341" s="103"/>
      <c r="AJ1341" s="103"/>
      <c r="AK1341" s="103"/>
      <c r="AL1341" s="103"/>
      <c r="AM1341" s="103"/>
      <c r="AN1341" s="103"/>
      <c r="AO1341" s="103"/>
      <c r="AP1341" s="103"/>
      <c r="AQ1341" s="103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95"/>
      <c r="BB1341" s="95"/>
      <c r="BC1341" s="95"/>
      <c r="BD1341" s="95"/>
      <c r="BE1341" s="95"/>
      <c r="BF1341" s="95"/>
      <c r="BG1341" s="95"/>
      <c r="BH1341" s="95"/>
      <c r="BI1341" s="95"/>
    </row>
    <row r="1342" spans="17:61" s="82" customFormat="1" x14ac:dyDescent="0.2">
      <c r="Q1342" s="103"/>
      <c r="R1342" s="104"/>
      <c r="S1342" s="103"/>
      <c r="T1342" s="103"/>
      <c r="U1342" s="103"/>
      <c r="V1342" s="103"/>
      <c r="W1342" s="103"/>
      <c r="X1342" s="103"/>
      <c r="Y1342" s="103"/>
      <c r="Z1342" s="103"/>
      <c r="AA1342" s="103"/>
      <c r="AB1342" s="103"/>
      <c r="AC1342" s="103"/>
      <c r="AD1342" s="103"/>
      <c r="AE1342" s="103"/>
      <c r="AF1342" s="103"/>
      <c r="AG1342" s="103"/>
      <c r="AH1342" s="103"/>
      <c r="AI1342" s="103"/>
      <c r="AJ1342" s="103"/>
      <c r="AK1342" s="103"/>
      <c r="AL1342" s="103"/>
      <c r="AM1342" s="103"/>
      <c r="AN1342" s="103"/>
      <c r="AO1342" s="103"/>
      <c r="AP1342" s="103"/>
      <c r="AQ1342" s="103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95"/>
      <c r="BB1342" s="95"/>
      <c r="BC1342" s="95"/>
      <c r="BD1342" s="95"/>
      <c r="BE1342" s="95"/>
      <c r="BF1342" s="95"/>
      <c r="BG1342" s="95"/>
      <c r="BH1342" s="95"/>
      <c r="BI1342" s="95"/>
    </row>
    <row r="1343" spans="17:61" s="82" customFormat="1" x14ac:dyDescent="0.2">
      <c r="Q1343" s="103"/>
      <c r="R1343" s="104"/>
      <c r="S1343" s="103"/>
      <c r="T1343" s="103"/>
      <c r="U1343" s="103"/>
      <c r="V1343" s="103"/>
      <c r="W1343" s="103"/>
      <c r="X1343" s="103"/>
      <c r="Y1343" s="103"/>
      <c r="Z1343" s="103"/>
      <c r="AA1343" s="103"/>
      <c r="AB1343" s="103"/>
      <c r="AC1343" s="103"/>
      <c r="AD1343" s="103"/>
      <c r="AE1343" s="103"/>
      <c r="AF1343" s="103"/>
      <c r="AG1343" s="103"/>
      <c r="AH1343" s="103"/>
      <c r="AI1343" s="103"/>
      <c r="AJ1343" s="103"/>
      <c r="AK1343" s="103"/>
      <c r="AL1343" s="103"/>
      <c r="AM1343" s="103"/>
      <c r="AN1343" s="103"/>
      <c r="AO1343" s="103"/>
      <c r="AP1343" s="103"/>
      <c r="AQ1343" s="103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95"/>
      <c r="BB1343" s="95"/>
      <c r="BC1343" s="95"/>
      <c r="BD1343" s="95"/>
      <c r="BE1343" s="95"/>
      <c r="BF1343" s="95"/>
      <c r="BG1343" s="95"/>
      <c r="BH1343" s="95"/>
      <c r="BI1343" s="95"/>
    </row>
    <row r="1344" spans="17:61" s="82" customFormat="1" x14ac:dyDescent="0.2">
      <c r="Q1344" s="103"/>
      <c r="R1344" s="104"/>
      <c r="S1344" s="103"/>
      <c r="T1344" s="103"/>
      <c r="U1344" s="103"/>
      <c r="V1344" s="103"/>
      <c r="W1344" s="103"/>
      <c r="X1344" s="103"/>
      <c r="Y1344" s="103"/>
      <c r="Z1344" s="103"/>
      <c r="AA1344" s="103"/>
      <c r="AB1344" s="103"/>
      <c r="AC1344" s="103"/>
      <c r="AD1344" s="103"/>
      <c r="AE1344" s="103"/>
      <c r="AF1344" s="103"/>
      <c r="AG1344" s="103"/>
      <c r="AH1344" s="103"/>
      <c r="AI1344" s="103"/>
      <c r="AJ1344" s="103"/>
      <c r="AK1344" s="103"/>
      <c r="AL1344" s="103"/>
      <c r="AM1344" s="103"/>
      <c r="AN1344" s="103"/>
      <c r="AO1344" s="103"/>
      <c r="AP1344" s="103"/>
      <c r="AQ1344" s="103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95"/>
      <c r="BB1344" s="95"/>
      <c r="BC1344" s="95"/>
      <c r="BD1344" s="95"/>
      <c r="BE1344" s="95"/>
      <c r="BF1344" s="95"/>
      <c r="BG1344" s="95"/>
      <c r="BH1344" s="95"/>
      <c r="BI1344" s="95"/>
    </row>
    <row r="1345" spans="17:61" s="82" customFormat="1" x14ac:dyDescent="0.2">
      <c r="Q1345" s="103"/>
      <c r="R1345" s="104"/>
      <c r="S1345" s="103"/>
      <c r="T1345" s="103"/>
      <c r="U1345" s="103"/>
      <c r="V1345" s="103"/>
      <c r="W1345" s="103"/>
      <c r="X1345" s="103"/>
      <c r="Y1345" s="103"/>
      <c r="Z1345" s="103"/>
      <c r="AA1345" s="103"/>
      <c r="AB1345" s="103"/>
      <c r="AC1345" s="103"/>
      <c r="AD1345" s="103"/>
      <c r="AE1345" s="103"/>
      <c r="AF1345" s="103"/>
      <c r="AG1345" s="103"/>
      <c r="AH1345" s="103"/>
      <c r="AI1345" s="103"/>
      <c r="AJ1345" s="103"/>
      <c r="AK1345" s="103"/>
      <c r="AL1345" s="103"/>
      <c r="AM1345" s="103"/>
      <c r="AN1345" s="103"/>
      <c r="AO1345" s="103"/>
      <c r="AP1345" s="103"/>
      <c r="AQ1345" s="103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95"/>
      <c r="BB1345" s="95"/>
      <c r="BC1345" s="95"/>
      <c r="BD1345" s="95"/>
      <c r="BE1345" s="95"/>
      <c r="BF1345" s="95"/>
      <c r="BG1345" s="95"/>
      <c r="BH1345" s="95"/>
      <c r="BI1345" s="95"/>
    </row>
    <row r="1346" spans="17:61" s="82" customFormat="1" x14ac:dyDescent="0.2">
      <c r="Q1346" s="103"/>
      <c r="R1346" s="104"/>
      <c r="S1346" s="103"/>
      <c r="T1346" s="103"/>
      <c r="U1346" s="103"/>
      <c r="V1346" s="103"/>
      <c r="W1346" s="103"/>
      <c r="X1346" s="103"/>
      <c r="Y1346" s="103"/>
      <c r="Z1346" s="103"/>
      <c r="AA1346" s="103"/>
      <c r="AB1346" s="103"/>
      <c r="AC1346" s="103"/>
      <c r="AD1346" s="103"/>
      <c r="AE1346" s="103"/>
      <c r="AF1346" s="103"/>
      <c r="AG1346" s="103"/>
      <c r="AH1346" s="103"/>
      <c r="AI1346" s="103"/>
      <c r="AJ1346" s="103"/>
      <c r="AK1346" s="103"/>
      <c r="AL1346" s="103"/>
      <c r="AM1346" s="103"/>
      <c r="AN1346" s="103"/>
      <c r="AO1346" s="103"/>
      <c r="AP1346" s="103"/>
      <c r="AQ1346" s="103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95"/>
      <c r="BB1346" s="95"/>
      <c r="BC1346" s="95"/>
      <c r="BD1346" s="95"/>
      <c r="BE1346" s="95"/>
      <c r="BF1346" s="95"/>
      <c r="BG1346" s="95"/>
      <c r="BH1346" s="95"/>
      <c r="BI1346" s="95"/>
    </row>
    <row r="1347" spans="17:61" s="82" customFormat="1" x14ac:dyDescent="0.2">
      <c r="Q1347" s="103"/>
      <c r="R1347" s="104"/>
      <c r="S1347" s="103"/>
      <c r="T1347" s="103"/>
      <c r="U1347" s="103"/>
      <c r="V1347" s="103"/>
      <c r="W1347" s="103"/>
      <c r="X1347" s="103"/>
      <c r="Y1347" s="103"/>
      <c r="Z1347" s="103"/>
      <c r="AA1347" s="103"/>
      <c r="AB1347" s="103"/>
      <c r="AC1347" s="103"/>
      <c r="AD1347" s="103"/>
      <c r="AE1347" s="103"/>
      <c r="AF1347" s="103"/>
      <c r="AG1347" s="103"/>
      <c r="AH1347" s="103"/>
      <c r="AI1347" s="103"/>
      <c r="AJ1347" s="103"/>
      <c r="AK1347" s="103"/>
      <c r="AL1347" s="103"/>
      <c r="AM1347" s="103"/>
      <c r="AN1347" s="103"/>
      <c r="AO1347" s="103"/>
      <c r="AP1347" s="103"/>
      <c r="AQ1347" s="103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95"/>
      <c r="BB1347" s="95"/>
      <c r="BC1347" s="95"/>
      <c r="BD1347" s="95"/>
      <c r="BE1347" s="95"/>
      <c r="BF1347" s="95"/>
      <c r="BG1347" s="95"/>
      <c r="BH1347" s="95"/>
      <c r="BI1347" s="95"/>
    </row>
    <row r="1348" spans="17:61" s="82" customFormat="1" x14ac:dyDescent="0.2">
      <c r="Q1348" s="103"/>
      <c r="R1348" s="104"/>
      <c r="S1348" s="103"/>
      <c r="T1348" s="103"/>
      <c r="U1348" s="103"/>
      <c r="V1348" s="103"/>
      <c r="W1348" s="103"/>
      <c r="X1348" s="103"/>
      <c r="Y1348" s="103"/>
      <c r="Z1348" s="103"/>
      <c r="AA1348" s="103"/>
      <c r="AB1348" s="103"/>
      <c r="AC1348" s="103"/>
      <c r="AD1348" s="103"/>
      <c r="AE1348" s="103"/>
      <c r="AF1348" s="103"/>
      <c r="AG1348" s="103"/>
      <c r="AH1348" s="103"/>
      <c r="AI1348" s="103"/>
      <c r="AJ1348" s="103"/>
      <c r="AK1348" s="103"/>
      <c r="AL1348" s="103"/>
      <c r="AM1348" s="103"/>
      <c r="AN1348" s="103"/>
      <c r="AO1348" s="103"/>
      <c r="AP1348" s="103"/>
      <c r="AQ1348" s="103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95"/>
      <c r="BB1348" s="95"/>
      <c r="BC1348" s="95"/>
      <c r="BD1348" s="95"/>
      <c r="BE1348" s="95"/>
      <c r="BF1348" s="95"/>
      <c r="BG1348" s="95"/>
      <c r="BH1348" s="95"/>
      <c r="BI1348" s="95"/>
    </row>
    <row r="1349" spans="17:61" s="82" customFormat="1" x14ac:dyDescent="0.2">
      <c r="Q1349" s="103"/>
      <c r="R1349" s="104"/>
      <c r="S1349" s="103"/>
      <c r="T1349" s="103"/>
      <c r="U1349" s="103"/>
      <c r="V1349" s="103"/>
      <c r="W1349" s="103"/>
      <c r="X1349" s="103"/>
      <c r="Y1349" s="103"/>
      <c r="Z1349" s="103"/>
      <c r="AA1349" s="103"/>
      <c r="AB1349" s="103"/>
      <c r="AC1349" s="103"/>
      <c r="AD1349" s="103"/>
      <c r="AE1349" s="103"/>
      <c r="AF1349" s="103"/>
      <c r="AG1349" s="103"/>
      <c r="AH1349" s="103"/>
      <c r="AI1349" s="103"/>
      <c r="AJ1349" s="103"/>
      <c r="AK1349" s="103"/>
      <c r="AL1349" s="103"/>
      <c r="AM1349" s="103"/>
      <c r="AN1349" s="103"/>
      <c r="AO1349" s="103"/>
      <c r="AP1349" s="103"/>
      <c r="AQ1349" s="103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95"/>
      <c r="BB1349" s="95"/>
      <c r="BC1349" s="95"/>
      <c r="BD1349" s="95"/>
      <c r="BE1349" s="95"/>
      <c r="BF1349" s="95"/>
      <c r="BG1349" s="95"/>
      <c r="BH1349" s="95"/>
      <c r="BI1349" s="95"/>
    </row>
    <row r="1350" spans="17:61" s="82" customFormat="1" x14ac:dyDescent="0.2">
      <c r="Q1350" s="103"/>
      <c r="R1350" s="104"/>
      <c r="S1350" s="103"/>
      <c r="T1350" s="103"/>
      <c r="U1350" s="103"/>
      <c r="V1350" s="103"/>
      <c r="W1350" s="103"/>
      <c r="X1350" s="103"/>
      <c r="Y1350" s="103"/>
      <c r="Z1350" s="103"/>
      <c r="AA1350" s="103"/>
      <c r="AB1350" s="103"/>
      <c r="AC1350" s="103"/>
      <c r="AD1350" s="103"/>
      <c r="AE1350" s="103"/>
      <c r="AF1350" s="103"/>
      <c r="AG1350" s="103"/>
      <c r="AH1350" s="103"/>
      <c r="AI1350" s="103"/>
      <c r="AJ1350" s="103"/>
      <c r="AK1350" s="103"/>
      <c r="AL1350" s="103"/>
      <c r="AM1350" s="103"/>
      <c r="AN1350" s="103"/>
      <c r="AO1350" s="103"/>
      <c r="AP1350" s="103"/>
      <c r="AQ1350" s="103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95"/>
      <c r="BB1350" s="95"/>
      <c r="BC1350" s="95"/>
      <c r="BD1350" s="95"/>
      <c r="BE1350" s="95"/>
      <c r="BF1350" s="95"/>
      <c r="BG1350" s="95"/>
      <c r="BH1350" s="95"/>
      <c r="BI1350" s="95"/>
    </row>
    <row r="1351" spans="17:61" s="82" customFormat="1" x14ac:dyDescent="0.2">
      <c r="Q1351" s="103"/>
      <c r="R1351" s="104"/>
      <c r="S1351" s="103"/>
      <c r="T1351" s="103"/>
      <c r="U1351" s="103"/>
      <c r="V1351" s="103"/>
      <c r="W1351" s="103"/>
      <c r="X1351" s="103"/>
      <c r="Y1351" s="103"/>
      <c r="Z1351" s="103"/>
      <c r="AA1351" s="103"/>
      <c r="AB1351" s="103"/>
      <c r="AC1351" s="103"/>
      <c r="AD1351" s="103"/>
      <c r="AE1351" s="103"/>
      <c r="AF1351" s="103"/>
      <c r="AG1351" s="103"/>
      <c r="AH1351" s="103"/>
      <c r="AI1351" s="103"/>
      <c r="AJ1351" s="103"/>
      <c r="AK1351" s="103"/>
      <c r="AL1351" s="103"/>
      <c r="AM1351" s="103"/>
      <c r="AN1351" s="103"/>
      <c r="AO1351" s="103"/>
      <c r="AP1351" s="103"/>
      <c r="AQ1351" s="103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95"/>
      <c r="BB1351" s="95"/>
      <c r="BC1351" s="95"/>
      <c r="BD1351" s="95"/>
      <c r="BE1351" s="95"/>
      <c r="BF1351" s="95"/>
      <c r="BG1351" s="95"/>
      <c r="BH1351" s="95"/>
      <c r="BI1351" s="95"/>
    </row>
    <row r="1352" spans="17:61" s="82" customFormat="1" x14ac:dyDescent="0.2">
      <c r="Q1352" s="103"/>
      <c r="R1352" s="104"/>
      <c r="S1352" s="103"/>
      <c r="T1352" s="103"/>
      <c r="U1352" s="103"/>
      <c r="V1352" s="103"/>
      <c r="W1352" s="103"/>
      <c r="X1352" s="103"/>
      <c r="Y1352" s="103"/>
      <c r="Z1352" s="103"/>
      <c r="AA1352" s="103"/>
      <c r="AB1352" s="103"/>
      <c r="AC1352" s="103"/>
      <c r="AD1352" s="103"/>
      <c r="AE1352" s="103"/>
      <c r="AF1352" s="103"/>
      <c r="AG1352" s="103"/>
      <c r="AH1352" s="103"/>
      <c r="AI1352" s="103"/>
      <c r="AJ1352" s="103"/>
      <c r="AK1352" s="103"/>
      <c r="AL1352" s="103"/>
      <c r="AM1352" s="103"/>
      <c r="AN1352" s="103"/>
      <c r="AO1352" s="103"/>
      <c r="AP1352" s="103"/>
      <c r="AQ1352" s="103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95"/>
      <c r="BB1352" s="95"/>
      <c r="BC1352" s="95"/>
      <c r="BD1352" s="95"/>
      <c r="BE1352" s="95"/>
      <c r="BF1352" s="95"/>
      <c r="BG1352" s="95"/>
      <c r="BH1352" s="95"/>
      <c r="BI1352" s="95"/>
    </row>
    <row r="1353" spans="17:61" s="82" customFormat="1" x14ac:dyDescent="0.2">
      <c r="Q1353" s="103"/>
      <c r="R1353" s="104"/>
      <c r="S1353" s="103"/>
      <c r="T1353" s="103"/>
      <c r="U1353" s="103"/>
      <c r="V1353" s="103"/>
      <c r="W1353" s="103"/>
      <c r="X1353" s="103"/>
      <c r="Y1353" s="103"/>
      <c r="Z1353" s="103"/>
      <c r="AA1353" s="103"/>
      <c r="AB1353" s="103"/>
      <c r="AC1353" s="103"/>
      <c r="AD1353" s="103"/>
      <c r="AE1353" s="103"/>
      <c r="AF1353" s="103"/>
      <c r="AG1353" s="103"/>
      <c r="AH1353" s="103"/>
      <c r="AI1353" s="103"/>
      <c r="AJ1353" s="103"/>
      <c r="AK1353" s="103"/>
      <c r="AL1353" s="103"/>
      <c r="AM1353" s="103"/>
      <c r="AN1353" s="103"/>
      <c r="AO1353" s="103"/>
      <c r="AP1353" s="103"/>
      <c r="AQ1353" s="103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95"/>
      <c r="BB1353" s="95"/>
      <c r="BC1353" s="95"/>
      <c r="BD1353" s="95"/>
      <c r="BE1353" s="95"/>
      <c r="BF1353" s="95"/>
      <c r="BG1353" s="95"/>
      <c r="BH1353" s="95"/>
      <c r="BI1353" s="95"/>
    </row>
    <row r="1354" spans="17:61" s="82" customFormat="1" x14ac:dyDescent="0.2">
      <c r="Q1354" s="103"/>
      <c r="R1354" s="104"/>
      <c r="S1354" s="103"/>
      <c r="T1354" s="103"/>
      <c r="U1354" s="103"/>
      <c r="V1354" s="103"/>
      <c r="W1354" s="103"/>
      <c r="X1354" s="103"/>
      <c r="Y1354" s="103"/>
      <c r="Z1354" s="103"/>
      <c r="AA1354" s="103"/>
      <c r="AB1354" s="103"/>
      <c r="AC1354" s="103"/>
      <c r="AD1354" s="103"/>
      <c r="AE1354" s="103"/>
      <c r="AF1354" s="103"/>
      <c r="AG1354" s="103"/>
      <c r="AH1354" s="103"/>
      <c r="AI1354" s="103"/>
      <c r="AJ1354" s="103"/>
      <c r="AK1354" s="103"/>
      <c r="AL1354" s="103"/>
      <c r="AM1354" s="103"/>
      <c r="AN1354" s="103"/>
      <c r="AO1354" s="103"/>
      <c r="AP1354" s="103"/>
      <c r="AQ1354" s="103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95"/>
      <c r="BB1354" s="95"/>
      <c r="BC1354" s="95"/>
      <c r="BD1354" s="95"/>
      <c r="BE1354" s="95"/>
      <c r="BF1354" s="95"/>
      <c r="BG1354" s="95"/>
      <c r="BH1354" s="95"/>
      <c r="BI1354" s="95"/>
    </row>
    <row r="1355" spans="17:61" s="82" customFormat="1" x14ac:dyDescent="0.2">
      <c r="Q1355" s="103"/>
      <c r="R1355" s="104"/>
      <c r="S1355" s="103"/>
      <c r="T1355" s="103"/>
      <c r="U1355" s="103"/>
      <c r="V1355" s="103"/>
      <c r="W1355" s="103"/>
      <c r="X1355" s="103"/>
      <c r="Y1355" s="103"/>
      <c r="Z1355" s="103"/>
      <c r="AA1355" s="103"/>
      <c r="AB1355" s="103"/>
      <c r="AC1355" s="103"/>
      <c r="AD1355" s="103"/>
      <c r="AE1355" s="103"/>
      <c r="AF1355" s="103"/>
      <c r="AG1355" s="103"/>
      <c r="AH1355" s="103"/>
      <c r="AI1355" s="103"/>
      <c r="AJ1355" s="103"/>
      <c r="AK1355" s="103"/>
      <c r="AL1355" s="103"/>
      <c r="AM1355" s="103"/>
      <c r="AN1355" s="103"/>
      <c r="AO1355" s="103"/>
      <c r="AP1355" s="103"/>
      <c r="AQ1355" s="103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95"/>
      <c r="BB1355" s="95"/>
      <c r="BC1355" s="95"/>
      <c r="BD1355" s="95"/>
      <c r="BE1355" s="95"/>
      <c r="BF1355" s="95"/>
      <c r="BG1355" s="95"/>
      <c r="BH1355" s="95"/>
      <c r="BI1355" s="95"/>
    </row>
    <row r="1356" spans="17:61" s="82" customFormat="1" x14ac:dyDescent="0.2">
      <c r="Q1356" s="103"/>
      <c r="R1356" s="104"/>
      <c r="S1356" s="103"/>
      <c r="T1356" s="103"/>
      <c r="U1356" s="103"/>
      <c r="V1356" s="103"/>
      <c r="W1356" s="103"/>
      <c r="X1356" s="103"/>
      <c r="Y1356" s="103"/>
      <c r="Z1356" s="103"/>
      <c r="AA1356" s="103"/>
      <c r="AB1356" s="103"/>
      <c r="AC1356" s="103"/>
      <c r="AD1356" s="103"/>
      <c r="AE1356" s="103"/>
      <c r="AF1356" s="103"/>
      <c r="AG1356" s="103"/>
      <c r="AH1356" s="103"/>
      <c r="AI1356" s="103"/>
      <c r="AJ1356" s="103"/>
      <c r="AK1356" s="103"/>
      <c r="AL1356" s="103"/>
      <c r="AM1356" s="103"/>
      <c r="AN1356" s="103"/>
      <c r="AO1356" s="103"/>
      <c r="AP1356" s="103"/>
      <c r="AQ1356" s="103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95"/>
      <c r="BB1356" s="95"/>
      <c r="BC1356" s="95"/>
      <c r="BD1356" s="95"/>
      <c r="BE1356" s="95"/>
      <c r="BF1356" s="95"/>
      <c r="BG1356" s="95"/>
      <c r="BH1356" s="95"/>
      <c r="BI1356" s="95"/>
    </row>
    <row r="1357" spans="17:61" s="82" customFormat="1" x14ac:dyDescent="0.2">
      <c r="Q1357" s="103"/>
      <c r="R1357" s="104"/>
      <c r="S1357" s="103"/>
      <c r="T1357" s="103"/>
      <c r="U1357" s="103"/>
      <c r="V1357" s="103"/>
      <c r="W1357" s="103"/>
      <c r="X1357" s="103"/>
      <c r="Y1357" s="103"/>
      <c r="Z1357" s="103"/>
      <c r="AA1357" s="103"/>
      <c r="AB1357" s="103"/>
      <c r="AC1357" s="103"/>
      <c r="AD1357" s="103"/>
      <c r="AE1357" s="103"/>
      <c r="AF1357" s="103"/>
      <c r="AG1357" s="103"/>
      <c r="AH1357" s="103"/>
      <c r="AI1357" s="103"/>
      <c r="AJ1357" s="103"/>
      <c r="AK1357" s="103"/>
      <c r="AL1357" s="103"/>
      <c r="AM1357" s="103"/>
      <c r="AN1357" s="103"/>
      <c r="AO1357" s="103"/>
      <c r="AP1357" s="103"/>
      <c r="AQ1357" s="103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95"/>
      <c r="BB1357" s="95"/>
      <c r="BC1357" s="95"/>
      <c r="BD1357" s="95"/>
      <c r="BE1357" s="95"/>
      <c r="BF1357" s="95"/>
      <c r="BG1357" s="95"/>
      <c r="BH1357" s="95"/>
      <c r="BI1357" s="95"/>
    </row>
    <row r="1358" spans="17:61" s="82" customFormat="1" x14ac:dyDescent="0.2">
      <c r="Q1358" s="103"/>
      <c r="R1358" s="104"/>
      <c r="S1358" s="103"/>
      <c r="T1358" s="103"/>
      <c r="U1358" s="103"/>
      <c r="V1358" s="103"/>
      <c r="W1358" s="103"/>
      <c r="X1358" s="103"/>
      <c r="Y1358" s="103"/>
      <c r="Z1358" s="103"/>
      <c r="AA1358" s="103"/>
      <c r="AB1358" s="103"/>
      <c r="AC1358" s="103"/>
      <c r="AD1358" s="103"/>
      <c r="AE1358" s="103"/>
      <c r="AF1358" s="103"/>
      <c r="AG1358" s="103"/>
      <c r="AH1358" s="103"/>
      <c r="AI1358" s="103"/>
      <c r="AJ1358" s="103"/>
      <c r="AK1358" s="103"/>
      <c r="AL1358" s="103"/>
      <c r="AM1358" s="103"/>
      <c r="AN1358" s="103"/>
      <c r="AO1358" s="103"/>
      <c r="AP1358" s="103"/>
      <c r="AQ1358" s="103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95"/>
      <c r="BB1358" s="95"/>
      <c r="BC1358" s="95"/>
      <c r="BD1358" s="95"/>
      <c r="BE1358" s="95"/>
      <c r="BF1358" s="95"/>
      <c r="BG1358" s="95"/>
      <c r="BH1358" s="95"/>
      <c r="BI1358" s="95"/>
    </row>
    <row r="1359" spans="17:61" s="82" customFormat="1" x14ac:dyDescent="0.2">
      <c r="Q1359" s="103"/>
      <c r="R1359" s="104"/>
      <c r="S1359" s="103"/>
      <c r="T1359" s="103"/>
      <c r="U1359" s="103"/>
      <c r="V1359" s="103"/>
      <c r="W1359" s="103"/>
      <c r="X1359" s="103"/>
      <c r="Y1359" s="103"/>
      <c r="Z1359" s="103"/>
      <c r="AA1359" s="103"/>
      <c r="AB1359" s="103"/>
      <c r="AC1359" s="103"/>
      <c r="AD1359" s="103"/>
      <c r="AE1359" s="103"/>
      <c r="AF1359" s="103"/>
      <c r="AG1359" s="103"/>
      <c r="AH1359" s="103"/>
      <c r="AI1359" s="103"/>
      <c r="AJ1359" s="103"/>
      <c r="AK1359" s="103"/>
      <c r="AL1359" s="103"/>
      <c r="AM1359" s="103"/>
      <c r="AN1359" s="103"/>
      <c r="AO1359" s="103"/>
      <c r="AP1359" s="103"/>
      <c r="AQ1359" s="103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95"/>
      <c r="BB1359" s="95"/>
      <c r="BC1359" s="95"/>
      <c r="BD1359" s="95"/>
      <c r="BE1359" s="95"/>
      <c r="BF1359" s="95"/>
      <c r="BG1359" s="95"/>
      <c r="BH1359" s="95"/>
      <c r="BI1359" s="95"/>
    </row>
    <row r="1360" spans="17:61" s="82" customFormat="1" x14ac:dyDescent="0.2">
      <c r="Q1360" s="103"/>
      <c r="R1360" s="104"/>
      <c r="S1360" s="103"/>
      <c r="T1360" s="103"/>
      <c r="U1360" s="103"/>
      <c r="V1360" s="103"/>
      <c r="W1360" s="103"/>
      <c r="X1360" s="103"/>
      <c r="Y1360" s="103"/>
      <c r="Z1360" s="103"/>
      <c r="AA1360" s="103"/>
      <c r="AB1360" s="103"/>
      <c r="AC1360" s="103"/>
      <c r="AD1360" s="103"/>
      <c r="AE1360" s="103"/>
      <c r="AF1360" s="103"/>
      <c r="AG1360" s="103"/>
      <c r="AH1360" s="103"/>
      <c r="AI1360" s="103"/>
      <c r="AJ1360" s="103"/>
      <c r="AK1360" s="103"/>
      <c r="AL1360" s="103"/>
      <c r="AM1360" s="103"/>
      <c r="AN1360" s="103"/>
      <c r="AO1360" s="103"/>
      <c r="AP1360" s="103"/>
      <c r="AQ1360" s="103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95"/>
      <c r="BB1360" s="95"/>
      <c r="BC1360" s="95"/>
      <c r="BD1360" s="95"/>
      <c r="BE1360" s="95"/>
      <c r="BF1360" s="95"/>
      <c r="BG1360" s="95"/>
      <c r="BH1360" s="95"/>
      <c r="BI1360" s="95"/>
    </row>
    <row r="1361" spans="17:61" s="82" customFormat="1" x14ac:dyDescent="0.2">
      <c r="Q1361" s="103"/>
      <c r="R1361" s="104"/>
      <c r="S1361" s="103"/>
      <c r="T1361" s="103"/>
      <c r="U1361" s="103"/>
      <c r="V1361" s="103"/>
      <c r="W1361" s="103"/>
      <c r="X1361" s="103"/>
      <c r="Y1361" s="103"/>
      <c r="Z1361" s="103"/>
      <c r="AA1361" s="103"/>
      <c r="AB1361" s="103"/>
      <c r="AC1361" s="103"/>
      <c r="AD1361" s="103"/>
      <c r="AE1361" s="103"/>
      <c r="AF1361" s="103"/>
      <c r="AG1361" s="103"/>
      <c r="AH1361" s="103"/>
      <c r="AI1361" s="103"/>
      <c r="AJ1361" s="103"/>
      <c r="AK1361" s="103"/>
      <c r="AL1361" s="103"/>
      <c r="AM1361" s="103"/>
      <c r="AN1361" s="103"/>
      <c r="AO1361" s="103"/>
      <c r="AP1361" s="103"/>
      <c r="AQ1361" s="103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95"/>
      <c r="BB1361" s="95"/>
      <c r="BC1361" s="95"/>
      <c r="BD1361" s="95"/>
      <c r="BE1361" s="95"/>
      <c r="BF1361" s="95"/>
      <c r="BG1361" s="95"/>
      <c r="BH1361" s="95"/>
      <c r="BI1361" s="95"/>
    </row>
    <row r="1362" spans="17:61" s="82" customFormat="1" x14ac:dyDescent="0.2">
      <c r="Q1362" s="103"/>
      <c r="R1362" s="104"/>
      <c r="S1362" s="103"/>
      <c r="T1362" s="103"/>
      <c r="U1362" s="103"/>
      <c r="V1362" s="103"/>
      <c r="W1362" s="103"/>
      <c r="X1362" s="103"/>
      <c r="Y1362" s="103"/>
      <c r="Z1362" s="103"/>
      <c r="AA1362" s="103"/>
      <c r="AB1362" s="103"/>
      <c r="AC1362" s="103"/>
      <c r="AD1362" s="103"/>
      <c r="AE1362" s="103"/>
      <c r="AF1362" s="103"/>
      <c r="AG1362" s="103"/>
      <c r="AH1362" s="103"/>
      <c r="AI1362" s="103"/>
      <c r="AJ1362" s="103"/>
      <c r="AK1362" s="103"/>
      <c r="AL1362" s="103"/>
      <c r="AM1362" s="103"/>
      <c r="AN1362" s="103"/>
      <c r="AO1362" s="103"/>
      <c r="AP1362" s="103"/>
      <c r="AQ1362" s="103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95"/>
      <c r="BB1362" s="95"/>
      <c r="BC1362" s="95"/>
      <c r="BD1362" s="95"/>
      <c r="BE1362" s="95"/>
      <c r="BF1362" s="95"/>
      <c r="BG1362" s="95"/>
      <c r="BH1362" s="95"/>
      <c r="BI1362" s="95"/>
    </row>
    <row r="1363" spans="17:61" s="82" customFormat="1" x14ac:dyDescent="0.2">
      <c r="Q1363" s="103"/>
      <c r="R1363" s="104"/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  <c r="AH1363" s="103"/>
      <c r="AI1363" s="103"/>
      <c r="AJ1363" s="103"/>
      <c r="AK1363" s="103"/>
      <c r="AL1363" s="103"/>
      <c r="AM1363" s="103"/>
      <c r="AN1363" s="103"/>
      <c r="AO1363" s="103"/>
      <c r="AP1363" s="103"/>
      <c r="AQ1363" s="103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95"/>
      <c r="BB1363" s="95"/>
      <c r="BC1363" s="95"/>
      <c r="BD1363" s="95"/>
      <c r="BE1363" s="95"/>
      <c r="BF1363" s="95"/>
      <c r="BG1363" s="95"/>
      <c r="BH1363" s="95"/>
      <c r="BI1363" s="95"/>
    </row>
    <row r="1364" spans="17:61" s="82" customFormat="1" x14ac:dyDescent="0.2">
      <c r="Q1364" s="103"/>
      <c r="R1364" s="104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  <c r="AH1364" s="103"/>
      <c r="AI1364" s="103"/>
      <c r="AJ1364" s="103"/>
      <c r="AK1364" s="103"/>
      <c r="AL1364" s="103"/>
      <c r="AM1364" s="103"/>
      <c r="AN1364" s="103"/>
      <c r="AO1364" s="103"/>
      <c r="AP1364" s="103"/>
      <c r="AQ1364" s="103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95"/>
      <c r="BB1364" s="95"/>
      <c r="BC1364" s="95"/>
      <c r="BD1364" s="95"/>
      <c r="BE1364" s="95"/>
      <c r="BF1364" s="95"/>
      <c r="BG1364" s="95"/>
      <c r="BH1364" s="95"/>
      <c r="BI1364" s="95"/>
    </row>
    <row r="1365" spans="17:61" s="82" customFormat="1" x14ac:dyDescent="0.2">
      <c r="Q1365" s="103"/>
      <c r="R1365" s="104"/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  <c r="AH1365" s="103"/>
      <c r="AI1365" s="103"/>
      <c r="AJ1365" s="103"/>
      <c r="AK1365" s="103"/>
      <c r="AL1365" s="103"/>
      <c r="AM1365" s="103"/>
      <c r="AN1365" s="103"/>
      <c r="AO1365" s="103"/>
      <c r="AP1365" s="103"/>
      <c r="AQ1365" s="103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95"/>
      <c r="BB1365" s="95"/>
      <c r="BC1365" s="95"/>
      <c r="BD1365" s="95"/>
      <c r="BE1365" s="95"/>
      <c r="BF1365" s="95"/>
      <c r="BG1365" s="95"/>
      <c r="BH1365" s="95"/>
      <c r="BI1365" s="95"/>
    </row>
    <row r="1366" spans="17:61" s="82" customFormat="1" x14ac:dyDescent="0.2">
      <c r="Q1366" s="103"/>
      <c r="R1366" s="104"/>
      <c r="S1366" s="103"/>
      <c r="T1366" s="103"/>
      <c r="U1366" s="103"/>
      <c r="V1366" s="103"/>
      <c r="W1366" s="103"/>
      <c r="X1366" s="103"/>
      <c r="Y1366" s="103"/>
      <c r="Z1366" s="103"/>
      <c r="AA1366" s="103"/>
      <c r="AB1366" s="103"/>
      <c r="AC1366" s="103"/>
      <c r="AD1366" s="103"/>
      <c r="AE1366" s="103"/>
      <c r="AF1366" s="103"/>
      <c r="AG1366" s="103"/>
      <c r="AH1366" s="103"/>
      <c r="AI1366" s="103"/>
      <c r="AJ1366" s="103"/>
      <c r="AK1366" s="103"/>
      <c r="AL1366" s="103"/>
      <c r="AM1366" s="103"/>
      <c r="AN1366" s="103"/>
      <c r="AO1366" s="103"/>
      <c r="AP1366" s="103"/>
      <c r="AQ1366" s="103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95"/>
      <c r="BB1366" s="95"/>
      <c r="BC1366" s="95"/>
      <c r="BD1366" s="95"/>
      <c r="BE1366" s="95"/>
      <c r="BF1366" s="95"/>
      <c r="BG1366" s="95"/>
      <c r="BH1366" s="95"/>
      <c r="BI1366" s="95"/>
    </row>
    <row r="1367" spans="17:61" s="82" customFormat="1" x14ac:dyDescent="0.2">
      <c r="Q1367" s="103"/>
      <c r="R1367" s="104"/>
      <c r="S1367" s="103"/>
      <c r="T1367" s="103"/>
      <c r="U1367" s="103"/>
      <c r="V1367" s="103"/>
      <c r="W1367" s="103"/>
      <c r="X1367" s="103"/>
      <c r="Y1367" s="103"/>
      <c r="Z1367" s="103"/>
      <c r="AA1367" s="103"/>
      <c r="AB1367" s="103"/>
      <c r="AC1367" s="103"/>
      <c r="AD1367" s="103"/>
      <c r="AE1367" s="103"/>
      <c r="AF1367" s="103"/>
      <c r="AG1367" s="103"/>
      <c r="AH1367" s="103"/>
      <c r="AI1367" s="103"/>
      <c r="AJ1367" s="103"/>
      <c r="AK1367" s="103"/>
      <c r="AL1367" s="103"/>
      <c r="AM1367" s="103"/>
      <c r="AN1367" s="103"/>
      <c r="AO1367" s="103"/>
      <c r="AP1367" s="103"/>
      <c r="AQ1367" s="103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95"/>
      <c r="BB1367" s="95"/>
      <c r="BC1367" s="95"/>
      <c r="BD1367" s="95"/>
      <c r="BE1367" s="95"/>
      <c r="BF1367" s="95"/>
      <c r="BG1367" s="95"/>
      <c r="BH1367" s="95"/>
      <c r="BI1367" s="95"/>
    </row>
    <row r="1368" spans="17:61" s="82" customFormat="1" x14ac:dyDescent="0.2">
      <c r="Q1368" s="103"/>
      <c r="R1368" s="104"/>
      <c r="S1368" s="103"/>
      <c r="T1368" s="103"/>
      <c r="U1368" s="103"/>
      <c r="V1368" s="103"/>
      <c r="W1368" s="103"/>
      <c r="X1368" s="103"/>
      <c r="Y1368" s="103"/>
      <c r="Z1368" s="103"/>
      <c r="AA1368" s="103"/>
      <c r="AB1368" s="103"/>
      <c r="AC1368" s="103"/>
      <c r="AD1368" s="103"/>
      <c r="AE1368" s="103"/>
      <c r="AF1368" s="103"/>
      <c r="AG1368" s="103"/>
      <c r="AH1368" s="103"/>
      <c r="AI1368" s="103"/>
      <c r="AJ1368" s="103"/>
      <c r="AK1368" s="103"/>
      <c r="AL1368" s="103"/>
      <c r="AM1368" s="103"/>
      <c r="AN1368" s="103"/>
      <c r="AO1368" s="103"/>
      <c r="AP1368" s="103"/>
      <c r="AQ1368" s="103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95"/>
      <c r="BB1368" s="95"/>
      <c r="BC1368" s="95"/>
      <c r="BD1368" s="95"/>
      <c r="BE1368" s="95"/>
      <c r="BF1368" s="95"/>
      <c r="BG1368" s="95"/>
      <c r="BH1368" s="95"/>
      <c r="BI1368" s="95"/>
    </row>
    <row r="1369" spans="17:61" s="82" customFormat="1" x14ac:dyDescent="0.2">
      <c r="Q1369" s="103"/>
      <c r="R1369" s="104"/>
      <c r="S1369" s="103"/>
      <c r="T1369" s="103"/>
      <c r="U1369" s="103"/>
      <c r="V1369" s="103"/>
      <c r="W1369" s="103"/>
      <c r="X1369" s="103"/>
      <c r="Y1369" s="103"/>
      <c r="Z1369" s="103"/>
      <c r="AA1369" s="103"/>
      <c r="AB1369" s="103"/>
      <c r="AC1369" s="103"/>
      <c r="AD1369" s="103"/>
      <c r="AE1369" s="103"/>
      <c r="AF1369" s="103"/>
      <c r="AG1369" s="103"/>
      <c r="AH1369" s="103"/>
      <c r="AI1369" s="103"/>
      <c r="AJ1369" s="103"/>
      <c r="AK1369" s="103"/>
      <c r="AL1369" s="103"/>
      <c r="AM1369" s="103"/>
      <c r="AN1369" s="103"/>
      <c r="AO1369" s="103"/>
      <c r="AP1369" s="103"/>
      <c r="AQ1369" s="103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95"/>
      <c r="BB1369" s="95"/>
      <c r="BC1369" s="95"/>
      <c r="BD1369" s="95"/>
      <c r="BE1369" s="95"/>
      <c r="BF1369" s="95"/>
      <c r="BG1369" s="95"/>
      <c r="BH1369" s="95"/>
      <c r="BI1369" s="95"/>
    </row>
    <row r="1370" spans="17:61" s="82" customFormat="1" x14ac:dyDescent="0.2">
      <c r="Q1370" s="103"/>
      <c r="R1370" s="104"/>
      <c r="S1370" s="103"/>
      <c r="T1370" s="103"/>
      <c r="U1370" s="103"/>
      <c r="V1370" s="103"/>
      <c r="W1370" s="103"/>
      <c r="X1370" s="103"/>
      <c r="Y1370" s="103"/>
      <c r="Z1370" s="103"/>
      <c r="AA1370" s="103"/>
      <c r="AB1370" s="103"/>
      <c r="AC1370" s="103"/>
      <c r="AD1370" s="103"/>
      <c r="AE1370" s="103"/>
      <c r="AF1370" s="103"/>
      <c r="AG1370" s="103"/>
      <c r="AH1370" s="103"/>
      <c r="AI1370" s="103"/>
      <c r="AJ1370" s="103"/>
      <c r="AK1370" s="103"/>
      <c r="AL1370" s="103"/>
      <c r="AM1370" s="103"/>
      <c r="AN1370" s="103"/>
      <c r="AO1370" s="103"/>
      <c r="AP1370" s="103"/>
      <c r="AQ1370" s="103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95"/>
      <c r="BB1370" s="95"/>
      <c r="BC1370" s="95"/>
      <c r="BD1370" s="95"/>
      <c r="BE1370" s="95"/>
      <c r="BF1370" s="95"/>
      <c r="BG1370" s="95"/>
      <c r="BH1370" s="95"/>
      <c r="BI1370" s="95"/>
    </row>
    <row r="1371" spans="17:61" s="82" customFormat="1" x14ac:dyDescent="0.2">
      <c r="Q1371" s="103"/>
      <c r="R1371" s="104"/>
      <c r="S1371" s="103"/>
      <c r="T1371" s="103"/>
      <c r="U1371" s="103"/>
      <c r="V1371" s="103"/>
      <c r="W1371" s="103"/>
      <c r="X1371" s="103"/>
      <c r="Y1371" s="103"/>
      <c r="Z1371" s="103"/>
      <c r="AA1371" s="103"/>
      <c r="AB1371" s="103"/>
      <c r="AC1371" s="103"/>
      <c r="AD1371" s="103"/>
      <c r="AE1371" s="103"/>
      <c r="AF1371" s="103"/>
      <c r="AG1371" s="103"/>
      <c r="AH1371" s="103"/>
      <c r="AI1371" s="103"/>
      <c r="AJ1371" s="103"/>
      <c r="AK1371" s="103"/>
      <c r="AL1371" s="103"/>
      <c r="AM1371" s="103"/>
      <c r="AN1371" s="103"/>
      <c r="AO1371" s="103"/>
      <c r="AP1371" s="103"/>
      <c r="AQ1371" s="103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95"/>
      <c r="BB1371" s="95"/>
      <c r="BC1371" s="95"/>
      <c r="BD1371" s="95"/>
      <c r="BE1371" s="95"/>
      <c r="BF1371" s="95"/>
      <c r="BG1371" s="95"/>
      <c r="BH1371" s="95"/>
      <c r="BI1371" s="95"/>
    </row>
    <row r="1372" spans="17:61" s="82" customFormat="1" x14ac:dyDescent="0.2">
      <c r="Q1372" s="103"/>
      <c r="R1372" s="104"/>
      <c r="S1372" s="103"/>
      <c r="T1372" s="103"/>
      <c r="U1372" s="103"/>
      <c r="V1372" s="103"/>
      <c r="W1372" s="103"/>
      <c r="X1372" s="103"/>
      <c r="Y1372" s="103"/>
      <c r="Z1372" s="103"/>
      <c r="AA1372" s="103"/>
      <c r="AB1372" s="103"/>
      <c r="AC1372" s="103"/>
      <c r="AD1372" s="103"/>
      <c r="AE1372" s="103"/>
      <c r="AF1372" s="103"/>
      <c r="AG1372" s="103"/>
      <c r="AH1372" s="103"/>
      <c r="AI1372" s="103"/>
      <c r="AJ1372" s="103"/>
      <c r="AK1372" s="103"/>
      <c r="AL1372" s="103"/>
      <c r="AM1372" s="103"/>
      <c r="AN1372" s="103"/>
      <c r="AO1372" s="103"/>
      <c r="AP1372" s="103"/>
      <c r="AQ1372" s="103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95"/>
      <c r="BB1372" s="95"/>
      <c r="BC1372" s="95"/>
      <c r="BD1372" s="95"/>
      <c r="BE1372" s="95"/>
      <c r="BF1372" s="95"/>
      <c r="BG1372" s="95"/>
      <c r="BH1372" s="95"/>
      <c r="BI1372" s="95"/>
    </row>
    <row r="1373" spans="17:61" s="82" customFormat="1" x14ac:dyDescent="0.2">
      <c r="Q1373" s="103"/>
      <c r="R1373" s="104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103"/>
      <c r="AC1373" s="103"/>
      <c r="AD1373" s="103"/>
      <c r="AE1373" s="103"/>
      <c r="AF1373" s="103"/>
      <c r="AG1373" s="103"/>
      <c r="AH1373" s="103"/>
      <c r="AI1373" s="103"/>
      <c r="AJ1373" s="103"/>
      <c r="AK1373" s="103"/>
      <c r="AL1373" s="103"/>
      <c r="AM1373" s="103"/>
      <c r="AN1373" s="103"/>
      <c r="AO1373" s="103"/>
      <c r="AP1373" s="103"/>
      <c r="AQ1373" s="103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95"/>
      <c r="BB1373" s="95"/>
      <c r="BC1373" s="95"/>
      <c r="BD1373" s="95"/>
      <c r="BE1373" s="95"/>
      <c r="BF1373" s="95"/>
      <c r="BG1373" s="95"/>
      <c r="BH1373" s="95"/>
      <c r="BI1373" s="95"/>
    </row>
    <row r="1374" spans="17:61" s="82" customFormat="1" x14ac:dyDescent="0.2">
      <c r="Q1374" s="103"/>
      <c r="R1374" s="104"/>
      <c r="S1374" s="103"/>
      <c r="T1374" s="103"/>
      <c r="U1374" s="103"/>
      <c r="V1374" s="103"/>
      <c r="W1374" s="103"/>
      <c r="X1374" s="103"/>
      <c r="Y1374" s="103"/>
      <c r="Z1374" s="103"/>
      <c r="AA1374" s="103"/>
      <c r="AB1374" s="103"/>
      <c r="AC1374" s="103"/>
      <c r="AD1374" s="103"/>
      <c r="AE1374" s="103"/>
      <c r="AF1374" s="103"/>
      <c r="AG1374" s="103"/>
      <c r="AH1374" s="103"/>
      <c r="AI1374" s="103"/>
      <c r="AJ1374" s="103"/>
      <c r="AK1374" s="103"/>
      <c r="AL1374" s="103"/>
      <c r="AM1374" s="103"/>
      <c r="AN1374" s="103"/>
      <c r="AO1374" s="103"/>
      <c r="AP1374" s="103"/>
      <c r="AQ1374" s="103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95"/>
      <c r="BB1374" s="95"/>
      <c r="BC1374" s="95"/>
      <c r="BD1374" s="95"/>
      <c r="BE1374" s="95"/>
      <c r="BF1374" s="95"/>
      <c r="BG1374" s="95"/>
      <c r="BH1374" s="95"/>
      <c r="BI1374" s="95"/>
    </row>
    <row r="1375" spans="17:61" s="82" customFormat="1" x14ac:dyDescent="0.2">
      <c r="Q1375" s="103"/>
      <c r="R1375" s="104"/>
      <c r="S1375" s="103"/>
      <c r="T1375" s="103"/>
      <c r="U1375" s="103"/>
      <c r="V1375" s="103"/>
      <c r="W1375" s="103"/>
      <c r="X1375" s="103"/>
      <c r="Y1375" s="103"/>
      <c r="Z1375" s="103"/>
      <c r="AA1375" s="103"/>
      <c r="AB1375" s="103"/>
      <c r="AC1375" s="103"/>
      <c r="AD1375" s="103"/>
      <c r="AE1375" s="103"/>
      <c r="AF1375" s="103"/>
      <c r="AG1375" s="103"/>
      <c r="AH1375" s="103"/>
      <c r="AI1375" s="103"/>
      <c r="AJ1375" s="103"/>
      <c r="AK1375" s="103"/>
      <c r="AL1375" s="103"/>
      <c r="AM1375" s="103"/>
      <c r="AN1375" s="103"/>
      <c r="AO1375" s="103"/>
      <c r="AP1375" s="103"/>
      <c r="AQ1375" s="103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95"/>
      <c r="BB1375" s="95"/>
      <c r="BC1375" s="95"/>
      <c r="BD1375" s="95"/>
      <c r="BE1375" s="95"/>
      <c r="BF1375" s="95"/>
      <c r="BG1375" s="95"/>
      <c r="BH1375" s="95"/>
      <c r="BI1375" s="95"/>
    </row>
    <row r="1376" spans="17:61" s="82" customFormat="1" x14ac:dyDescent="0.2">
      <c r="Q1376" s="103"/>
      <c r="R1376" s="104"/>
      <c r="S1376" s="103"/>
      <c r="T1376" s="103"/>
      <c r="U1376" s="103"/>
      <c r="V1376" s="103"/>
      <c r="W1376" s="103"/>
      <c r="X1376" s="103"/>
      <c r="Y1376" s="103"/>
      <c r="Z1376" s="103"/>
      <c r="AA1376" s="103"/>
      <c r="AB1376" s="103"/>
      <c r="AC1376" s="103"/>
      <c r="AD1376" s="103"/>
      <c r="AE1376" s="103"/>
      <c r="AF1376" s="103"/>
      <c r="AG1376" s="103"/>
      <c r="AH1376" s="103"/>
      <c r="AI1376" s="103"/>
      <c r="AJ1376" s="103"/>
      <c r="AK1376" s="103"/>
      <c r="AL1376" s="103"/>
      <c r="AM1376" s="103"/>
      <c r="AN1376" s="103"/>
      <c r="AO1376" s="103"/>
      <c r="AP1376" s="103"/>
      <c r="AQ1376" s="103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95"/>
      <c r="BB1376" s="95"/>
      <c r="BC1376" s="95"/>
      <c r="BD1376" s="95"/>
      <c r="BE1376" s="95"/>
      <c r="BF1376" s="95"/>
      <c r="BG1376" s="95"/>
      <c r="BH1376" s="95"/>
      <c r="BI1376" s="95"/>
    </row>
    <row r="1377" spans="17:61" s="82" customFormat="1" x14ac:dyDescent="0.2">
      <c r="Q1377" s="103"/>
      <c r="R1377" s="104"/>
      <c r="S1377" s="103"/>
      <c r="T1377" s="103"/>
      <c r="U1377" s="103"/>
      <c r="V1377" s="103"/>
      <c r="W1377" s="103"/>
      <c r="X1377" s="103"/>
      <c r="Y1377" s="103"/>
      <c r="Z1377" s="103"/>
      <c r="AA1377" s="103"/>
      <c r="AB1377" s="103"/>
      <c r="AC1377" s="103"/>
      <c r="AD1377" s="103"/>
      <c r="AE1377" s="103"/>
      <c r="AF1377" s="103"/>
      <c r="AG1377" s="103"/>
      <c r="AH1377" s="103"/>
      <c r="AI1377" s="103"/>
      <c r="AJ1377" s="103"/>
      <c r="AK1377" s="103"/>
      <c r="AL1377" s="103"/>
      <c r="AM1377" s="103"/>
      <c r="AN1377" s="103"/>
      <c r="AO1377" s="103"/>
      <c r="AP1377" s="103"/>
      <c r="AQ1377" s="103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95"/>
      <c r="BB1377" s="95"/>
      <c r="BC1377" s="95"/>
      <c r="BD1377" s="95"/>
      <c r="BE1377" s="95"/>
      <c r="BF1377" s="95"/>
      <c r="BG1377" s="95"/>
      <c r="BH1377" s="95"/>
      <c r="BI1377" s="95"/>
    </row>
    <row r="1378" spans="17:61" s="82" customFormat="1" x14ac:dyDescent="0.2">
      <c r="Q1378" s="103"/>
      <c r="R1378" s="104"/>
      <c r="S1378" s="103"/>
      <c r="T1378" s="103"/>
      <c r="U1378" s="103"/>
      <c r="V1378" s="103"/>
      <c r="W1378" s="103"/>
      <c r="X1378" s="103"/>
      <c r="Y1378" s="103"/>
      <c r="Z1378" s="103"/>
      <c r="AA1378" s="103"/>
      <c r="AB1378" s="103"/>
      <c r="AC1378" s="103"/>
      <c r="AD1378" s="103"/>
      <c r="AE1378" s="103"/>
      <c r="AF1378" s="103"/>
      <c r="AG1378" s="103"/>
      <c r="AH1378" s="103"/>
      <c r="AI1378" s="103"/>
      <c r="AJ1378" s="103"/>
      <c r="AK1378" s="103"/>
      <c r="AL1378" s="103"/>
      <c r="AM1378" s="103"/>
      <c r="AN1378" s="103"/>
      <c r="AO1378" s="103"/>
      <c r="AP1378" s="103"/>
      <c r="AQ1378" s="103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95"/>
      <c r="BB1378" s="95"/>
      <c r="BC1378" s="95"/>
      <c r="BD1378" s="95"/>
      <c r="BE1378" s="95"/>
      <c r="BF1378" s="95"/>
      <c r="BG1378" s="95"/>
      <c r="BH1378" s="95"/>
      <c r="BI1378" s="95"/>
    </row>
    <row r="1379" spans="17:61" s="82" customFormat="1" x14ac:dyDescent="0.2">
      <c r="Q1379" s="103"/>
      <c r="R1379" s="104"/>
      <c r="S1379" s="103"/>
      <c r="T1379" s="103"/>
      <c r="U1379" s="103"/>
      <c r="V1379" s="103"/>
      <c r="W1379" s="103"/>
      <c r="X1379" s="103"/>
      <c r="Y1379" s="103"/>
      <c r="Z1379" s="103"/>
      <c r="AA1379" s="103"/>
      <c r="AB1379" s="103"/>
      <c r="AC1379" s="103"/>
      <c r="AD1379" s="103"/>
      <c r="AE1379" s="103"/>
      <c r="AF1379" s="103"/>
      <c r="AG1379" s="103"/>
      <c r="AH1379" s="103"/>
      <c r="AI1379" s="103"/>
      <c r="AJ1379" s="103"/>
      <c r="AK1379" s="103"/>
      <c r="AL1379" s="103"/>
      <c r="AM1379" s="103"/>
      <c r="AN1379" s="103"/>
      <c r="AO1379" s="103"/>
      <c r="AP1379" s="103"/>
      <c r="AQ1379" s="103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95"/>
      <c r="BB1379" s="95"/>
      <c r="BC1379" s="95"/>
      <c r="BD1379" s="95"/>
      <c r="BE1379" s="95"/>
      <c r="BF1379" s="95"/>
      <c r="BG1379" s="95"/>
      <c r="BH1379" s="95"/>
      <c r="BI1379" s="95"/>
    </row>
    <row r="1380" spans="17:61" s="82" customFormat="1" x14ac:dyDescent="0.2">
      <c r="Q1380" s="103"/>
      <c r="R1380" s="104"/>
      <c r="S1380" s="103"/>
      <c r="T1380" s="103"/>
      <c r="U1380" s="103"/>
      <c r="V1380" s="103"/>
      <c r="W1380" s="103"/>
      <c r="X1380" s="103"/>
      <c r="Y1380" s="103"/>
      <c r="Z1380" s="103"/>
      <c r="AA1380" s="103"/>
      <c r="AB1380" s="103"/>
      <c r="AC1380" s="103"/>
      <c r="AD1380" s="103"/>
      <c r="AE1380" s="103"/>
      <c r="AF1380" s="103"/>
      <c r="AG1380" s="103"/>
      <c r="AH1380" s="103"/>
      <c r="AI1380" s="103"/>
      <c r="AJ1380" s="103"/>
      <c r="AK1380" s="103"/>
      <c r="AL1380" s="103"/>
      <c r="AM1380" s="103"/>
      <c r="AN1380" s="103"/>
      <c r="AO1380" s="103"/>
      <c r="AP1380" s="103"/>
      <c r="AQ1380" s="103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95"/>
      <c r="BB1380" s="95"/>
      <c r="BC1380" s="95"/>
      <c r="BD1380" s="95"/>
      <c r="BE1380" s="95"/>
      <c r="BF1380" s="95"/>
      <c r="BG1380" s="95"/>
      <c r="BH1380" s="95"/>
      <c r="BI1380" s="95"/>
    </row>
    <row r="1381" spans="17:61" s="82" customFormat="1" x14ac:dyDescent="0.2">
      <c r="Q1381" s="103"/>
      <c r="R1381" s="104"/>
      <c r="S1381" s="103"/>
      <c r="T1381" s="103"/>
      <c r="U1381" s="103"/>
      <c r="V1381" s="103"/>
      <c r="W1381" s="103"/>
      <c r="X1381" s="103"/>
      <c r="Y1381" s="103"/>
      <c r="Z1381" s="103"/>
      <c r="AA1381" s="103"/>
      <c r="AB1381" s="103"/>
      <c r="AC1381" s="103"/>
      <c r="AD1381" s="103"/>
      <c r="AE1381" s="103"/>
      <c r="AF1381" s="103"/>
      <c r="AG1381" s="103"/>
      <c r="AH1381" s="103"/>
      <c r="AI1381" s="103"/>
      <c r="AJ1381" s="103"/>
      <c r="AK1381" s="103"/>
      <c r="AL1381" s="103"/>
      <c r="AM1381" s="103"/>
      <c r="AN1381" s="103"/>
      <c r="AO1381" s="103"/>
      <c r="AP1381" s="103"/>
      <c r="AQ1381" s="103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95"/>
      <c r="BB1381" s="95"/>
      <c r="BC1381" s="95"/>
      <c r="BD1381" s="95"/>
      <c r="BE1381" s="95"/>
      <c r="BF1381" s="95"/>
      <c r="BG1381" s="95"/>
      <c r="BH1381" s="95"/>
      <c r="BI1381" s="95"/>
    </row>
    <row r="1382" spans="17:61" s="82" customFormat="1" x14ac:dyDescent="0.2">
      <c r="Q1382" s="103"/>
      <c r="R1382" s="104"/>
      <c r="S1382" s="103"/>
      <c r="T1382" s="103"/>
      <c r="U1382" s="103"/>
      <c r="V1382" s="103"/>
      <c r="W1382" s="103"/>
      <c r="X1382" s="103"/>
      <c r="Y1382" s="103"/>
      <c r="Z1382" s="103"/>
      <c r="AA1382" s="103"/>
      <c r="AB1382" s="103"/>
      <c r="AC1382" s="103"/>
      <c r="AD1382" s="103"/>
      <c r="AE1382" s="103"/>
      <c r="AF1382" s="103"/>
      <c r="AG1382" s="103"/>
      <c r="AH1382" s="103"/>
      <c r="AI1382" s="103"/>
      <c r="AJ1382" s="103"/>
      <c r="AK1382" s="103"/>
      <c r="AL1382" s="103"/>
      <c r="AM1382" s="103"/>
      <c r="AN1382" s="103"/>
      <c r="AO1382" s="103"/>
      <c r="AP1382" s="103"/>
      <c r="AQ1382" s="103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95"/>
      <c r="BB1382" s="95"/>
      <c r="BC1382" s="95"/>
      <c r="BD1382" s="95"/>
      <c r="BE1382" s="95"/>
      <c r="BF1382" s="95"/>
      <c r="BG1382" s="95"/>
      <c r="BH1382" s="95"/>
      <c r="BI1382" s="95"/>
    </row>
    <row r="1383" spans="17:61" s="82" customFormat="1" x14ac:dyDescent="0.2">
      <c r="Q1383" s="103"/>
      <c r="R1383" s="104"/>
      <c r="S1383" s="103"/>
      <c r="T1383" s="103"/>
      <c r="U1383" s="103"/>
      <c r="V1383" s="103"/>
      <c r="W1383" s="103"/>
      <c r="X1383" s="103"/>
      <c r="Y1383" s="103"/>
      <c r="Z1383" s="103"/>
      <c r="AA1383" s="103"/>
      <c r="AB1383" s="103"/>
      <c r="AC1383" s="103"/>
      <c r="AD1383" s="103"/>
      <c r="AE1383" s="103"/>
      <c r="AF1383" s="103"/>
      <c r="AG1383" s="103"/>
      <c r="AH1383" s="103"/>
      <c r="AI1383" s="103"/>
      <c r="AJ1383" s="103"/>
      <c r="AK1383" s="103"/>
      <c r="AL1383" s="103"/>
      <c r="AM1383" s="103"/>
      <c r="AN1383" s="103"/>
      <c r="AO1383" s="103"/>
      <c r="AP1383" s="103"/>
      <c r="AQ1383" s="103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95"/>
      <c r="BB1383" s="95"/>
      <c r="BC1383" s="95"/>
      <c r="BD1383" s="95"/>
      <c r="BE1383" s="95"/>
      <c r="BF1383" s="95"/>
      <c r="BG1383" s="95"/>
      <c r="BH1383" s="95"/>
      <c r="BI1383" s="95"/>
    </row>
    <row r="1384" spans="17:61" s="82" customFormat="1" x14ac:dyDescent="0.2">
      <c r="Q1384" s="103"/>
      <c r="R1384" s="104"/>
      <c r="S1384" s="103"/>
      <c r="T1384" s="103"/>
      <c r="U1384" s="103"/>
      <c r="V1384" s="103"/>
      <c r="W1384" s="103"/>
      <c r="X1384" s="103"/>
      <c r="Y1384" s="103"/>
      <c r="Z1384" s="103"/>
      <c r="AA1384" s="103"/>
      <c r="AB1384" s="103"/>
      <c r="AC1384" s="103"/>
      <c r="AD1384" s="103"/>
      <c r="AE1384" s="103"/>
      <c r="AF1384" s="103"/>
      <c r="AG1384" s="103"/>
      <c r="AH1384" s="103"/>
      <c r="AI1384" s="103"/>
      <c r="AJ1384" s="103"/>
      <c r="AK1384" s="103"/>
      <c r="AL1384" s="103"/>
      <c r="AM1384" s="103"/>
      <c r="AN1384" s="103"/>
      <c r="AO1384" s="103"/>
      <c r="AP1384" s="103"/>
      <c r="AQ1384" s="103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95"/>
      <c r="BB1384" s="95"/>
      <c r="BC1384" s="95"/>
      <c r="BD1384" s="95"/>
      <c r="BE1384" s="95"/>
      <c r="BF1384" s="95"/>
      <c r="BG1384" s="95"/>
      <c r="BH1384" s="95"/>
      <c r="BI1384" s="95"/>
    </row>
    <row r="1385" spans="17:61" s="82" customFormat="1" x14ac:dyDescent="0.2">
      <c r="Q1385" s="103"/>
      <c r="R1385" s="104"/>
      <c r="S1385" s="103"/>
      <c r="T1385" s="103"/>
      <c r="U1385" s="103"/>
      <c r="V1385" s="103"/>
      <c r="W1385" s="103"/>
      <c r="X1385" s="103"/>
      <c r="Y1385" s="103"/>
      <c r="Z1385" s="103"/>
      <c r="AA1385" s="103"/>
      <c r="AB1385" s="103"/>
      <c r="AC1385" s="103"/>
      <c r="AD1385" s="103"/>
      <c r="AE1385" s="103"/>
      <c r="AF1385" s="103"/>
      <c r="AG1385" s="103"/>
      <c r="AH1385" s="103"/>
      <c r="AI1385" s="103"/>
      <c r="AJ1385" s="103"/>
      <c r="AK1385" s="103"/>
      <c r="AL1385" s="103"/>
      <c r="AM1385" s="103"/>
      <c r="AN1385" s="103"/>
      <c r="AO1385" s="103"/>
      <c r="AP1385" s="103"/>
      <c r="AQ1385" s="103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95"/>
      <c r="BB1385" s="95"/>
      <c r="BC1385" s="95"/>
      <c r="BD1385" s="95"/>
      <c r="BE1385" s="95"/>
      <c r="BF1385" s="95"/>
      <c r="BG1385" s="95"/>
      <c r="BH1385" s="95"/>
      <c r="BI1385" s="95"/>
    </row>
    <row r="1386" spans="17:61" s="82" customFormat="1" x14ac:dyDescent="0.2">
      <c r="Q1386" s="103"/>
      <c r="R1386" s="104"/>
      <c r="S1386" s="103"/>
      <c r="T1386" s="103"/>
      <c r="U1386" s="103"/>
      <c r="V1386" s="103"/>
      <c r="W1386" s="103"/>
      <c r="X1386" s="103"/>
      <c r="Y1386" s="103"/>
      <c r="Z1386" s="103"/>
      <c r="AA1386" s="103"/>
      <c r="AB1386" s="103"/>
      <c r="AC1386" s="103"/>
      <c r="AD1386" s="103"/>
      <c r="AE1386" s="103"/>
      <c r="AF1386" s="103"/>
      <c r="AG1386" s="103"/>
      <c r="AH1386" s="103"/>
      <c r="AI1386" s="103"/>
      <c r="AJ1386" s="103"/>
      <c r="AK1386" s="103"/>
      <c r="AL1386" s="103"/>
      <c r="AM1386" s="103"/>
      <c r="AN1386" s="103"/>
      <c r="AO1386" s="103"/>
      <c r="AP1386" s="103"/>
      <c r="AQ1386" s="103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95"/>
      <c r="BB1386" s="95"/>
      <c r="BC1386" s="95"/>
      <c r="BD1386" s="95"/>
      <c r="BE1386" s="95"/>
      <c r="BF1386" s="95"/>
      <c r="BG1386" s="95"/>
      <c r="BH1386" s="95"/>
      <c r="BI1386" s="95"/>
    </row>
    <row r="1387" spans="17:61" s="82" customFormat="1" x14ac:dyDescent="0.2">
      <c r="Q1387" s="103"/>
      <c r="R1387" s="104"/>
      <c r="S1387" s="103"/>
      <c r="T1387" s="103"/>
      <c r="U1387" s="103"/>
      <c r="V1387" s="103"/>
      <c r="W1387" s="103"/>
      <c r="X1387" s="103"/>
      <c r="Y1387" s="103"/>
      <c r="Z1387" s="103"/>
      <c r="AA1387" s="103"/>
      <c r="AB1387" s="103"/>
      <c r="AC1387" s="103"/>
      <c r="AD1387" s="103"/>
      <c r="AE1387" s="103"/>
      <c r="AF1387" s="103"/>
      <c r="AG1387" s="103"/>
      <c r="AH1387" s="103"/>
      <c r="AI1387" s="103"/>
      <c r="AJ1387" s="103"/>
      <c r="AK1387" s="103"/>
      <c r="AL1387" s="103"/>
      <c r="AM1387" s="103"/>
      <c r="AN1387" s="103"/>
      <c r="AO1387" s="103"/>
      <c r="AP1387" s="103"/>
      <c r="AQ1387" s="103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95"/>
      <c r="BB1387" s="95"/>
      <c r="BC1387" s="95"/>
      <c r="BD1387" s="95"/>
      <c r="BE1387" s="95"/>
      <c r="BF1387" s="95"/>
      <c r="BG1387" s="95"/>
      <c r="BH1387" s="95"/>
      <c r="BI1387" s="95"/>
    </row>
    <row r="1388" spans="17:61" s="82" customFormat="1" x14ac:dyDescent="0.2">
      <c r="Q1388" s="103"/>
      <c r="R1388" s="104"/>
      <c r="S1388" s="103"/>
      <c r="T1388" s="103"/>
      <c r="U1388" s="103"/>
      <c r="V1388" s="103"/>
      <c r="W1388" s="103"/>
      <c r="X1388" s="103"/>
      <c r="Y1388" s="103"/>
      <c r="Z1388" s="103"/>
      <c r="AA1388" s="103"/>
      <c r="AB1388" s="103"/>
      <c r="AC1388" s="103"/>
      <c r="AD1388" s="103"/>
      <c r="AE1388" s="103"/>
      <c r="AF1388" s="103"/>
      <c r="AG1388" s="103"/>
      <c r="AH1388" s="103"/>
      <c r="AI1388" s="103"/>
      <c r="AJ1388" s="103"/>
      <c r="AK1388" s="103"/>
      <c r="AL1388" s="103"/>
      <c r="AM1388" s="103"/>
      <c r="AN1388" s="103"/>
      <c r="AO1388" s="103"/>
      <c r="AP1388" s="103"/>
      <c r="AQ1388" s="103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95"/>
      <c r="BB1388" s="95"/>
      <c r="BC1388" s="95"/>
      <c r="BD1388" s="95"/>
      <c r="BE1388" s="95"/>
      <c r="BF1388" s="95"/>
      <c r="BG1388" s="95"/>
      <c r="BH1388" s="95"/>
      <c r="BI1388" s="95"/>
    </row>
    <row r="1389" spans="17:61" s="82" customFormat="1" x14ac:dyDescent="0.2">
      <c r="Q1389" s="103"/>
      <c r="R1389" s="104"/>
      <c r="S1389" s="103"/>
      <c r="T1389" s="103"/>
      <c r="U1389" s="103"/>
      <c r="V1389" s="103"/>
      <c r="W1389" s="103"/>
      <c r="X1389" s="103"/>
      <c r="Y1389" s="103"/>
      <c r="Z1389" s="103"/>
      <c r="AA1389" s="103"/>
      <c r="AB1389" s="103"/>
      <c r="AC1389" s="103"/>
      <c r="AD1389" s="103"/>
      <c r="AE1389" s="103"/>
      <c r="AF1389" s="103"/>
      <c r="AG1389" s="103"/>
      <c r="AH1389" s="103"/>
      <c r="AI1389" s="103"/>
      <c r="AJ1389" s="103"/>
      <c r="AK1389" s="103"/>
      <c r="AL1389" s="103"/>
      <c r="AM1389" s="103"/>
      <c r="AN1389" s="103"/>
      <c r="AO1389" s="103"/>
      <c r="AP1389" s="103"/>
      <c r="AQ1389" s="103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95"/>
      <c r="BB1389" s="95"/>
      <c r="BC1389" s="95"/>
      <c r="BD1389" s="95"/>
      <c r="BE1389" s="95"/>
      <c r="BF1389" s="95"/>
      <c r="BG1389" s="95"/>
      <c r="BH1389" s="95"/>
      <c r="BI1389" s="95"/>
    </row>
    <row r="1390" spans="17:61" s="82" customFormat="1" x14ac:dyDescent="0.2">
      <c r="Q1390" s="103"/>
      <c r="R1390" s="104"/>
      <c r="S1390" s="103"/>
      <c r="T1390" s="103"/>
      <c r="U1390" s="103"/>
      <c r="V1390" s="103"/>
      <c r="W1390" s="103"/>
      <c r="X1390" s="103"/>
      <c r="Y1390" s="103"/>
      <c r="Z1390" s="103"/>
      <c r="AA1390" s="103"/>
      <c r="AB1390" s="103"/>
      <c r="AC1390" s="103"/>
      <c r="AD1390" s="103"/>
      <c r="AE1390" s="103"/>
      <c r="AF1390" s="103"/>
      <c r="AG1390" s="103"/>
      <c r="AH1390" s="103"/>
      <c r="AI1390" s="103"/>
      <c r="AJ1390" s="103"/>
      <c r="AK1390" s="103"/>
      <c r="AL1390" s="103"/>
      <c r="AM1390" s="103"/>
      <c r="AN1390" s="103"/>
      <c r="AO1390" s="103"/>
      <c r="AP1390" s="103"/>
      <c r="AQ1390" s="103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95"/>
      <c r="BB1390" s="95"/>
      <c r="BC1390" s="95"/>
      <c r="BD1390" s="95"/>
      <c r="BE1390" s="95"/>
      <c r="BF1390" s="95"/>
      <c r="BG1390" s="95"/>
      <c r="BH1390" s="95"/>
      <c r="BI1390" s="95"/>
    </row>
    <row r="1391" spans="17:61" s="82" customFormat="1" x14ac:dyDescent="0.2">
      <c r="Q1391" s="103"/>
      <c r="R1391" s="104"/>
      <c r="S1391" s="103"/>
      <c r="T1391" s="103"/>
      <c r="U1391" s="103"/>
      <c r="V1391" s="103"/>
      <c r="W1391" s="103"/>
      <c r="X1391" s="103"/>
      <c r="Y1391" s="103"/>
      <c r="Z1391" s="103"/>
      <c r="AA1391" s="103"/>
      <c r="AB1391" s="103"/>
      <c r="AC1391" s="103"/>
      <c r="AD1391" s="103"/>
      <c r="AE1391" s="103"/>
      <c r="AF1391" s="103"/>
      <c r="AG1391" s="103"/>
      <c r="AH1391" s="103"/>
      <c r="AI1391" s="103"/>
      <c r="AJ1391" s="103"/>
      <c r="AK1391" s="103"/>
      <c r="AL1391" s="103"/>
      <c r="AM1391" s="103"/>
      <c r="AN1391" s="103"/>
      <c r="AO1391" s="103"/>
      <c r="AP1391" s="103"/>
      <c r="AQ1391" s="103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95"/>
      <c r="BB1391" s="95"/>
      <c r="BC1391" s="95"/>
      <c r="BD1391" s="95"/>
      <c r="BE1391" s="95"/>
      <c r="BF1391" s="95"/>
      <c r="BG1391" s="95"/>
      <c r="BH1391" s="95"/>
      <c r="BI1391" s="95"/>
    </row>
    <row r="1392" spans="17:61" s="82" customFormat="1" x14ac:dyDescent="0.2">
      <c r="Q1392" s="103"/>
      <c r="R1392" s="104"/>
      <c r="S1392" s="103"/>
      <c r="T1392" s="103"/>
      <c r="U1392" s="103"/>
      <c r="V1392" s="103"/>
      <c r="W1392" s="103"/>
      <c r="X1392" s="103"/>
      <c r="Y1392" s="103"/>
      <c r="Z1392" s="103"/>
      <c r="AA1392" s="103"/>
      <c r="AB1392" s="103"/>
      <c r="AC1392" s="103"/>
      <c r="AD1392" s="103"/>
      <c r="AE1392" s="103"/>
      <c r="AF1392" s="103"/>
      <c r="AG1392" s="103"/>
      <c r="AH1392" s="103"/>
      <c r="AI1392" s="103"/>
      <c r="AJ1392" s="103"/>
      <c r="AK1392" s="103"/>
      <c r="AL1392" s="103"/>
      <c r="AM1392" s="103"/>
      <c r="AN1392" s="103"/>
      <c r="AO1392" s="103"/>
      <c r="AP1392" s="103"/>
      <c r="AQ1392" s="103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95"/>
      <c r="BB1392" s="95"/>
      <c r="BC1392" s="95"/>
      <c r="BD1392" s="95"/>
      <c r="BE1392" s="95"/>
      <c r="BF1392" s="95"/>
      <c r="BG1392" s="95"/>
      <c r="BH1392" s="95"/>
      <c r="BI1392" s="95"/>
    </row>
    <row r="1393" spans="17:61" s="82" customFormat="1" x14ac:dyDescent="0.2">
      <c r="Q1393" s="103"/>
      <c r="R1393" s="104"/>
      <c r="S1393" s="103"/>
      <c r="T1393" s="103"/>
      <c r="U1393" s="103"/>
      <c r="V1393" s="103"/>
      <c r="W1393" s="103"/>
      <c r="X1393" s="103"/>
      <c r="Y1393" s="103"/>
      <c r="Z1393" s="103"/>
      <c r="AA1393" s="103"/>
      <c r="AB1393" s="103"/>
      <c r="AC1393" s="103"/>
      <c r="AD1393" s="103"/>
      <c r="AE1393" s="103"/>
      <c r="AF1393" s="103"/>
      <c r="AG1393" s="103"/>
      <c r="AH1393" s="103"/>
      <c r="AI1393" s="103"/>
      <c r="AJ1393" s="103"/>
      <c r="AK1393" s="103"/>
      <c r="AL1393" s="103"/>
      <c r="AM1393" s="103"/>
      <c r="AN1393" s="103"/>
      <c r="AO1393" s="103"/>
      <c r="AP1393" s="103"/>
      <c r="AQ1393" s="103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95"/>
      <c r="BB1393" s="95"/>
      <c r="BC1393" s="95"/>
      <c r="BD1393" s="95"/>
      <c r="BE1393" s="95"/>
      <c r="BF1393" s="95"/>
      <c r="BG1393" s="95"/>
      <c r="BH1393" s="95"/>
      <c r="BI1393" s="95"/>
    </row>
    <row r="1394" spans="17:61" s="82" customFormat="1" x14ac:dyDescent="0.2">
      <c r="Q1394" s="103"/>
      <c r="R1394" s="104"/>
      <c r="S1394" s="103"/>
      <c r="T1394" s="103"/>
      <c r="U1394" s="103"/>
      <c r="V1394" s="103"/>
      <c r="W1394" s="103"/>
      <c r="X1394" s="103"/>
      <c r="Y1394" s="103"/>
      <c r="Z1394" s="103"/>
      <c r="AA1394" s="103"/>
      <c r="AB1394" s="103"/>
      <c r="AC1394" s="103"/>
      <c r="AD1394" s="103"/>
      <c r="AE1394" s="103"/>
      <c r="AF1394" s="103"/>
      <c r="AG1394" s="103"/>
      <c r="AH1394" s="103"/>
      <c r="AI1394" s="103"/>
      <c r="AJ1394" s="103"/>
      <c r="AK1394" s="103"/>
      <c r="AL1394" s="103"/>
      <c r="AM1394" s="103"/>
      <c r="AN1394" s="103"/>
      <c r="AO1394" s="103"/>
      <c r="AP1394" s="103"/>
      <c r="AQ1394" s="103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95"/>
      <c r="BB1394" s="95"/>
      <c r="BC1394" s="95"/>
      <c r="BD1394" s="95"/>
      <c r="BE1394" s="95"/>
      <c r="BF1394" s="95"/>
      <c r="BG1394" s="95"/>
      <c r="BH1394" s="95"/>
      <c r="BI1394" s="95"/>
    </row>
    <row r="1395" spans="17:61" s="82" customFormat="1" x14ac:dyDescent="0.2">
      <c r="Q1395" s="103"/>
      <c r="R1395" s="104"/>
      <c r="S1395" s="103"/>
      <c r="T1395" s="103"/>
      <c r="U1395" s="103"/>
      <c r="V1395" s="103"/>
      <c r="W1395" s="103"/>
      <c r="X1395" s="103"/>
      <c r="Y1395" s="103"/>
      <c r="Z1395" s="103"/>
      <c r="AA1395" s="103"/>
      <c r="AB1395" s="103"/>
      <c r="AC1395" s="103"/>
      <c r="AD1395" s="103"/>
      <c r="AE1395" s="103"/>
      <c r="AF1395" s="103"/>
      <c r="AG1395" s="103"/>
      <c r="AH1395" s="103"/>
      <c r="AI1395" s="103"/>
      <c r="AJ1395" s="103"/>
      <c r="AK1395" s="103"/>
      <c r="AL1395" s="103"/>
      <c r="AM1395" s="103"/>
      <c r="AN1395" s="103"/>
      <c r="AO1395" s="103"/>
      <c r="AP1395" s="103"/>
      <c r="AQ1395" s="103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95"/>
      <c r="BB1395" s="95"/>
      <c r="BC1395" s="95"/>
      <c r="BD1395" s="95"/>
      <c r="BE1395" s="95"/>
      <c r="BF1395" s="95"/>
      <c r="BG1395" s="95"/>
      <c r="BH1395" s="95"/>
      <c r="BI1395" s="95"/>
    </row>
    <row r="1396" spans="17:61" s="82" customFormat="1" x14ac:dyDescent="0.2">
      <c r="Q1396" s="103"/>
      <c r="R1396" s="104"/>
      <c r="S1396" s="103"/>
      <c r="T1396" s="103"/>
      <c r="U1396" s="103"/>
      <c r="V1396" s="103"/>
      <c r="W1396" s="103"/>
      <c r="X1396" s="103"/>
      <c r="Y1396" s="103"/>
      <c r="Z1396" s="103"/>
      <c r="AA1396" s="103"/>
      <c r="AB1396" s="103"/>
      <c r="AC1396" s="103"/>
      <c r="AD1396" s="103"/>
      <c r="AE1396" s="103"/>
      <c r="AF1396" s="103"/>
      <c r="AG1396" s="103"/>
      <c r="AH1396" s="103"/>
      <c r="AI1396" s="103"/>
      <c r="AJ1396" s="103"/>
      <c r="AK1396" s="103"/>
      <c r="AL1396" s="103"/>
      <c r="AM1396" s="103"/>
      <c r="AN1396" s="103"/>
      <c r="AO1396" s="103"/>
      <c r="AP1396" s="103"/>
      <c r="AQ1396" s="103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95"/>
      <c r="BB1396" s="95"/>
      <c r="BC1396" s="95"/>
      <c r="BD1396" s="95"/>
      <c r="BE1396" s="95"/>
      <c r="BF1396" s="95"/>
      <c r="BG1396" s="95"/>
      <c r="BH1396" s="95"/>
      <c r="BI1396" s="95"/>
    </row>
    <row r="1397" spans="17:61" s="82" customFormat="1" x14ac:dyDescent="0.2">
      <c r="Q1397" s="103"/>
      <c r="R1397" s="104"/>
      <c r="S1397" s="103"/>
      <c r="T1397" s="103"/>
      <c r="U1397" s="103"/>
      <c r="V1397" s="103"/>
      <c r="W1397" s="103"/>
      <c r="X1397" s="103"/>
      <c r="Y1397" s="103"/>
      <c r="Z1397" s="103"/>
      <c r="AA1397" s="103"/>
      <c r="AB1397" s="103"/>
      <c r="AC1397" s="103"/>
      <c r="AD1397" s="103"/>
      <c r="AE1397" s="103"/>
      <c r="AF1397" s="103"/>
      <c r="AG1397" s="103"/>
      <c r="AH1397" s="103"/>
      <c r="AI1397" s="103"/>
      <c r="AJ1397" s="103"/>
      <c r="AK1397" s="103"/>
      <c r="AL1397" s="103"/>
      <c r="AM1397" s="103"/>
      <c r="AN1397" s="103"/>
      <c r="AO1397" s="103"/>
      <c r="AP1397" s="103"/>
      <c r="AQ1397" s="103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95"/>
      <c r="BB1397" s="95"/>
      <c r="BC1397" s="95"/>
      <c r="BD1397" s="95"/>
      <c r="BE1397" s="95"/>
      <c r="BF1397" s="95"/>
      <c r="BG1397" s="95"/>
      <c r="BH1397" s="95"/>
      <c r="BI1397" s="95"/>
    </row>
    <row r="1398" spans="17:61" s="82" customFormat="1" x14ac:dyDescent="0.2">
      <c r="Q1398" s="103"/>
      <c r="R1398" s="104"/>
      <c r="S1398" s="103"/>
      <c r="T1398" s="103"/>
      <c r="U1398" s="103"/>
      <c r="V1398" s="103"/>
      <c r="W1398" s="103"/>
      <c r="X1398" s="103"/>
      <c r="Y1398" s="103"/>
      <c r="Z1398" s="103"/>
      <c r="AA1398" s="103"/>
      <c r="AB1398" s="103"/>
      <c r="AC1398" s="103"/>
      <c r="AD1398" s="103"/>
      <c r="AE1398" s="103"/>
      <c r="AF1398" s="103"/>
      <c r="AG1398" s="103"/>
      <c r="AH1398" s="103"/>
      <c r="AI1398" s="103"/>
      <c r="AJ1398" s="103"/>
      <c r="AK1398" s="103"/>
      <c r="AL1398" s="103"/>
      <c r="AM1398" s="103"/>
      <c r="AN1398" s="103"/>
      <c r="AO1398" s="103"/>
      <c r="AP1398" s="103"/>
      <c r="AQ1398" s="103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95"/>
      <c r="BB1398" s="95"/>
      <c r="BC1398" s="95"/>
      <c r="BD1398" s="95"/>
      <c r="BE1398" s="95"/>
      <c r="BF1398" s="95"/>
      <c r="BG1398" s="95"/>
      <c r="BH1398" s="95"/>
      <c r="BI1398" s="95"/>
    </row>
    <row r="1399" spans="17:61" s="82" customFormat="1" x14ac:dyDescent="0.2">
      <c r="Q1399" s="103"/>
      <c r="R1399" s="104"/>
      <c r="S1399" s="103"/>
      <c r="T1399" s="103"/>
      <c r="U1399" s="103"/>
      <c r="V1399" s="103"/>
      <c r="W1399" s="103"/>
      <c r="X1399" s="103"/>
      <c r="Y1399" s="103"/>
      <c r="Z1399" s="103"/>
      <c r="AA1399" s="103"/>
      <c r="AB1399" s="103"/>
      <c r="AC1399" s="103"/>
      <c r="AD1399" s="103"/>
      <c r="AE1399" s="103"/>
      <c r="AF1399" s="103"/>
      <c r="AG1399" s="103"/>
      <c r="AH1399" s="103"/>
      <c r="AI1399" s="103"/>
      <c r="AJ1399" s="103"/>
      <c r="AK1399" s="103"/>
      <c r="AL1399" s="103"/>
      <c r="AM1399" s="103"/>
      <c r="AN1399" s="103"/>
      <c r="AO1399" s="103"/>
      <c r="AP1399" s="103"/>
      <c r="AQ1399" s="103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95"/>
      <c r="BB1399" s="95"/>
      <c r="BC1399" s="95"/>
      <c r="BD1399" s="95"/>
      <c r="BE1399" s="95"/>
      <c r="BF1399" s="95"/>
      <c r="BG1399" s="95"/>
      <c r="BH1399" s="95"/>
      <c r="BI1399" s="95"/>
    </row>
    <row r="1400" spans="17:61" s="82" customFormat="1" x14ac:dyDescent="0.2">
      <c r="Q1400" s="103"/>
      <c r="R1400" s="104"/>
      <c r="S1400" s="103"/>
      <c r="T1400" s="103"/>
      <c r="U1400" s="103"/>
      <c r="V1400" s="103"/>
      <c r="W1400" s="103"/>
      <c r="X1400" s="103"/>
      <c r="Y1400" s="103"/>
      <c r="Z1400" s="103"/>
      <c r="AA1400" s="103"/>
      <c r="AB1400" s="103"/>
      <c r="AC1400" s="103"/>
      <c r="AD1400" s="103"/>
      <c r="AE1400" s="103"/>
      <c r="AF1400" s="103"/>
      <c r="AG1400" s="103"/>
      <c r="AH1400" s="103"/>
      <c r="AI1400" s="103"/>
      <c r="AJ1400" s="103"/>
      <c r="AK1400" s="103"/>
      <c r="AL1400" s="103"/>
      <c r="AM1400" s="103"/>
      <c r="AN1400" s="103"/>
      <c r="AO1400" s="103"/>
      <c r="AP1400" s="103"/>
      <c r="AQ1400" s="103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95"/>
      <c r="BB1400" s="95"/>
      <c r="BC1400" s="95"/>
      <c r="BD1400" s="95"/>
      <c r="BE1400" s="95"/>
      <c r="BF1400" s="95"/>
      <c r="BG1400" s="95"/>
      <c r="BH1400" s="95"/>
      <c r="BI1400" s="95"/>
    </row>
    <row r="1401" spans="17:61" s="82" customFormat="1" x14ac:dyDescent="0.2">
      <c r="Q1401" s="103"/>
      <c r="R1401" s="104"/>
      <c r="S1401" s="103"/>
      <c r="T1401" s="103"/>
      <c r="U1401" s="103"/>
      <c r="V1401" s="103"/>
      <c r="W1401" s="103"/>
      <c r="X1401" s="103"/>
      <c r="Y1401" s="103"/>
      <c r="Z1401" s="103"/>
      <c r="AA1401" s="103"/>
      <c r="AB1401" s="103"/>
      <c r="AC1401" s="103"/>
      <c r="AD1401" s="103"/>
      <c r="AE1401" s="103"/>
      <c r="AF1401" s="103"/>
      <c r="AG1401" s="103"/>
      <c r="AH1401" s="103"/>
      <c r="AI1401" s="103"/>
      <c r="AJ1401" s="103"/>
      <c r="AK1401" s="103"/>
      <c r="AL1401" s="103"/>
      <c r="AM1401" s="103"/>
      <c r="AN1401" s="103"/>
      <c r="AO1401" s="103"/>
      <c r="AP1401" s="103"/>
      <c r="AQ1401" s="103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95"/>
      <c r="BB1401" s="95"/>
      <c r="BC1401" s="95"/>
      <c r="BD1401" s="95"/>
      <c r="BE1401" s="95"/>
      <c r="BF1401" s="95"/>
      <c r="BG1401" s="95"/>
      <c r="BH1401" s="95"/>
      <c r="BI1401" s="95"/>
    </row>
    <row r="1402" spans="17:61" s="82" customFormat="1" x14ac:dyDescent="0.2">
      <c r="Q1402" s="103"/>
      <c r="R1402" s="104"/>
      <c r="S1402" s="103"/>
      <c r="T1402" s="103"/>
      <c r="U1402" s="103"/>
      <c r="V1402" s="103"/>
      <c r="W1402" s="103"/>
      <c r="X1402" s="103"/>
      <c r="Y1402" s="103"/>
      <c r="Z1402" s="103"/>
      <c r="AA1402" s="103"/>
      <c r="AB1402" s="103"/>
      <c r="AC1402" s="103"/>
      <c r="AD1402" s="103"/>
      <c r="AE1402" s="103"/>
      <c r="AF1402" s="103"/>
      <c r="AG1402" s="103"/>
      <c r="AH1402" s="103"/>
      <c r="AI1402" s="103"/>
      <c r="AJ1402" s="103"/>
      <c r="AK1402" s="103"/>
      <c r="AL1402" s="103"/>
      <c r="AM1402" s="103"/>
      <c r="AN1402" s="103"/>
      <c r="AO1402" s="103"/>
      <c r="AP1402" s="103"/>
      <c r="AQ1402" s="103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95"/>
      <c r="BB1402" s="95"/>
      <c r="BC1402" s="95"/>
      <c r="BD1402" s="95"/>
      <c r="BE1402" s="95"/>
      <c r="BF1402" s="95"/>
      <c r="BG1402" s="95"/>
      <c r="BH1402" s="95"/>
      <c r="BI1402" s="95"/>
    </row>
    <row r="1403" spans="17:61" s="82" customFormat="1" x14ac:dyDescent="0.2">
      <c r="Q1403" s="103"/>
      <c r="R1403" s="104"/>
      <c r="S1403" s="103"/>
      <c r="T1403" s="103"/>
      <c r="U1403" s="103"/>
      <c r="V1403" s="103"/>
      <c r="W1403" s="103"/>
      <c r="X1403" s="103"/>
      <c r="Y1403" s="103"/>
      <c r="Z1403" s="103"/>
      <c r="AA1403" s="103"/>
      <c r="AB1403" s="103"/>
      <c r="AC1403" s="103"/>
      <c r="AD1403" s="103"/>
      <c r="AE1403" s="103"/>
      <c r="AF1403" s="103"/>
      <c r="AG1403" s="103"/>
      <c r="AH1403" s="103"/>
      <c r="AI1403" s="103"/>
      <c r="AJ1403" s="103"/>
      <c r="AK1403" s="103"/>
      <c r="AL1403" s="103"/>
      <c r="AM1403" s="103"/>
      <c r="AN1403" s="103"/>
      <c r="AO1403" s="103"/>
      <c r="AP1403" s="103"/>
      <c r="AQ1403" s="103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95"/>
      <c r="BB1403" s="95"/>
      <c r="BC1403" s="95"/>
      <c r="BD1403" s="95"/>
      <c r="BE1403" s="95"/>
      <c r="BF1403" s="95"/>
      <c r="BG1403" s="95"/>
      <c r="BH1403" s="95"/>
      <c r="BI1403" s="95"/>
    </row>
    <row r="1404" spans="17:61" s="82" customFormat="1" x14ac:dyDescent="0.2">
      <c r="Q1404" s="103"/>
      <c r="R1404" s="104"/>
      <c r="S1404" s="103"/>
      <c r="T1404" s="103"/>
      <c r="U1404" s="103"/>
      <c r="V1404" s="103"/>
      <c r="W1404" s="103"/>
      <c r="X1404" s="103"/>
      <c r="Y1404" s="103"/>
      <c r="Z1404" s="103"/>
      <c r="AA1404" s="103"/>
      <c r="AB1404" s="103"/>
      <c r="AC1404" s="103"/>
      <c r="AD1404" s="103"/>
      <c r="AE1404" s="103"/>
      <c r="AF1404" s="103"/>
      <c r="AG1404" s="103"/>
      <c r="AH1404" s="103"/>
      <c r="AI1404" s="103"/>
      <c r="AJ1404" s="103"/>
      <c r="AK1404" s="103"/>
      <c r="AL1404" s="103"/>
      <c r="AM1404" s="103"/>
      <c r="AN1404" s="103"/>
      <c r="AO1404" s="103"/>
      <c r="AP1404" s="103"/>
      <c r="AQ1404" s="103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95"/>
      <c r="BB1404" s="95"/>
      <c r="BC1404" s="95"/>
      <c r="BD1404" s="95"/>
      <c r="BE1404" s="95"/>
      <c r="BF1404" s="95"/>
      <c r="BG1404" s="95"/>
      <c r="BH1404" s="95"/>
      <c r="BI1404" s="95"/>
    </row>
    <row r="1405" spans="17:61" s="82" customFormat="1" x14ac:dyDescent="0.2">
      <c r="Q1405" s="103"/>
      <c r="R1405" s="104"/>
      <c r="S1405" s="103"/>
      <c r="T1405" s="103"/>
      <c r="U1405" s="103"/>
      <c r="V1405" s="103"/>
      <c r="W1405" s="103"/>
      <c r="X1405" s="103"/>
      <c r="Y1405" s="103"/>
      <c r="Z1405" s="103"/>
      <c r="AA1405" s="103"/>
      <c r="AB1405" s="103"/>
      <c r="AC1405" s="103"/>
      <c r="AD1405" s="103"/>
      <c r="AE1405" s="103"/>
      <c r="AF1405" s="103"/>
      <c r="AG1405" s="103"/>
      <c r="AH1405" s="103"/>
      <c r="AI1405" s="103"/>
      <c r="AJ1405" s="103"/>
      <c r="AK1405" s="103"/>
      <c r="AL1405" s="103"/>
      <c r="AM1405" s="103"/>
      <c r="AN1405" s="103"/>
      <c r="AO1405" s="103"/>
      <c r="AP1405" s="103"/>
      <c r="AQ1405" s="103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95"/>
      <c r="BB1405" s="95"/>
      <c r="BC1405" s="95"/>
      <c r="BD1405" s="95"/>
      <c r="BE1405" s="95"/>
      <c r="BF1405" s="95"/>
      <c r="BG1405" s="95"/>
      <c r="BH1405" s="95"/>
      <c r="BI1405" s="95"/>
    </row>
    <row r="1406" spans="17:61" s="82" customFormat="1" x14ac:dyDescent="0.2">
      <c r="Q1406" s="103"/>
      <c r="R1406" s="104"/>
      <c r="S1406" s="103"/>
      <c r="T1406" s="103"/>
      <c r="U1406" s="103"/>
      <c r="V1406" s="103"/>
      <c r="W1406" s="103"/>
      <c r="X1406" s="103"/>
      <c r="Y1406" s="103"/>
      <c r="Z1406" s="103"/>
      <c r="AA1406" s="103"/>
      <c r="AB1406" s="103"/>
      <c r="AC1406" s="103"/>
      <c r="AD1406" s="103"/>
      <c r="AE1406" s="103"/>
      <c r="AF1406" s="103"/>
      <c r="AG1406" s="103"/>
      <c r="AH1406" s="103"/>
      <c r="AI1406" s="103"/>
      <c r="AJ1406" s="103"/>
      <c r="AK1406" s="103"/>
      <c r="AL1406" s="103"/>
      <c r="AM1406" s="103"/>
      <c r="AN1406" s="103"/>
      <c r="AO1406" s="103"/>
      <c r="AP1406" s="103"/>
      <c r="AQ1406" s="103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95"/>
      <c r="BB1406" s="95"/>
      <c r="BC1406" s="95"/>
      <c r="BD1406" s="95"/>
      <c r="BE1406" s="95"/>
      <c r="BF1406" s="95"/>
      <c r="BG1406" s="95"/>
      <c r="BH1406" s="95"/>
      <c r="BI1406" s="95"/>
    </row>
    <row r="1407" spans="17:61" s="82" customFormat="1" x14ac:dyDescent="0.2">
      <c r="Q1407" s="103"/>
      <c r="R1407" s="104"/>
      <c r="S1407" s="103"/>
      <c r="T1407" s="103"/>
      <c r="U1407" s="103"/>
      <c r="V1407" s="103"/>
      <c r="W1407" s="103"/>
      <c r="X1407" s="103"/>
      <c r="Y1407" s="103"/>
      <c r="Z1407" s="103"/>
      <c r="AA1407" s="103"/>
      <c r="AB1407" s="103"/>
      <c r="AC1407" s="103"/>
      <c r="AD1407" s="103"/>
      <c r="AE1407" s="103"/>
      <c r="AF1407" s="103"/>
      <c r="AG1407" s="103"/>
      <c r="AH1407" s="103"/>
      <c r="AI1407" s="103"/>
      <c r="AJ1407" s="103"/>
      <c r="AK1407" s="103"/>
      <c r="AL1407" s="103"/>
      <c r="AM1407" s="103"/>
      <c r="AN1407" s="103"/>
      <c r="AO1407" s="103"/>
      <c r="AP1407" s="103"/>
      <c r="AQ1407" s="103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95"/>
      <c r="BB1407" s="95"/>
      <c r="BC1407" s="95"/>
      <c r="BD1407" s="95"/>
      <c r="BE1407" s="95"/>
      <c r="BF1407" s="95"/>
      <c r="BG1407" s="95"/>
      <c r="BH1407" s="95"/>
      <c r="BI1407" s="95"/>
    </row>
    <row r="1408" spans="17:61" s="82" customFormat="1" x14ac:dyDescent="0.2">
      <c r="Q1408" s="103"/>
      <c r="R1408" s="104"/>
      <c r="S1408" s="103"/>
      <c r="T1408" s="103"/>
      <c r="U1408" s="103"/>
      <c r="V1408" s="103"/>
      <c r="W1408" s="103"/>
      <c r="X1408" s="103"/>
      <c r="Y1408" s="103"/>
      <c r="Z1408" s="103"/>
      <c r="AA1408" s="103"/>
      <c r="AB1408" s="103"/>
      <c r="AC1408" s="103"/>
      <c r="AD1408" s="103"/>
      <c r="AE1408" s="103"/>
      <c r="AF1408" s="103"/>
      <c r="AG1408" s="103"/>
      <c r="AH1408" s="103"/>
      <c r="AI1408" s="103"/>
      <c r="AJ1408" s="103"/>
      <c r="AK1408" s="103"/>
      <c r="AL1408" s="103"/>
      <c r="AM1408" s="103"/>
      <c r="AN1408" s="103"/>
      <c r="AO1408" s="103"/>
      <c r="AP1408" s="103"/>
      <c r="AQ1408" s="103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95"/>
      <c r="BB1408" s="95"/>
      <c r="BC1408" s="95"/>
      <c r="BD1408" s="95"/>
      <c r="BE1408" s="95"/>
      <c r="BF1408" s="95"/>
      <c r="BG1408" s="95"/>
      <c r="BH1408" s="95"/>
      <c r="BI1408" s="95"/>
    </row>
    <row r="1409" spans="17:61" s="82" customFormat="1" x14ac:dyDescent="0.2">
      <c r="Q1409" s="103"/>
      <c r="R1409" s="104"/>
      <c r="S1409" s="103"/>
      <c r="T1409" s="103"/>
      <c r="U1409" s="103"/>
      <c r="V1409" s="103"/>
      <c r="W1409" s="103"/>
      <c r="X1409" s="103"/>
      <c r="Y1409" s="103"/>
      <c r="Z1409" s="103"/>
      <c r="AA1409" s="103"/>
      <c r="AB1409" s="103"/>
      <c r="AC1409" s="103"/>
      <c r="AD1409" s="103"/>
      <c r="AE1409" s="103"/>
      <c r="AF1409" s="103"/>
      <c r="AG1409" s="103"/>
      <c r="AH1409" s="103"/>
      <c r="AI1409" s="103"/>
      <c r="AJ1409" s="103"/>
      <c r="AK1409" s="103"/>
      <c r="AL1409" s="103"/>
      <c r="AM1409" s="103"/>
      <c r="AN1409" s="103"/>
      <c r="AO1409" s="103"/>
      <c r="AP1409" s="103"/>
      <c r="AQ1409" s="103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95"/>
      <c r="BB1409" s="95"/>
      <c r="BC1409" s="95"/>
      <c r="BD1409" s="95"/>
      <c r="BE1409" s="95"/>
      <c r="BF1409" s="95"/>
      <c r="BG1409" s="95"/>
      <c r="BH1409" s="95"/>
      <c r="BI1409" s="95"/>
    </row>
    <row r="1410" spans="17:61" s="82" customFormat="1" x14ac:dyDescent="0.2">
      <c r="Q1410" s="103"/>
      <c r="R1410" s="104"/>
      <c r="S1410" s="103"/>
      <c r="T1410" s="103"/>
      <c r="U1410" s="103"/>
      <c r="V1410" s="103"/>
      <c r="W1410" s="103"/>
      <c r="X1410" s="103"/>
      <c r="Y1410" s="103"/>
      <c r="Z1410" s="103"/>
      <c r="AA1410" s="103"/>
      <c r="AB1410" s="103"/>
      <c r="AC1410" s="103"/>
      <c r="AD1410" s="103"/>
      <c r="AE1410" s="103"/>
      <c r="AF1410" s="103"/>
      <c r="AG1410" s="103"/>
      <c r="AH1410" s="103"/>
      <c r="AI1410" s="103"/>
      <c r="AJ1410" s="103"/>
      <c r="AK1410" s="103"/>
      <c r="AL1410" s="103"/>
      <c r="AM1410" s="103"/>
      <c r="AN1410" s="103"/>
      <c r="AO1410" s="103"/>
      <c r="AP1410" s="103"/>
      <c r="AQ1410" s="103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95"/>
      <c r="BB1410" s="95"/>
      <c r="BC1410" s="95"/>
      <c r="BD1410" s="95"/>
      <c r="BE1410" s="95"/>
      <c r="BF1410" s="95"/>
      <c r="BG1410" s="95"/>
      <c r="BH1410" s="95"/>
      <c r="BI1410" s="95"/>
    </row>
    <row r="1411" spans="17:61" s="82" customFormat="1" x14ac:dyDescent="0.2">
      <c r="Q1411" s="103"/>
      <c r="R1411" s="104"/>
      <c r="S1411" s="103"/>
      <c r="T1411" s="103"/>
      <c r="U1411" s="103"/>
      <c r="V1411" s="103"/>
      <c r="W1411" s="103"/>
      <c r="X1411" s="103"/>
      <c r="Y1411" s="103"/>
      <c r="Z1411" s="103"/>
      <c r="AA1411" s="103"/>
      <c r="AB1411" s="103"/>
      <c r="AC1411" s="103"/>
      <c r="AD1411" s="103"/>
      <c r="AE1411" s="103"/>
      <c r="AF1411" s="103"/>
      <c r="AG1411" s="103"/>
      <c r="AH1411" s="103"/>
      <c r="AI1411" s="103"/>
      <c r="AJ1411" s="103"/>
      <c r="AK1411" s="103"/>
      <c r="AL1411" s="103"/>
      <c r="AM1411" s="103"/>
      <c r="AN1411" s="103"/>
      <c r="AO1411" s="103"/>
      <c r="AP1411" s="103"/>
      <c r="AQ1411" s="103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95"/>
      <c r="BB1411" s="95"/>
      <c r="BC1411" s="95"/>
      <c r="BD1411" s="95"/>
      <c r="BE1411" s="95"/>
      <c r="BF1411" s="95"/>
      <c r="BG1411" s="95"/>
      <c r="BH1411" s="95"/>
      <c r="BI1411" s="95"/>
    </row>
    <row r="1412" spans="17:61" s="82" customFormat="1" x14ac:dyDescent="0.2">
      <c r="Q1412" s="103"/>
      <c r="R1412" s="104"/>
      <c r="S1412" s="103"/>
      <c r="T1412" s="103"/>
      <c r="U1412" s="103"/>
      <c r="V1412" s="103"/>
      <c r="W1412" s="103"/>
      <c r="X1412" s="103"/>
      <c r="Y1412" s="103"/>
      <c r="Z1412" s="103"/>
      <c r="AA1412" s="103"/>
      <c r="AB1412" s="103"/>
      <c r="AC1412" s="103"/>
      <c r="AD1412" s="103"/>
      <c r="AE1412" s="103"/>
      <c r="AF1412" s="103"/>
      <c r="AG1412" s="103"/>
      <c r="AH1412" s="103"/>
      <c r="AI1412" s="103"/>
      <c r="AJ1412" s="103"/>
      <c r="AK1412" s="103"/>
      <c r="AL1412" s="103"/>
      <c r="AM1412" s="103"/>
      <c r="AN1412" s="103"/>
      <c r="AO1412" s="103"/>
      <c r="AP1412" s="103"/>
      <c r="AQ1412" s="103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95"/>
      <c r="BB1412" s="95"/>
      <c r="BC1412" s="95"/>
      <c r="BD1412" s="95"/>
      <c r="BE1412" s="95"/>
      <c r="BF1412" s="95"/>
      <c r="BG1412" s="95"/>
      <c r="BH1412" s="95"/>
      <c r="BI1412" s="95"/>
    </row>
    <row r="1413" spans="17:61" s="82" customFormat="1" x14ac:dyDescent="0.2">
      <c r="Q1413" s="103"/>
      <c r="R1413" s="104"/>
      <c r="S1413" s="103"/>
      <c r="T1413" s="103"/>
      <c r="U1413" s="103"/>
      <c r="V1413" s="103"/>
      <c r="W1413" s="103"/>
      <c r="X1413" s="103"/>
      <c r="Y1413" s="103"/>
      <c r="Z1413" s="103"/>
      <c r="AA1413" s="103"/>
      <c r="AB1413" s="103"/>
      <c r="AC1413" s="103"/>
      <c r="AD1413" s="103"/>
      <c r="AE1413" s="103"/>
      <c r="AF1413" s="103"/>
      <c r="AG1413" s="103"/>
      <c r="AH1413" s="103"/>
      <c r="AI1413" s="103"/>
      <c r="AJ1413" s="103"/>
      <c r="AK1413" s="103"/>
      <c r="AL1413" s="103"/>
      <c r="AM1413" s="103"/>
      <c r="AN1413" s="103"/>
      <c r="AO1413" s="103"/>
      <c r="AP1413" s="103"/>
      <c r="AQ1413" s="103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95"/>
      <c r="BB1413" s="95"/>
      <c r="BC1413" s="95"/>
      <c r="BD1413" s="95"/>
      <c r="BE1413" s="95"/>
      <c r="BF1413" s="95"/>
      <c r="BG1413" s="95"/>
      <c r="BH1413" s="95"/>
      <c r="BI1413" s="95"/>
    </row>
    <row r="1414" spans="17:61" s="82" customFormat="1" x14ac:dyDescent="0.2">
      <c r="Q1414" s="103"/>
      <c r="R1414" s="104"/>
      <c r="S1414" s="103"/>
      <c r="T1414" s="103"/>
      <c r="U1414" s="103"/>
      <c r="V1414" s="103"/>
      <c r="W1414" s="103"/>
      <c r="X1414" s="103"/>
      <c r="Y1414" s="103"/>
      <c r="Z1414" s="103"/>
      <c r="AA1414" s="103"/>
      <c r="AB1414" s="103"/>
      <c r="AC1414" s="103"/>
      <c r="AD1414" s="103"/>
      <c r="AE1414" s="103"/>
      <c r="AF1414" s="103"/>
      <c r="AG1414" s="103"/>
      <c r="AH1414" s="103"/>
      <c r="AI1414" s="103"/>
      <c r="AJ1414" s="103"/>
      <c r="AK1414" s="103"/>
      <c r="AL1414" s="103"/>
      <c r="AM1414" s="103"/>
      <c r="AN1414" s="103"/>
      <c r="AO1414" s="103"/>
      <c r="AP1414" s="103"/>
      <c r="AQ1414" s="103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95"/>
      <c r="BB1414" s="95"/>
      <c r="BC1414" s="95"/>
      <c r="BD1414" s="95"/>
      <c r="BE1414" s="95"/>
      <c r="BF1414" s="95"/>
      <c r="BG1414" s="95"/>
      <c r="BH1414" s="95"/>
      <c r="BI1414" s="95"/>
    </row>
    <row r="1415" spans="17:61" s="82" customFormat="1" x14ac:dyDescent="0.2">
      <c r="Q1415" s="103"/>
      <c r="R1415" s="104"/>
      <c r="S1415" s="103"/>
      <c r="T1415" s="103"/>
      <c r="U1415" s="103"/>
      <c r="V1415" s="103"/>
      <c r="W1415" s="103"/>
      <c r="X1415" s="103"/>
      <c r="Y1415" s="103"/>
      <c r="Z1415" s="103"/>
      <c r="AA1415" s="103"/>
      <c r="AB1415" s="103"/>
      <c r="AC1415" s="103"/>
      <c r="AD1415" s="103"/>
      <c r="AE1415" s="103"/>
      <c r="AF1415" s="103"/>
      <c r="AG1415" s="103"/>
      <c r="AH1415" s="103"/>
      <c r="AI1415" s="103"/>
      <c r="AJ1415" s="103"/>
      <c r="AK1415" s="103"/>
      <c r="AL1415" s="103"/>
      <c r="AM1415" s="103"/>
      <c r="AN1415" s="103"/>
      <c r="AO1415" s="103"/>
      <c r="AP1415" s="103"/>
      <c r="AQ1415" s="103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95"/>
      <c r="BB1415" s="95"/>
      <c r="BC1415" s="95"/>
      <c r="BD1415" s="95"/>
      <c r="BE1415" s="95"/>
      <c r="BF1415" s="95"/>
      <c r="BG1415" s="95"/>
      <c r="BH1415" s="95"/>
      <c r="BI1415" s="95"/>
    </row>
    <row r="1416" spans="17:61" s="82" customFormat="1" x14ac:dyDescent="0.2">
      <c r="Q1416" s="103"/>
      <c r="R1416" s="104"/>
      <c r="S1416" s="103"/>
      <c r="T1416" s="103"/>
      <c r="U1416" s="103"/>
      <c r="V1416" s="103"/>
      <c r="W1416" s="103"/>
      <c r="X1416" s="103"/>
      <c r="Y1416" s="103"/>
      <c r="Z1416" s="103"/>
      <c r="AA1416" s="103"/>
      <c r="AB1416" s="103"/>
      <c r="AC1416" s="103"/>
      <c r="AD1416" s="103"/>
      <c r="AE1416" s="103"/>
      <c r="AF1416" s="103"/>
      <c r="AG1416" s="103"/>
      <c r="AH1416" s="103"/>
      <c r="AI1416" s="103"/>
      <c r="AJ1416" s="103"/>
      <c r="AK1416" s="103"/>
      <c r="AL1416" s="103"/>
      <c r="AM1416" s="103"/>
      <c r="AN1416" s="103"/>
      <c r="AO1416" s="103"/>
      <c r="AP1416" s="103"/>
      <c r="AQ1416" s="103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95"/>
      <c r="BB1416" s="95"/>
      <c r="BC1416" s="95"/>
      <c r="BD1416" s="95"/>
      <c r="BE1416" s="95"/>
      <c r="BF1416" s="95"/>
      <c r="BG1416" s="95"/>
      <c r="BH1416" s="95"/>
      <c r="BI1416" s="95"/>
    </row>
    <row r="1417" spans="17:61" s="82" customFormat="1" x14ac:dyDescent="0.2">
      <c r="Q1417" s="103"/>
      <c r="R1417" s="104"/>
      <c r="S1417" s="103"/>
      <c r="T1417" s="103"/>
      <c r="U1417" s="103"/>
      <c r="V1417" s="103"/>
      <c r="W1417" s="103"/>
      <c r="X1417" s="103"/>
      <c r="Y1417" s="103"/>
      <c r="Z1417" s="103"/>
      <c r="AA1417" s="103"/>
      <c r="AB1417" s="103"/>
      <c r="AC1417" s="103"/>
      <c r="AD1417" s="103"/>
      <c r="AE1417" s="103"/>
      <c r="AF1417" s="103"/>
      <c r="AG1417" s="103"/>
      <c r="AH1417" s="103"/>
      <c r="AI1417" s="103"/>
      <c r="AJ1417" s="103"/>
      <c r="AK1417" s="103"/>
      <c r="AL1417" s="103"/>
      <c r="AM1417" s="103"/>
      <c r="AN1417" s="103"/>
      <c r="AO1417" s="103"/>
      <c r="AP1417" s="103"/>
      <c r="AQ1417" s="103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95"/>
      <c r="BB1417" s="95"/>
      <c r="BC1417" s="95"/>
      <c r="BD1417" s="95"/>
      <c r="BE1417" s="95"/>
      <c r="BF1417" s="95"/>
      <c r="BG1417" s="95"/>
      <c r="BH1417" s="95"/>
      <c r="BI1417" s="95"/>
    </row>
    <row r="1418" spans="17:61" s="82" customFormat="1" x14ac:dyDescent="0.2">
      <c r="Q1418" s="103"/>
      <c r="R1418" s="104"/>
      <c r="S1418" s="103"/>
      <c r="T1418" s="103"/>
      <c r="U1418" s="103"/>
      <c r="V1418" s="103"/>
      <c r="W1418" s="103"/>
      <c r="X1418" s="103"/>
      <c r="Y1418" s="103"/>
      <c r="Z1418" s="103"/>
      <c r="AA1418" s="103"/>
      <c r="AB1418" s="103"/>
      <c r="AC1418" s="103"/>
      <c r="AD1418" s="103"/>
      <c r="AE1418" s="103"/>
      <c r="AF1418" s="103"/>
      <c r="AG1418" s="103"/>
      <c r="AH1418" s="103"/>
      <c r="AI1418" s="103"/>
      <c r="AJ1418" s="103"/>
      <c r="AK1418" s="103"/>
      <c r="AL1418" s="103"/>
      <c r="AM1418" s="103"/>
      <c r="AN1418" s="103"/>
      <c r="AO1418" s="103"/>
      <c r="AP1418" s="103"/>
      <c r="AQ1418" s="103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95"/>
      <c r="BB1418" s="95"/>
      <c r="BC1418" s="95"/>
      <c r="BD1418" s="95"/>
      <c r="BE1418" s="95"/>
      <c r="BF1418" s="95"/>
      <c r="BG1418" s="95"/>
      <c r="BH1418" s="95"/>
      <c r="BI1418" s="95"/>
    </row>
    <row r="1419" spans="17:61" s="82" customFormat="1" x14ac:dyDescent="0.2">
      <c r="Q1419" s="103"/>
      <c r="R1419" s="104"/>
      <c r="S1419" s="103"/>
      <c r="T1419" s="103"/>
      <c r="U1419" s="103"/>
      <c r="V1419" s="103"/>
      <c r="W1419" s="103"/>
      <c r="X1419" s="103"/>
      <c r="Y1419" s="103"/>
      <c r="Z1419" s="103"/>
      <c r="AA1419" s="103"/>
      <c r="AB1419" s="103"/>
      <c r="AC1419" s="103"/>
      <c r="AD1419" s="103"/>
      <c r="AE1419" s="103"/>
      <c r="AF1419" s="103"/>
      <c r="AG1419" s="103"/>
      <c r="AH1419" s="103"/>
      <c r="AI1419" s="103"/>
      <c r="AJ1419" s="103"/>
      <c r="AK1419" s="103"/>
      <c r="AL1419" s="103"/>
      <c r="AM1419" s="103"/>
      <c r="AN1419" s="103"/>
      <c r="AO1419" s="103"/>
      <c r="AP1419" s="103"/>
      <c r="AQ1419" s="103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95"/>
      <c r="BB1419" s="95"/>
      <c r="BC1419" s="95"/>
      <c r="BD1419" s="95"/>
      <c r="BE1419" s="95"/>
      <c r="BF1419" s="95"/>
      <c r="BG1419" s="95"/>
      <c r="BH1419" s="95"/>
      <c r="BI1419" s="95"/>
    </row>
    <row r="1420" spans="17:61" s="82" customFormat="1" x14ac:dyDescent="0.2">
      <c r="Q1420" s="103"/>
      <c r="R1420" s="104"/>
      <c r="S1420" s="103"/>
      <c r="T1420" s="103"/>
      <c r="U1420" s="103"/>
      <c r="V1420" s="103"/>
      <c r="W1420" s="103"/>
      <c r="X1420" s="103"/>
      <c r="Y1420" s="103"/>
      <c r="Z1420" s="103"/>
      <c r="AA1420" s="103"/>
      <c r="AB1420" s="103"/>
      <c r="AC1420" s="103"/>
      <c r="AD1420" s="103"/>
      <c r="AE1420" s="103"/>
      <c r="AF1420" s="103"/>
      <c r="AG1420" s="103"/>
      <c r="AH1420" s="103"/>
      <c r="AI1420" s="103"/>
      <c r="AJ1420" s="103"/>
      <c r="AK1420" s="103"/>
      <c r="AL1420" s="103"/>
      <c r="AM1420" s="103"/>
      <c r="AN1420" s="103"/>
      <c r="AO1420" s="103"/>
      <c r="AP1420" s="103"/>
      <c r="AQ1420" s="103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95"/>
      <c r="BB1420" s="95"/>
      <c r="BC1420" s="95"/>
      <c r="BD1420" s="95"/>
      <c r="BE1420" s="95"/>
      <c r="BF1420" s="95"/>
      <c r="BG1420" s="95"/>
      <c r="BH1420" s="95"/>
      <c r="BI1420" s="95"/>
    </row>
    <row r="1421" spans="17:61" s="82" customFormat="1" x14ac:dyDescent="0.2">
      <c r="Q1421" s="103"/>
      <c r="R1421" s="104"/>
      <c r="S1421" s="103"/>
      <c r="T1421" s="103"/>
      <c r="U1421" s="103"/>
      <c r="V1421" s="103"/>
      <c r="W1421" s="103"/>
      <c r="X1421" s="103"/>
      <c r="Y1421" s="103"/>
      <c r="Z1421" s="103"/>
      <c r="AA1421" s="103"/>
      <c r="AB1421" s="103"/>
      <c r="AC1421" s="103"/>
      <c r="AD1421" s="103"/>
      <c r="AE1421" s="103"/>
      <c r="AF1421" s="103"/>
      <c r="AG1421" s="103"/>
      <c r="AH1421" s="103"/>
      <c r="AI1421" s="103"/>
      <c r="AJ1421" s="103"/>
      <c r="AK1421" s="103"/>
      <c r="AL1421" s="103"/>
      <c r="AM1421" s="103"/>
      <c r="AN1421" s="103"/>
      <c r="AO1421" s="103"/>
      <c r="AP1421" s="103"/>
      <c r="AQ1421" s="103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95"/>
      <c r="BB1421" s="95"/>
      <c r="BC1421" s="95"/>
      <c r="BD1421" s="95"/>
      <c r="BE1421" s="95"/>
      <c r="BF1421" s="95"/>
      <c r="BG1421" s="95"/>
      <c r="BH1421" s="95"/>
      <c r="BI1421" s="95"/>
    </row>
    <row r="1422" spans="17:61" s="82" customFormat="1" x14ac:dyDescent="0.2">
      <c r="Q1422" s="103"/>
      <c r="R1422" s="104"/>
      <c r="S1422" s="103"/>
      <c r="T1422" s="103"/>
      <c r="U1422" s="103"/>
      <c r="V1422" s="103"/>
      <c r="W1422" s="103"/>
      <c r="X1422" s="103"/>
      <c r="Y1422" s="103"/>
      <c r="Z1422" s="103"/>
      <c r="AA1422" s="103"/>
      <c r="AB1422" s="103"/>
      <c r="AC1422" s="103"/>
      <c r="AD1422" s="103"/>
      <c r="AE1422" s="103"/>
      <c r="AF1422" s="103"/>
      <c r="AG1422" s="103"/>
      <c r="AH1422" s="103"/>
      <c r="AI1422" s="103"/>
      <c r="AJ1422" s="103"/>
      <c r="AK1422" s="103"/>
      <c r="AL1422" s="103"/>
      <c r="AM1422" s="103"/>
      <c r="AN1422" s="103"/>
      <c r="AO1422" s="103"/>
      <c r="AP1422" s="103"/>
      <c r="AQ1422" s="103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95"/>
      <c r="BB1422" s="95"/>
      <c r="BC1422" s="95"/>
      <c r="BD1422" s="95"/>
      <c r="BE1422" s="95"/>
      <c r="BF1422" s="95"/>
      <c r="BG1422" s="95"/>
      <c r="BH1422" s="95"/>
      <c r="BI1422" s="95"/>
    </row>
    <row r="1423" spans="17:61" s="82" customFormat="1" x14ac:dyDescent="0.2">
      <c r="Q1423" s="103"/>
      <c r="R1423" s="104"/>
      <c r="S1423" s="103"/>
      <c r="T1423" s="103"/>
      <c r="U1423" s="103"/>
      <c r="V1423" s="103"/>
      <c r="W1423" s="103"/>
      <c r="X1423" s="103"/>
      <c r="Y1423" s="103"/>
      <c r="Z1423" s="103"/>
      <c r="AA1423" s="103"/>
      <c r="AB1423" s="103"/>
      <c r="AC1423" s="103"/>
      <c r="AD1423" s="103"/>
      <c r="AE1423" s="103"/>
      <c r="AF1423" s="103"/>
      <c r="AG1423" s="103"/>
      <c r="AH1423" s="103"/>
      <c r="AI1423" s="103"/>
      <c r="AJ1423" s="103"/>
      <c r="AK1423" s="103"/>
      <c r="AL1423" s="103"/>
      <c r="AM1423" s="103"/>
      <c r="AN1423" s="103"/>
      <c r="AO1423" s="103"/>
      <c r="AP1423" s="103"/>
      <c r="AQ1423" s="103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95"/>
      <c r="BB1423" s="95"/>
      <c r="BC1423" s="95"/>
      <c r="BD1423" s="95"/>
      <c r="BE1423" s="95"/>
      <c r="BF1423" s="95"/>
      <c r="BG1423" s="95"/>
      <c r="BH1423" s="95"/>
      <c r="BI1423" s="95"/>
    </row>
    <row r="1424" spans="17:61" s="82" customFormat="1" x14ac:dyDescent="0.2">
      <c r="Q1424" s="103"/>
      <c r="R1424" s="104"/>
      <c r="S1424" s="103"/>
      <c r="T1424" s="103"/>
      <c r="U1424" s="103"/>
      <c r="V1424" s="103"/>
      <c r="W1424" s="103"/>
      <c r="X1424" s="103"/>
      <c r="Y1424" s="103"/>
      <c r="Z1424" s="103"/>
      <c r="AA1424" s="103"/>
      <c r="AB1424" s="103"/>
      <c r="AC1424" s="103"/>
      <c r="AD1424" s="103"/>
      <c r="AE1424" s="103"/>
      <c r="AF1424" s="103"/>
      <c r="AG1424" s="103"/>
      <c r="AH1424" s="103"/>
      <c r="AI1424" s="103"/>
      <c r="AJ1424" s="103"/>
      <c r="AK1424" s="103"/>
      <c r="AL1424" s="103"/>
      <c r="AM1424" s="103"/>
      <c r="AN1424" s="103"/>
      <c r="AO1424" s="103"/>
      <c r="AP1424" s="103"/>
      <c r="AQ1424" s="103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95"/>
      <c r="BB1424" s="95"/>
      <c r="BC1424" s="95"/>
      <c r="BD1424" s="95"/>
      <c r="BE1424" s="95"/>
      <c r="BF1424" s="95"/>
      <c r="BG1424" s="95"/>
      <c r="BH1424" s="95"/>
      <c r="BI1424" s="95"/>
    </row>
    <row r="1425" spans="17:61" s="82" customFormat="1" x14ac:dyDescent="0.2">
      <c r="Q1425" s="103"/>
      <c r="R1425" s="104"/>
      <c r="S1425" s="103"/>
      <c r="T1425" s="103"/>
      <c r="U1425" s="103"/>
      <c r="V1425" s="103"/>
      <c r="W1425" s="103"/>
      <c r="X1425" s="103"/>
      <c r="Y1425" s="103"/>
      <c r="Z1425" s="103"/>
      <c r="AA1425" s="103"/>
      <c r="AB1425" s="103"/>
      <c r="AC1425" s="103"/>
      <c r="AD1425" s="103"/>
      <c r="AE1425" s="103"/>
      <c r="AF1425" s="103"/>
      <c r="AG1425" s="103"/>
      <c r="AH1425" s="103"/>
      <c r="AI1425" s="103"/>
      <c r="AJ1425" s="103"/>
      <c r="AK1425" s="103"/>
      <c r="AL1425" s="103"/>
      <c r="AM1425" s="103"/>
      <c r="AN1425" s="103"/>
      <c r="AO1425" s="103"/>
      <c r="AP1425" s="103"/>
      <c r="AQ1425" s="103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95"/>
      <c r="BB1425" s="95"/>
      <c r="BC1425" s="95"/>
      <c r="BD1425" s="95"/>
      <c r="BE1425" s="95"/>
      <c r="BF1425" s="95"/>
      <c r="BG1425" s="95"/>
      <c r="BH1425" s="95"/>
      <c r="BI1425" s="95"/>
    </row>
    <row r="1426" spans="17:61" s="82" customFormat="1" x14ac:dyDescent="0.2">
      <c r="Q1426" s="103"/>
      <c r="R1426" s="104"/>
      <c r="S1426" s="103"/>
      <c r="T1426" s="103"/>
      <c r="U1426" s="103"/>
      <c r="V1426" s="103"/>
      <c r="W1426" s="103"/>
      <c r="X1426" s="103"/>
      <c r="Y1426" s="103"/>
      <c r="Z1426" s="103"/>
      <c r="AA1426" s="103"/>
      <c r="AB1426" s="103"/>
      <c r="AC1426" s="103"/>
      <c r="AD1426" s="103"/>
      <c r="AE1426" s="103"/>
      <c r="AF1426" s="103"/>
      <c r="AG1426" s="103"/>
      <c r="AH1426" s="103"/>
      <c r="AI1426" s="103"/>
      <c r="AJ1426" s="103"/>
      <c r="AK1426" s="103"/>
      <c r="AL1426" s="103"/>
      <c r="AM1426" s="103"/>
      <c r="AN1426" s="103"/>
      <c r="AO1426" s="103"/>
      <c r="AP1426" s="103"/>
      <c r="AQ1426" s="103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95"/>
      <c r="BB1426" s="95"/>
      <c r="BC1426" s="95"/>
      <c r="BD1426" s="95"/>
      <c r="BE1426" s="95"/>
      <c r="BF1426" s="95"/>
      <c r="BG1426" s="95"/>
      <c r="BH1426" s="95"/>
      <c r="BI1426" s="95"/>
    </row>
    <row r="1427" spans="17:61" s="82" customFormat="1" x14ac:dyDescent="0.2">
      <c r="Q1427" s="103"/>
      <c r="R1427" s="104"/>
      <c r="S1427" s="103"/>
      <c r="T1427" s="103"/>
      <c r="U1427" s="103"/>
      <c r="V1427" s="103"/>
      <c r="W1427" s="103"/>
      <c r="X1427" s="103"/>
      <c r="Y1427" s="103"/>
      <c r="Z1427" s="103"/>
      <c r="AA1427" s="103"/>
      <c r="AB1427" s="103"/>
      <c r="AC1427" s="103"/>
      <c r="AD1427" s="103"/>
      <c r="AE1427" s="103"/>
      <c r="AF1427" s="103"/>
      <c r="AG1427" s="103"/>
      <c r="AH1427" s="103"/>
      <c r="AI1427" s="103"/>
      <c r="AJ1427" s="103"/>
      <c r="AK1427" s="103"/>
      <c r="AL1427" s="103"/>
      <c r="AM1427" s="103"/>
      <c r="AN1427" s="103"/>
      <c r="AO1427" s="103"/>
      <c r="AP1427" s="103"/>
      <c r="AQ1427" s="103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95"/>
      <c r="BB1427" s="95"/>
      <c r="BC1427" s="95"/>
      <c r="BD1427" s="95"/>
      <c r="BE1427" s="95"/>
      <c r="BF1427" s="95"/>
      <c r="BG1427" s="95"/>
      <c r="BH1427" s="95"/>
      <c r="BI1427" s="95"/>
    </row>
    <row r="1428" spans="17:61" s="82" customFormat="1" x14ac:dyDescent="0.2">
      <c r="Q1428" s="103"/>
      <c r="R1428" s="104"/>
      <c r="S1428" s="103"/>
      <c r="T1428" s="103"/>
      <c r="U1428" s="103"/>
      <c r="V1428" s="103"/>
      <c r="W1428" s="103"/>
      <c r="X1428" s="103"/>
      <c r="Y1428" s="103"/>
      <c r="Z1428" s="103"/>
      <c r="AA1428" s="103"/>
      <c r="AB1428" s="103"/>
      <c r="AC1428" s="103"/>
      <c r="AD1428" s="103"/>
      <c r="AE1428" s="103"/>
      <c r="AF1428" s="103"/>
      <c r="AG1428" s="103"/>
      <c r="AH1428" s="103"/>
      <c r="AI1428" s="103"/>
      <c r="AJ1428" s="103"/>
      <c r="AK1428" s="103"/>
      <c r="AL1428" s="103"/>
      <c r="AM1428" s="103"/>
      <c r="AN1428" s="103"/>
      <c r="AO1428" s="103"/>
      <c r="AP1428" s="103"/>
      <c r="AQ1428" s="103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95"/>
      <c r="BB1428" s="95"/>
      <c r="BC1428" s="95"/>
      <c r="BD1428" s="95"/>
      <c r="BE1428" s="95"/>
      <c r="BF1428" s="95"/>
      <c r="BG1428" s="95"/>
      <c r="BH1428" s="95"/>
      <c r="BI1428" s="95"/>
    </row>
    <row r="1429" spans="17:61" s="82" customFormat="1" x14ac:dyDescent="0.2">
      <c r="Q1429" s="103"/>
      <c r="R1429" s="104"/>
      <c r="S1429" s="103"/>
      <c r="T1429" s="103"/>
      <c r="U1429" s="103"/>
      <c r="V1429" s="103"/>
      <c r="W1429" s="103"/>
      <c r="X1429" s="103"/>
      <c r="Y1429" s="103"/>
      <c r="Z1429" s="103"/>
      <c r="AA1429" s="103"/>
      <c r="AB1429" s="103"/>
      <c r="AC1429" s="103"/>
      <c r="AD1429" s="103"/>
      <c r="AE1429" s="103"/>
      <c r="AF1429" s="103"/>
      <c r="AG1429" s="103"/>
      <c r="AH1429" s="103"/>
      <c r="AI1429" s="103"/>
      <c r="AJ1429" s="103"/>
      <c r="AK1429" s="103"/>
      <c r="AL1429" s="103"/>
      <c r="AM1429" s="103"/>
      <c r="AN1429" s="103"/>
      <c r="AO1429" s="103"/>
      <c r="AP1429" s="103"/>
      <c r="AQ1429" s="103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95"/>
      <c r="BB1429" s="95"/>
      <c r="BC1429" s="95"/>
      <c r="BD1429" s="95"/>
      <c r="BE1429" s="95"/>
      <c r="BF1429" s="95"/>
      <c r="BG1429" s="95"/>
      <c r="BH1429" s="95"/>
      <c r="BI1429" s="95"/>
    </row>
    <row r="1430" spans="17:61" s="82" customFormat="1" x14ac:dyDescent="0.2">
      <c r="Q1430" s="103"/>
      <c r="R1430" s="104"/>
      <c r="S1430" s="103"/>
      <c r="T1430" s="103"/>
      <c r="U1430" s="103"/>
      <c r="V1430" s="103"/>
      <c r="W1430" s="103"/>
      <c r="X1430" s="103"/>
      <c r="Y1430" s="103"/>
      <c r="Z1430" s="103"/>
      <c r="AA1430" s="103"/>
      <c r="AB1430" s="103"/>
      <c r="AC1430" s="103"/>
      <c r="AD1430" s="103"/>
      <c r="AE1430" s="103"/>
      <c r="AF1430" s="103"/>
      <c r="AG1430" s="103"/>
      <c r="AH1430" s="103"/>
      <c r="AI1430" s="103"/>
      <c r="AJ1430" s="103"/>
      <c r="AK1430" s="103"/>
      <c r="AL1430" s="103"/>
      <c r="AM1430" s="103"/>
      <c r="AN1430" s="103"/>
      <c r="AO1430" s="103"/>
      <c r="AP1430" s="103"/>
      <c r="AQ1430" s="103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95"/>
      <c r="BB1430" s="95"/>
      <c r="BC1430" s="95"/>
      <c r="BD1430" s="95"/>
      <c r="BE1430" s="95"/>
      <c r="BF1430" s="95"/>
      <c r="BG1430" s="95"/>
      <c r="BH1430" s="95"/>
      <c r="BI1430" s="95"/>
    </row>
    <row r="1431" spans="17:61" s="82" customFormat="1" x14ac:dyDescent="0.2">
      <c r="Q1431" s="103"/>
      <c r="R1431" s="104"/>
      <c r="S1431" s="103"/>
      <c r="T1431" s="103"/>
      <c r="U1431" s="103"/>
      <c r="V1431" s="103"/>
      <c r="W1431" s="103"/>
      <c r="X1431" s="103"/>
      <c r="Y1431" s="103"/>
      <c r="Z1431" s="103"/>
      <c r="AA1431" s="103"/>
      <c r="AB1431" s="103"/>
      <c r="AC1431" s="103"/>
      <c r="AD1431" s="103"/>
      <c r="AE1431" s="103"/>
      <c r="AF1431" s="103"/>
      <c r="AG1431" s="103"/>
      <c r="AH1431" s="103"/>
      <c r="AI1431" s="103"/>
      <c r="AJ1431" s="103"/>
      <c r="AK1431" s="103"/>
      <c r="AL1431" s="103"/>
      <c r="AM1431" s="103"/>
      <c r="AN1431" s="103"/>
      <c r="AO1431" s="103"/>
      <c r="AP1431" s="103"/>
      <c r="AQ1431" s="103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95"/>
      <c r="BB1431" s="95"/>
      <c r="BC1431" s="95"/>
      <c r="BD1431" s="95"/>
      <c r="BE1431" s="95"/>
      <c r="BF1431" s="95"/>
      <c r="BG1431" s="95"/>
      <c r="BH1431" s="95"/>
      <c r="BI1431" s="95"/>
    </row>
    <row r="1432" spans="17:61" s="82" customFormat="1" x14ac:dyDescent="0.2">
      <c r="Q1432" s="103"/>
      <c r="R1432" s="104"/>
      <c r="S1432" s="103"/>
      <c r="T1432" s="103"/>
      <c r="U1432" s="103"/>
      <c r="V1432" s="103"/>
      <c r="W1432" s="103"/>
      <c r="X1432" s="103"/>
      <c r="Y1432" s="103"/>
      <c r="Z1432" s="103"/>
      <c r="AA1432" s="103"/>
      <c r="AB1432" s="103"/>
      <c r="AC1432" s="103"/>
      <c r="AD1432" s="103"/>
      <c r="AE1432" s="103"/>
      <c r="AF1432" s="103"/>
      <c r="AG1432" s="103"/>
      <c r="AH1432" s="103"/>
      <c r="AI1432" s="103"/>
      <c r="AJ1432" s="103"/>
      <c r="AK1432" s="103"/>
      <c r="AL1432" s="103"/>
      <c r="AM1432" s="103"/>
      <c r="AN1432" s="103"/>
      <c r="AO1432" s="103"/>
      <c r="AP1432" s="103"/>
      <c r="AQ1432" s="103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95"/>
      <c r="BB1432" s="95"/>
      <c r="BC1432" s="95"/>
      <c r="BD1432" s="95"/>
      <c r="BE1432" s="95"/>
      <c r="BF1432" s="95"/>
      <c r="BG1432" s="95"/>
      <c r="BH1432" s="95"/>
      <c r="BI1432" s="95"/>
    </row>
    <row r="1433" spans="17:61" s="82" customFormat="1" x14ac:dyDescent="0.2">
      <c r="Q1433" s="103"/>
      <c r="R1433" s="104"/>
      <c r="S1433" s="103"/>
      <c r="T1433" s="103"/>
      <c r="U1433" s="103"/>
      <c r="V1433" s="103"/>
      <c r="W1433" s="103"/>
      <c r="X1433" s="103"/>
      <c r="Y1433" s="103"/>
      <c r="Z1433" s="103"/>
      <c r="AA1433" s="103"/>
      <c r="AB1433" s="103"/>
      <c r="AC1433" s="103"/>
      <c r="AD1433" s="103"/>
      <c r="AE1433" s="103"/>
      <c r="AF1433" s="103"/>
      <c r="AG1433" s="103"/>
      <c r="AH1433" s="103"/>
      <c r="AI1433" s="103"/>
      <c r="AJ1433" s="103"/>
      <c r="AK1433" s="103"/>
      <c r="AL1433" s="103"/>
      <c r="AM1433" s="103"/>
      <c r="AN1433" s="103"/>
      <c r="AO1433" s="103"/>
      <c r="AP1433" s="103"/>
      <c r="AQ1433" s="103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95"/>
      <c r="BB1433" s="95"/>
      <c r="BC1433" s="95"/>
      <c r="BD1433" s="95"/>
      <c r="BE1433" s="95"/>
      <c r="BF1433" s="95"/>
      <c r="BG1433" s="95"/>
      <c r="BH1433" s="95"/>
      <c r="BI1433" s="95"/>
    </row>
    <row r="1434" spans="17:61" s="82" customFormat="1" x14ac:dyDescent="0.2">
      <c r="Q1434" s="103"/>
      <c r="R1434" s="104"/>
      <c r="S1434" s="103"/>
      <c r="T1434" s="103"/>
      <c r="U1434" s="103"/>
      <c r="V1434" s="103"/>
      <c r="W1434" s="103"/>
      <c r="X1434" s="103"/>
      <c r="Y1434" s="103"/>
      <c r="Z1434" s="103"/>
      <c r="AA1434" s="103"/>
      <c r="AB1434" s="103"/>
      <c r="AC1434" s="103"/>
      <c r="AD1434" s="103"/>
      <c r="AE1434" s="103"/>
      <c r="AF1434" s="103"/>
      <c r="AG1434" s="103"/>
      <c r="AH1434" s="103"/>
      <c r="AI1434" s="103"/>
      <c r="AJ1434" s="103"/>
      <c r="AK1434" s="103"/>
      <c r="AL1434" s="103"/>
      <c r="AM1434" s="103"/>
      <c r="AN1434" s="103"/>
      <c r="AO1434" s="103"/>
      <c r="AP1434" s="103"/>
      <c r="AQ1434" s="103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95"/>
      <c r="BB1434" s="95"/>
      <c r="BC1434" s="95"/>
      <c r="BD1434" s="95"/>
      <c r="BE1434" s="95"/>
      <c r="BF1434" s="95"/>
      <c r="BG1434" s="95"/>
      <c r="BH1434" s="95"/>
      <c r="BI1434" s="95"/>
    </row>
    <row r="1435" spans="17:61" s="82" customFormat="1" x14ac:dyDescent="0.2">
      <c r="Q1435" s="103"/>
      <c r="R1435" s="104"/>
      <c r="S1435" s="103"/>
      <c r="T1435" s="103"/>
      <c r="U1435" s="103"/>
      <c r="V1435" s="103"/>
      <c r="W1435" s="103"/>
      <c r="X1435" s="103"/>
      <c r="Y1435" s="103"/>
      <c r="Z1435" s="103"/>
      <c r="AA1435" s="103"/>
      <c r="AB1435" s="103"/>
      <c r="AC1435" s="103"/>
      <c r="AD1435" s="103"/>
      <c r="AE1435" s="103"/>
      <c r="AF1435" s="103"/>
      <c r="AG1435" s="103"/>
      <c r="AH1435" s="103"/>
      <c r="AI1435" s="103"/>
      <c r="AJ1435" s="103"/>
      <c r="AK1435" s="103"/>
      <c r="AL1435" s="103"/>
      <c r="AM1435" s="103"/>
      <c r="AN1435" s="103"/>
      <c r="AO1435" s="103"/>
      <c r="AP1435" s="103"/>
      <c r="AQ1435" s="103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95"/>
      <c r="BB1435" s="95"/>
      <c r="BC1435" s="95"/>
      <c r="BD1435" s="95"/>
      <c r="BE1435" s="95"/>
      <c r="BF1435" s="95"/>
      <c r="BG1435" s="95"/>
      <c r="BH1435" s="95"/>
      <c r="BI1435" s="95"/>
    </row>
    <row r="1436" spans="17:61" s="82" customFormat="1" x14ac:dyDescent="0.2">
      <c r="Q1436" s="103"/>
      <c r="R1436" s="104"/>
      <c r="S1436" s="103"/>
      <c r="T1436" s="103"/>
      <c r="U1436" s="103"/>
      <c r="V1436" s="103"/>
      <c r="W1436" s="103"/>
      <c r="X1436" s="103"/>
      <c r="Y1436" s="103"/>
      <c r="Z1436" s="103"/>
      <c r="AA1436" s="103"/>
      <c r="AB1436" s="103"/>
      <c r="AC1436" s="103"/>
      <c r="AD1436" s="103"/>
      <c r="AE1436" s="103"/>
      <c r="AF1436" s="103"/>
      <c r="AG1436" s="103"/>
      <c r="AH1436" s="103"/>
      <c r="AI1436" s="103"/>
      <c r="AJ1436" s="103"/>
      <c r="AK1436" s="103"/>
      <c r="AL1436" s="103"/>
      <c r="AM1436" s="103"/>
      <c r="AN1436" s="103"/>
      <c r="AO1436" s="103"/>
      <c r="AP1436" s="103"/>
      <c r="AQ1436" s="103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95"/>
      <c r="BB1436" s="95"/>
      <c r="BC1436" s="95"/>
      <c r="BD1436" s="95"/>
      <c r="BE1436" s="95"/>
      <c r="BF1436" s="95"/>
      <c r="BG1436" s="95"/>
      <c r="BH1436" s="95"/>
      <c r="BI1436" s="95"/>
    </row>
    <row r="1437" spans="17:61" s="82" customFormat="1" x14ac:dyDescent="0.2">
      <c r="Q1437" s="103"/>
      <c r="R1437" s="104"/>
      <c r="S1437" s="103"/>
      <c r="T1437" s="103"/>
      <c r="U1437" s="103"/>
      <c r="V1437" s="103"/>
      <c r="W1437" s="103"/>
      <c r="X1437" s="103"/>
      <c r="Y1437" s="103"/>
      <c r="Z1437" s="103"/>
      <c r="AA1437" s="103"/>
      <c r="AB1437" s="103"/>
      <c r="AC1437" s="103"/>
      <c r="AD1437" s="103"/>
      <c r="AE1437" s="103"/>
      <c r="AF1437" s="103"/>
      <c r="AG1437" s="103"/>
      <c r="AH1437" s="103"/>
      <c r="AI1437" s="103"/>
      <c r="AJ1437" s="103"/>
      <c r="AK1437" s="103"/>
      <c r="AL1437" s="103"/>
      <c r="AM1437" s="103"/>
      <c r="AN1437" s="103"/>
      <c r="AO1437" s="103"/>
      <c r="AP1437" s="103"/>
      <c r="AQ1437" s="103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95"/>
      <c r="BB1437" s="95"/>
      <c r="BC1437" s="95"/>
      <c r="BD1437" s="95"/>
      <c r="BE1437" s="95"/>
      <c r="BF1437" s="95"/>
      <c r="BG1437" s="95"/>
      <c r="BH1437" s="95"/>
      <c r="BI1437" s="95"/>
    </row>
    <row r="1438" spans="17:61" s="82" customFormat="1" x14ac:dyDescent="0.2">
      <c r="Q1438" s="103"/>
      <c r="R1438" s="104"/>
      <c r="S1438" s="103"/>
      <c r="T1438" s="103"/>
      <c r="U1438" s="103"/>
      <c r="V1438" s="103"/>
      <c r="W1438" s="103"/>
      <c r="X1438" s="103"/>
      <c r="Y1438" s="103"/>
      <c r="Z1438" s="103"/>
      <c r="AA1438" s="103"/>
      <c r="AB1438" s="103"/>
      <c r="AC1438" s="103"/>
      <c r="AD1438" s="103"/>
      <c r="AE1438" s="103"/>
      <c r="AF1438" s="103"/>
      <c r="AG1438" s="103"/>
      <c r="AH1438" s="103"/>
      <c r="AI1438" s="103"/>
      <c r="AJ1438" s="103"/>
      <c r="AK1438" s="103"/>
      <c r="AL1438" s="103"/>
      <c r="AM1438" s="103"/>
      <c r="AN1438" s="103"/>
      <c r="AO1438" s="103"/>
      <c r="AP1438" s="103"/>
      <c r="AQ1438" s="103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95"/>
      <c r="BB1438" s="95"/>
      <c r="BC1438" s="95"/>
      <c r="BD1438" s="95"/>
      <c r="BE1438" s="95"/>
      <c r="BF1438" s="95"/>
      <c r="BG1438" s="95"/>
      <c r="BH1438" s="95"/>
      <c r="BI1438" s="95"/>
    </row>
    <row r="1439" spans="17:61" s="82" customFormat="1" x14ac:dyDescent="0.2">
      <c r="Q1439" s="103"/>
      <c r="R1439" s="104"/>
      <c r="S1439" s="103"/>
      <c r="T1439" s="103"/>
      <c r="U1439" s="103"/>
      <c r="V1439" s="103"/>
      <c r="W1439" s="103"/>
      <c r="X1439" s="103"/>
      <c r="Y1439" s="103"/>
      <c r="Z1439" s="103"/>
      <c r="AA1439" s="103"/>
      <c r="AB1439" s="103"/>
      <c r="AC1439" s="103"/>
      <c r="AD1439" s="103"/>
      <c r="AE1439" s="103"/>
      <c r="AF1439" s="103"/>
      <c r="AG1439" s="103"/>
      <c r="AH1439" s="103"/>
      <c r="AI1439" s="103"/>
      <c r="AJ1439" s="103"/>
      <c r="AK1439" s="103"/>
      <c r="AL1439" s="103"/>
      <c r="AM1439" s="103"/>
      <c r="AN1439" s="103"/>
      <c r="AO1439" s="103"/>
      <c r="AP1439" s="103"/>
      <c r="AQ1439" s="103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95"/>
      <c r="BB1439" s="95"/>
      <c r="BC1439" s="95"/>
      <c r="BD1439" s="95"/>
      <c r="BE1439" s="95"/>
      <c r="BF1439" s="95"/>
      <c r="BG1439" s="95"/>
      <c r="BH1439" s="95"/>
      <c r="BI1439" s="95"/>
    </row>
    <row r="1440" spans="17:61" s="82" customFormat="1" x14ac:dyDescent="0.2">
      <c r="Q1440" s="103"/>
      <c r="R1440" s="104"/>
      <c r="S1440" s="103"/>
      <c r="T1440" s="103"/>
      <c r="U1440" s="103"/>
      <c r="V1440" s="103"/>
      <c r="W1440" s="103"/>
      <c r="X1440" s="103"/>
      <c r="Y1440" s="103"/>
      <c r="Z1440" s="103"/>
      <c r="AA1440" s="103"/>
      <c r="AB1440" s="103"/>
      <c r="AC1440" s="103"/>
      <c r="AD1440" s="103"/>
      <c r="AE1440" s="103"/>
      <c r="AF1440" s="103"/>
      <c r="AG1440" s="103"/>
      <c r="AH1440" s="103"/>
      <c r="AI1440" s="103"/>
      <c r="AJ1440" s="103"/>
      <c r="AK1440" s="103"/>
      <c r="AL1440" s="103"/>
      <c r="AM1440" s="103"/>
      <c r="AN1440" s="103"/>
      <c r="AO1440" s="103"/>
      <c r="AP1440" s="103"/>
      <c r="AQ1440" s="103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95"/>
      <c r="BB1440" s="95"/>
      <c r="BC1440" s="95"/>
      <c r="BD1440" s="95"/>
      <c r="BE1440" s="95"/>
      <c r="BF1440" s="95"/>
      <c r="BG1440" s="95"/>
      <c r="BH1440" s="95"/>
      <c r="BI1440" s="95"/>
    </row>
    <row r="1441" spans="17:61" s="82" customFormat="1" x14ac:dyDescent="0.2">
      <c r="Q1441" s="103"/>
      <c r="R1441" s="104"/>
      <c r="S1441" s="103"/>
      <c r="T1441" s="103"/>
      <c r="U1441" s="103"/>
      <c r="V1441" s="103"/>
      <c r="W1441" s="103"/>
      <c r="X1441" s="103"/>
      <c r="Y1441" s="103"/>
      <c r="Z1441" s="103"/>
      <c r="AA1441" s="103"/>
      <c r="AB1441" s="103"/>
      <c r="AC1441" s="103"/>
      <c r="AD1441" s="103"/>
      <c r="AE1441" s="103"/>
      <c r="AF1441" s="103"/>
      <c r="AG1441" s="103"/>
      <c r="AH1441" s="103"/>
      <c r="AI1441" s="103"/>
      <c r="AJ1441" s="103"/>
      <c r="AK1441" s="103"/>
      <c r="AL1441" s="103"/>
      <c r="AM1441" s="103"/>
      <c r="AN1441" s="103"/>
      <c r="AO1441" s="103"/>
      <c r="AP1441" s="103"/>
      <c r="AQ1441" s="103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95"/>
      <c r="BB1441" s="95"/>
      <c r="BC1441" s="95"/>
      <c r="BD1441" s="95"/>
      <c r="BE1441" s="95"/>
      <c r="BF1441" s="95"/>
      <c r="BG1441" s="95"/>
      <c r="BH1441" s="95"/>
      <c r="BI1441" s="95"/>
    </row>
    <row r="1442" spans="17:61" s="82" customFormat="1" x14ac:dyDescent="0.2">
      <c r="Q1442" s="103"/>
      <c r="R1442" s="104"/>
      <c r="S1442" s="103"/>
      <c r="T1442" s="103"/>
      <c r="U1442" s="103"/>
      <c r="V1442" s="103"/>
      <c r="W1442" s="103"/>
      <c r="X1442" s="103"/>
      <c r="Y1442" s="103"/>
      <c r="Z1442" s="103"/>
      <c r="AA1442" s="103"/>
      <c r="AB1442" s="103"/>
      <c r="AC1442" s="103"/>
      <c r="AD1442" s="103"/>
      <c r="AE1442" s="103"/>
      <c r="AF1442" s="103"/>
      <c r="AG1442" s="103"/>
      <c r="AH1442" s="103"/>
      <c r="AI1442" s="103"/>
      <c r="AJ1442" s="103"/>
      <c r="AK1442" s="103"/>
      <c r="AL1442" s="103"/>
      <c r="AM1442" s="103"/>
      <c r="AN1442" s="103"/>
      <c r="AO1442" s="103"/>
      <c r="AP1442" s="103"/>
      <c r="AQ1442" s="103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95"/>
      <c r="BB1442" s="95"/>
      <c r="BC1442" s="95"/>
      <c r="BD1442" s="95"/>
      <c r="BE1442" s="95"/>
      <c r="BF1442" s="95"/>
      <c r="BG1442" s="95"/>
      <c r="BH1442" s="95"/>
      <c r="BI1442" s="95"/>
    </row>
    <row r="1443" spans="17:61" s="82" customFormat="1" x14ac:dyDescent="0.2">
      <c r="Q1443" s="103"/>
      <c r="R1443" s="104"/>
      <c r="S1443" s="103"/>
      <c r="T1443" s="103"/>
      <c r="U1443" s="103"/>
      <c r="V1443" s="103"/>
      <c r="W1443" s="103"/>
      <c r="X1443" s="103"/>
      <c r="Y1443" s="103"/>
      <c r="Z1443" s="103"/>
      <c r="AA1443" s="103"/>
      <c r="AB1443" s="103"/>
      <c r="AC1443" s="103"/>
      <c r="AD1443" s="103"/>
      <c r="AE1443" s="103"/>
      <c r="AF1443" s="103"/>
      <c r="AG1443" s="103"/>
      <c r="AH1443" s="103"/>
      <c r="AI1443" s="103"/>
      <c r="AJ1443" s="103"/>
      <c r="AK1443" s="103"/>
      <c r="AL1443" s="103"/>
      <c r="AM1443" s="103"/>
      <c r="AN1443" s="103"/>
      <c r="AO1443" s="103"/>
      <c r="AP1443" s="103"/>
      <c r="AQ1443" s="103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95"/>
      <c r="BB1443" s="95"/>
      <c r="BC1443" s="95"/>
      <c r="BD1443" s="95"/>
      <c r="BE1443" s="95"/>
      <c r="BF1443" s="95"/>
      <c r="BG1443" s="95"/>
      <c r="BH1443" s="95"/>
      <c r="BI1443" s="95"/>
    </row>
    <row r="1444" spans="17:61" s="82" customFormat="1" x14ac:dyDescent="0.2">
      <c r="Q1444" s="103"/>
      <c r="R1444" s="104"/>
      <c r="S1444" s="103"/>
      <c r="T1444" s="103"/>
      <c r="U1444" s="103"/>
      <c r="V1444" s="103"/>
      <c r="W1444" s="103"/>
      <c r="X1444" s="103"/>
      <c r="Y1444" s="103"/>
      <c r="Z1444" s="103"/>
      <c r="AA1444" s="103"/>
      <c r="AB1444" s="103"/>
      <c r="AC1444" s="103"/>
      <c r="AD1444" s="103"/>
      <c r="AE1444" s="103"/>
      <c r="AF1444" s="103"/>
      <c r="AG1444" s="103"/>
      <c r="AH1444" s="103"/>
      <c r="AI1444" s="103"/>
      <c r="AJ1444" s="103"/>
      <c r="AK1444" s="103"/>
      <c r="AL1444" s="103"/>
      <c r="AM1444" s="103"/>
      <c r="AN1444" s="103"/>
      <c r="AO1444" s="103"/>
      <c r="AP1444" s="103"/>
      <c r="AQ1444" s="103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95"/>
      <c r="BB1444" s="95"/>
      <c r="BC1444" s="95"/>
      <c r="BD1444" s="95"/>
      <c r="BE1444" s="95"/>
      <c r="BF1444" s="95"/>
      <c r="BG1444" s="95"/>
      <c r="BH1444" s="95"/>
      <c r="BI1444" s="95"/>
    </row>
    <row r="1445" spans="17:61" s="82" customFormat="1" x14ac:dyDescent="0.2">
      <c r="Q1445" s="103"/>
      <c r="R1445" s="104"/>
      <c r="S1445" s="103"/>
      <c r="T1445" s="103"/>
      <c r="U1445" s="103"/>
      <c r="V1445" s="103"/>
      <c r="W1445" s="103"/>
      <c r="X1445" s="103"/>
      <c r="Y1445" s="103"/>
      <c r="Z1445" s="103"/>
      <c r="AA1445" s="103"/>
      <c r="AB1445" s="103"/>
      <c r="AC1445" s="103"/>
      <c r="AD1445" s="103"/>
      <c r="AE1445" s="103"/>
      <c r="AF1445" s="103"/>
      <c r="AG1445" s="103"/>
      <c r="AH1445" s="103"/>
      <c r="AI1445" s="103"/>
      <c r="AJ1445" s="103"/>
      <c r="AK1445" s="103"/>
      <c r="AL1445" s="103"/>
      <c r="AM1445" s="103"/>
      <c r="AN1445" s="103"/>
      <c r="AO1445" s="103"/>
      <c r="AP1445" s="103"/>
      <c r="AQ1445" s="103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95"/>
      <c r="BB1445" s="95"/>
      <c r="BC1445" s="95"/>
      <c r="BD1445" s="95"/>
      <c r="BE1445" s="95"/>
      <c r="BF1445" s="95"/>
      <c r="BG1445" s="95"/>
      <c r="BH1445" s="95"/>
      <c r="BI1445" s="95"/>
    </row>
    <row r="1446" spans="17:61" s="82" customFormat="1" x14ac:dyDescent="0.2">
      <c r="Q1446" s="103"/>
      <c r="R1446" s="104"/>
      <c r="S1446" s="103"/>
      <c r="T1446" s="103"/>
      <c r="U1446" s="103"/>
      <c r="V1446" s="103"/>
      <c r="W1446" s="103"/>
      <c r="X1446" s="103"/>
      <c r="Y1446" s="103"/>
      <c r="Z1446" s="103"/>
      <c r="AA1446" s="103"/>
      <c r="AB1446" s="103"/>
      <c r="AC1446" s="103"/>
      <c r="AD1446" s="103"/>
      <c r="AE1446" s="103"/>
      <c r="AF1446" s="103"/>
      <c r="AG1446" s="103"/>
      <c r="AH1446" s="103"/>
      <c r="AI1446" s="103"/>
      <c r="AJ1446" s="103"/>
      <c r="AK1446" s="103"/>
      <c r="AL1446" s="103"/>
      <c r="AM1446" s="103"/>
      <c r="AN1446" s="103"/>
      <c r="AO1446" s="103"/>
      <c r="AP1446" s="103"/>
      <c r="AQ1446" s="103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95"/>
      <c r="BB1446" s="95"/>
      <c r="BC1446" s="95"/>
      <c r="BD1446" s="95"/>
      <c r="BE1446" s="95"/>
      <c r="BF1446" s="95"/>
      <c r="BG1446" s="95"/>
      <c r="BH1446" s="95"/>
      <c r="BI1446" s="95"/>
    </row>
    <row r="1447" spans="17:61" s="82" customFormat="1" x14ac:dyDescent="0.2">
      <c r="Q1447" s="103"/>
      <c r="R1447" s="104"/>
      <c r="S1447" s="103"/>
      <c r="T1447" s="103"/>
      <c r="U1447" s="103"/>
      <c r="V1447" s="103"/>
      <c r="W1447" s="103"/>
      <c r="X1447" s="103"/>
      <c r="Y1447" s="103"/>
      <c r="Z1447" s="103"/>
      <c r="AA1447" s="103"/>
      <c r="AB1447" s="103"/>
      <c r="AC1447" s="103"/>
      <c r="AD1447" s="103"/>
      <c r="AE1447" s="103"/>
      <c r="AF1447" s="103"/>
      <c r="AG1447" s="103"/>
      <c r="AH1447" s="103"/>
      <c r="AI1447" s="103"/>
      <c r="AJ1447" s="103"/>
      <c r="AK1447" s="103"/>
      <c r="AL1447" s="103"/>
      <c r="AM1447" s="103"/>
      <c r="AN1447" s="103"/>
      <c r="AO1447" s="103"/>
      <c r="AP1447" s="103"/>
      <c r="AQ1447" s="103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95"/>
      <c r="BB1447" s="95"/>
      <c r="BC1447" s="95"/>
      <c r="BD1447" s="95"/>
      <c r="BE1447" s="95"/>
      <c r="BF1447" s="95"/>
      <c r="BG1447" s="95"/>
      <c r="BH1447" s="95"/>
      <c r="BI1447" s="95"/>
    </row>
    <row r="1448" spans="17:61" s="82" customFormat="1" x14ac:dyDescent="0.2">
      <c r="Q1448" s="103"/>
      <c r="R1448" s="104"/>
      <c r="S1448" s="103"/>
      <c r="T1448" s="103"/>
      <c r="U1448" s="103"/>
      <c r="V1448" s="103"/>
      <c r="W1448" s="103"/>
      <c r="X1448" s="103"/>
      <c r="Y1448" s="103"/>
      <c r="Z1448" s="103"/>
      <c r="AA1448" s="103"/>
      <c r="AB1448" s="103"/>
      <c r="AC1448" s="103"/>
      <c r="AD1448" s="103"/>
      <c r="AE1448" s="103"/>
      <c r="AF1448" s="103"/>
      <c r="AG1448" s="103"/>
      <c r="AH1448" s="103"/>
      <c r="AI1448" s="103"/>
      <c r="AJ1448" s="103"/>
      <c r="AK1448" s="103"/>
      <c r="AL1448" s="103"/>
      <c r="AM1448" s="103"/>
      <c r="AN1448" s="103"/>
      <c r="AO1448" s="103"/>
      <c r="AP1448" s="103"/>
      <c r="AQ1448" s="103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95"/>
      <c r="BB1448" s="95"/>
      <c r="BC1448" s="95"/>
      <c r="BD1448" s="95"/>
      <c r="BE1448" s="95"/>
      <c r="BF1448" s="95"/>
      <c r="BG1448" s="95"/>
      <c r="BH1448" s="95"/>
      <c r="BI1448" s="95"/>
    </row>
    <row r="1449" spans="17:61" s="82" customFormat="1" x14ac:dyDescent="0.2">
      <c r="Q1449" s="103"/>
      <c r="R1449" s="104"/>
      <c r="S1449" s="103"/>
      <c r="T1449" s="103"/>
      <c r="U1449" s="103"/>
      <c r="V1449" s="103"/>
      <c r="W1449" s="103"/>
      <c r="X1449" s="103"/>
      <c r="Y1449" s="103"/>
      <c r="Z1449" s="103"/>
      <c r="AA1449" s="103"/>
      <c r="AB1449" s="103"/>
      <c r="AC1449" s="103"/>
      <c r="AD1449" s="103"/>
      <c r="AE1449" s="103"/>
      <c r="AF1449" s="103"/>
      <c r="AG1449" s="103"/>
      <c r="AH1449" s="103"/>
      <c r="AI1449" s="103"/>
      <c r="AJ1449" s="103"/>
      <c r="AK1449" s="103"/>
      <c r="AL1449" s="103"/>
      <c r="AM1449" s="103"/>
      <c r="AN1449" s="103"/>
      <c r="AO1449" s="103"/>
      <c r="AP1449" s="103"/>
      <c r="AQ1449" s="103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95"/>
      <c r="BB1449" s="95"/>
      <c r="BC1449" s="95"/>
      <c r="BD1449" s="95"/>
      <c r="BE1449" s="95"/>
      <c r="BF1449" s="95"/>
      <c r="BG1449" s="95"/>
      <c r="BH1449" s="95"/>
      <c r="BI1449" s="95"/>
    </row>
    <row r="1450" spans="17:61" s="82" customFormat="1" x14ac:dyDescent="0.2">
      <c r="Q1450" s="103"/>
      <c r="R1450" s="104"/>
      <c r="S1450" s="103"/>
      <c r="T1450" s="103"/>
      <c r="U1450" s="103"/>
      <c r="V1450" s="103"/>
      <c r="W1450" s="103"/>
      <c r="X1450" s="103"/>
      <c r="Y1450" s="103"/>
      <c r="Z1450" s="103"/>
      <c r="AA1450" s="103"/>
      <c r="AB1450" s="103"/>
      <c r="AC1450" s="103"/>
      <c r="AD1450" s="103"/>
      <c r="AE1450" s="103"/>
      <c r="AF1450" s="103"/>
      <c r="AG1450" s="103"/>
      <c r="AH1450" s="103"/>
      <c r="AI1450" s="103"/>
      <c r="AJ1450" s="103"/>
      <c r="AK1450" s="103"/>
      <c r="AL1450" s="103"/>
      <c r="AM1450" s="103"/>
      <c r="AN1450" s="103"/>
      <c r="AO1450" s="103"/>
      <c r="AP1450" s="103"/>
      <c r="AQ1450" s="103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95"/>
      <c r="BB1450" s="95"/>
      <c r="BC1450" s="95"/>
      <c r="BD1450" s="95"/>
      <c r="BE1450" s="95"/>
      <c r="BF1450" s="95"/>
      <c r="BG1450" s="95"/>
      <c r="BH1450" s="95"/>
      <c r="BI1450" s="95"/>
    </row>
    <row r="1451" spans="17:61" s="82" customFormat="1" x14ac:dyDescent="0.2">
      <c r="Q1451" s="103"/>
      <c r="R1451" s="104"/>
      <c r="S1451" s="103"/>
      <c r="T1451" s="103"/>
      <c r="U1451" s="103"/>
      <c r="V1451" s="103"/>
      <c r="W1451" s="103"/>
      <c r="X1451" s="103"/>
      <c r="Y1451" s="103"/>
      <c r="Z1451" s="103"/>
      <c r="AA1451" s="103"/>
      <c r="AB1451" s="103"/>
      <c r="AC1451" s="103"/>
      <c r="AD1451" s="103"/>
      <c r="AE1451" s="103"/>
      <c r="AF1451" s="103"/>
      <c r="AG1451" s="103"/>
      <c r="AH1451" s="103"/>
      <c r="AI1451" s="103"/>
      <c r="AJ1451" s="103"/>
      <c r="AK1451" s="103"/>
      <c r="AL1451" s="103"/>
      <c r="AM1451" s="103"/>
      <c r="AN1451" s="103"/>
      <c r="AO1451" s="103"/>
      <c r="AP1451" s="103"/>
      <c r="AQ1451" s="103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95"/>
      <c r="BB1451" s="95"/>
      <c r="BC1451" s="95"/>
      <c r="BD1451" s="95"/>
      <c r="BE1451" s="95"/>
      <c r="BF1451" s="95"/>
      <c r="BG1451" s="95"/>
      <c r="BH1451" s="95"/>
      <c r="BI1451" s="95"/>
    </row>
    <row r="1452" spans="17:61" s="82" customFormat="1" x14ac:dyDescent="0.2">
      <c r="Q1452" s="103"/>
      <c r="R1452" s="104"/>
      <c r="S1452" s="103"/>
      <c r="T1452" s="103"/>
      <c r="U1452" s="103"/>
      <c r="V1452" s="103"/>
      <c r="W1452" s="103"/>
      <c r="X1452" s="103"/>
      <c r="Y1452" s="103"/>
      <c r="Z1452" s="103"/>
      <c r="AA1452" s="103"/>
      <c r="AB1452" s="103"/>
      <c r="AC1452" s="103"/>
      <c r="AD1452" s="103"/>
      <c r="AE1452" s="103"/>
      <c r="AF1452" s="103"/>
      <c r="AG1452" s="103"/>
      <c r="AH1452" s="103"/>
      <c r="AI1452" s="103"/>
      <c r="AJ1452" s="103"/>
      <c r="AK1452" s="103"/>
      <c r="AL1452" s="103"/>
      <c r="AM1452" s="103"/>
      <c r="AN1452" s="103"/>
      <c r="AO1452" s="103"/>
      <c r="AP1452" s="103"/>
      <c r="AQ1452" s="103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95"/>
      <c r="BB1452" s="95"/>
      <c r="BC1452" s="95"/>
      <c r="BD1452" s="95"/>
      <c r="BE1452" s="95"/>
      <c r="BF1452" s="95"/>
      <c r="BG1452" s="95"/>
      <c r="BH1452" s="95"/>
      <c r="BI1452" s="95"/>
    </row>
    <row r="1453" spans="17:61" s="82" customFormat="1" x14ac:dyDescent="0.2">
      <c r="Q1453" s="103"/>
      <c r="R1453" s="104"/>
      <c r="S1453" s="103"/>
      <c r="T1453" s="103"/>
      <c r="U1453" s="103"/>
      <c r="V1453" s="103"/>
      <c r="W1453" s="103"/>
      <c r="X1453" s="103"/>
      <c r="Y1453" s="103"/>
      <c r="Z1453" s="103"/>
      <c r="AA1453" s="103"/>
      <c r="AB1453" s="103"/>
      <c r="AC1453" s="103"/>
      <c r="AD1453" s="103"/>
      <c r="AE1453" s="103"/>
      <c r="AF1453" s="103"/>
      <c r="AG1453" s="103"/>
      <c r="AH1453" s="103"/>
      <c r="AI1453" s="103"/>
      <c r="AJ1453" s="103"/>
      <c r="AK1453" s="103"/>
      <c r="AL1453" s="103"/>
      <c r="AM1453" s="103"/>
      <c r="AN1453" s="103"/>
      <c r="AO1453" s="103"/>
      <c r="AP1453" s="103"/>
      <c r="AQ1453" s="103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95"/>
      <c r="BB1453" s="95"/>
      <c r="BC1453" s="95"/>
      <c r="BD1453" s="95"/>
      <c r="BE1453" s="95"/>
      <c r="BF1453" s="95"/>
      <c r="BG1453" s="95"/>
      <c r="BH1453" s="95"/>
      <c r="BI1453" s="95"/>
    </row>
    <row r="1454" spans="17:61" s="82" customFormat="1" x14ac:dyDescent="0.2">
      <c r="Q1454" s="103"/>
      <c r="R1454" s="104"/>
      <c r="S1454" s="103"/>
      <c r="T1454" s="103"/>
      <c r="U1454" s="103"/>
      <c r="V1454" s="103"/>
      <c r="W1454" s="103"/>
      <c r="X1454" s="103"/>
      <c r="Y1454" s="103"/>
      <c r="Z1454" s="103"/>
      <c r="AA1454" s="103"/>
      <c r="AB1454" s="103"/>
      <c r="AC1454" s="103"/>
      <c r="AD1454" s="103"/>
      <c r="AE1454" s="103"/>
      <c r="AF1454" s="103"/>
      <c r="AG1454" s="103"/>
      <c r="AH1454" s="103"/>
      <c r="AI1454" s="103"/>
      <c r="AJ1454" s="103"/>
      <c r="AK1454" s="103"/>
      <c r="AL1454" s="103"/>
      <c r="AM1454" s="103"/>
      <c r="AN1454" s="103"/>
      <c r="AO1454" s="103"/>
      <c r="AP1454" s="103"/>
      <c r="AQ1454" s="103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95"/>
      <c r="BB1454" s="95"/>
      <c r="BC1454" s="95"/>
      <c r="BD1454" s="95"/>
      <c r="BE1454" s="95"/>
      <c r="BF1454" s="95"/>
      <c r="BG1454" s="95"/>
      <c r="BH1454" s="95"/>
      <c r="BI1454" s="95"/>
    </row>
    <row r="1455" spans="17:61" s="82" customFormat="1" x14ac:dyDescent="0.2">
      <c r="Q1455" s="103"/>
      <c r="R1455" s="104"/>
      <c r="S1455" s="103"/>
      <c r="T1455" s="103"/>
      <c r="U1455" s="103"/>
      <c r="V1455" s="103"/>
      <c r="W1455" s="103"/>
      <c r="X1455" s="103"/>
      <c r="Y1455" s="103"/>
      <c r="Z1455" s="103"/>
      <c r="AA1455" s="103"/>
      <c r="AB1455" s="103"/>
      <c r="AC1455" s="103"/>
      <c r="AD1455" s="103"/>
      <c r="AE1455" s="103"/>
      <c r="AF1455" s="103"/>
      <c r="AG1455" s="103"/>
      <c r="AH1455" s="103"/>
      <c r="AI1455" s="103"/>
      <c r="AJ1455" s="103"/>
      <c r="AK1455" s="103"/>
      <c r="AL1455" s="103"/>
      <c r="AM1455" s="103"/>
      <c r="AN1455" s="103"/>
      <c r="AO1455" s="103"/>
      <c r="AP1455" s="103"/>
      <c r="AQ1455" s="103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95"/>
      <c r="BB1455" s="95"/>
      <c r="BC1455" s="95"/>
      <c r="BD1455" s="95"/>
      <c r="BE1455" s="95"/>
      <c r="BF1455" s="95"/>
      <c r="BG1455" s="95"/>
      <c r="BH1455" s="95"/>
      <c r="BI1455" s="95"/>
    </row>
    <row r="1456" spans="17:61" s="82" customFormat="1" x14ac:dyDescent="0.2">
      <c r="Q1456" s="103"/>
      <c r="R1456" s="104"/>
      <c r="S1456" s="103"/>
      <c r="T1456" s="103"/>
      <c r="U1456" s="103"/>
      <c r="V1456" s="103"/>
      <c r="W1456" s="103"/>
      <c r="X1456" s="103"/>
      <c r="Y1456" s="103"/>
      <c r="Z1456" s="103"/>
      <c r="AA1456" s="103"/>
      <c r="AB1456" s="103"/>
      <c r="AC1456" s="103"/>
      <c r="AD1456" s="103"/>
      <c r="AE1456" s="103"/>
      <c r="AF1456" s="103"/>
      <c r="AG1456" s="103"/>
      <c r="AH1456" s="103"/>
      <c r="AI1456" s="103"/>
      <c r="AJ1456" s="103"/>
      <c r="AK1456" s="103"/>
      <c r="AL1456" s="103"/>
      <c r="AM1456" s="103"/>
      <c r="AN1456" s="103"/>
      <c r="AO1456" s="103"/>
      <c r="AP1456" s="103"/>
      <c r="AQ1456" s="103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95"/>
      <c r="BB1456" s="95"/>
      <c r="BC1456" s="95"/>
      <c r="BD1456" s="95"/>
      <c r="BE1456" s="95"/>
      <c r="BF1456" s="95"/>
      <c r="BG1456" s="95"/>
      <c r="BH1456" s="95"/>
      <c r="BI1456" s="95"/>
    </row>
    <row r="1457" spans="17:61" s="82" customFormat="1" x14ac:dyDescent="0.2">
      <c r="Q1457" s="103"/>
      <c r="R1457" s="104"/>
      <c r="S1457" s="103"/>
      <c r="T1457" s="103"/>
      <c r="U1457" s="103"/>
      <c r="V1457" s="103"/>
      <c r="W1457" s="103"/>
      <c r="X1457" s="103"/>
      <c r="Y1457" s="103"/>
      <c r="Z1457" s="103"/>
      <c r="AA1457" s="103"/>
      <c r="AB1457" s="103"/>
      <c r="AC1457" s="103"/>
      <c r="AD1457" s="103"/>
      <c r="AE1457" s="103"/>
      <c r="AF1457" s="103"/>
      <c r="AG1457" s="103"/>
      <c r="AH1457" s="103"/>
      <c r="AI1457" s="103"/>
      <c r="AJ1457" s="103"/>
      <c r="AK1457" s="103"/>
      <c r="AL1457" s="103"/>
      <c r="AM1457" s="103"/>
      <c r="AN1457" s="103"/>
      <c r="AO1457" s="103"/>
      <c r="AP1457" s="103"/>
      <c r="AQ1457" s="103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95"/>
      <c r="BB1457" s="95"/>
      <c r="BC1457" s="95"/>
      <c r="BD1457" s="95"/>
      <c r="BE1457" s="95"/>
      <c r="BF1457" s="95"/>
      <c r="BG1457" s="95"/>
      <c r="BH1457" s="95"/>
      <c r="BI1457" s="95"/>
    </row>
    <row r="1458" spans="17:61" s="82" customFormat="1" x14ac:dyDescent="0.2">
      <c r="Q1458" s="103"/>
      <c r="R1458" s="104"/>
      <c r="S1458" s="103"/>
      <c r="T1458" s="103"/>
      <c r="U1458" s="103"/>
      <c r="V1458" s="103"/>
      <c r="W1458" s="103"/>
      <c r="X1458" s="103"/>
      <c r="Y1458" s="103"/>
      <c r="Z1458" s="103"/>
      <c r="AA1458" s="103"/>
      <c r="AB1458" s="103"/>
      <c r="AC1458" s="103"/>
      <c r="AD1458" s="103"/>
      <c r="AE1458" s="103"/>
      <c r="AF1458" s="103"/>
      <c r="AG1458" s="103"/>
      <c r="AH1458" s="103"/>
      <c r="AI1458" s="103"/>
      <c r="AJ1458" s="103"/>
      <c r="AK1458" s="103"/>
      <c r="AL1458" s="103"/>
      <c r="AM1458" s="103"/>
      <c r="AN1458" s="103"/>
      <c r="AO1458" s="103"/>
      <c r="AP1458" s="103"/>
      <c r="AQ1458" s="103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95"/>
      <c r="BB1458" s="95"/>
      <c r="BC1458" s="95"/>
      <c r="BD1458" s="95"/>
      <c r="BE1458" s="95"/>
      <c r="BF1458" s="95"/>
      <c r="BG1458" s="95"/>
      <c r="BH1458" s="95"/>
      <c r="BI1458" s="95"/>
    </row>
    <row r="1459" spans="17:61" s="82" customFormat="1" x14ac:dyDescent="0.2">
      <c r="Q1459" s="103"/>
      <c r="R1459" s="104"/>
      <c r="S1459" s="103"/>
      <c r="T1459" s="103"/>
      <c r="U1459" s="103"/>
      <c r="V1459" s="103"/>
      <c r="W1459" s="103"/>
      <c r="X1459" s="103"/>
      <c r="Y1459" s="103"/>
      <c r="Z1459" s="103"/>
      <c r="AA1459" s="103"/>
      <c r="AB1459" s="103"/>
      <c r="AC1459" s="103"/>
      <c r="AD1459" s="103"/>
      <c r="AE1459" s="103"/>
      <c r="AF1459" s="103"/>
      <c r="AG1459" s="103"/>
      <c r="AH1459" s="103"/>
      <c r="AI1459" s="103"/>
      <c r="AJ1459" s="103"/>
      <c r="AK1459" s="103"/>
      <c r="AL1459" s="103"/>
      <c r="AM1459" s="103"/>
      <c r="AN1459" s="103"/>
      <c r="AO1459" s="103"/>
      <c r="AP1459" s="103"/>
      <c r="AQ1459" s="103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95"/>
      <c r="BB1459" s="95"/>
      <c r="BC1459" s="95"/>
      <c r="BD1459" s="95"/>
      <c r="BE1459" s="95"/>
      <c r="BF1459" s="95"/>
      <c r="BG1459" s="95"/>
      <c r="BH1459" s="95"/>
      <c r="BI1459" s="95"/>
    </row>
    <row r="1460" spans="17:61" s="82" customFormat="1" x14ac:dyDescent="0.2">
      <c r="Q1460" s="103"/>
      <c r="R1460" s="104"/>
      <c r="S1460" s="103"/>
      <c r="T1460" s="103"/>
      <c r="U1460" s="103"/>
      <c r="V1460" s="103"/>
      <c r="W1460" s="103"/>
      <c r="X1460" s="103"/>
      <c r="Y1460" s="103"/>
      <c r="Z1460" s="103"/>
      <c r="AA1460" s="103"/>
      <c r="AB1460" s="103"/>
      <c r="AC1460" s="103"/>
      <c r="AD1460" s="103"/>
      <c r="AE1460" s="103"/>
      <c r="AF1460" s="103"/>
      <c r="AG1460" s="103"/>
      <c r="AH1460" s="103"/>
      <c r="AI1460" s="103"/>
      <c r="AJ1460" s="103"/>
      <c r="AK1460" s="103"/>
      <c r="AL1460" s="103"/>
      <c r="AM1460" s="103"/>
      <c r="AN1460" s="103"/>
      <c r="AO1460" s="103"/>
      <c r="AP1460" s="103"/>
      <c r="AQ1460" s="103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95"/>
      <c r="BB1460" s="95"/>
      <c r="BC1460" s="95"/>
      <c r="BD1460" s="95"/>
      <c r="BE1460" s="95"/>
      <c r="BF1460" s="95"/>
      <c r="BG1460" s="95"/>
      <c r="BH1460" s="95"/>
      <c r="BI1460" s="95"/>
    </row>
    <row r="1461" spans="17:61" s="82" customFormat="1" x14ac:dyDescent="0.2">
      <c r="Q1461" s="103"/>
      <c r="R1461" s="104"/>
      <c r="S1461" s="103"/>
      <c r="T1461" s="103"/>
      <c r="U1461" s="103"/>
      <c r="V1461" s="103"/>
      <c r="W1461" s="103"/>
      <c r="X1461" s="103"/>
      <c r="Y1461" s="103"/>
      <c r="Z1461" s="103"/>
      <c r="AA1461" s="103"/>
      <c r="AB1461" s="103"/>
      <c r="AC1461" s="103"/>
      <c r="AD1461" s="103"/>
      <c r="AE1461" s="103"/>
      <c r="AF1461" s="103"/>
      <c r="AG1461" s="103"/>
      <c r="AH1461" s="103"/>
      <c r="AI1461" s="103"/>
      <c r="AJ1461" s="103"/>
      <c r="AK1461" s="103"/>
      <c r="AL1461" s="103"/>
      <c r="AM1461" s="103"/>
      <c r="AN1461" s="103"/>
      <c r="AO1461" s="103"/>
      <c r="AP1461" s="103"/>
      <c r="AQ1461" s="103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95"/>
      <c r="BB1461" s="95"/>
      <c r="BC1461" s="95"/>
      <c r="BD1461" s="95"/>
      <c r="BE1461" s="95"/>
      <c r="BF1461" s="95"/>
      <c r="BG1461" s="95"/>
      <c r="BH1461" s="95"/>
      <c r="BI1461" s="95"/>
    </row>
    <row r="1462" spans="17:61" s="82" customFormat="1" x14ac:dyDescent="0.2">
      <c r="Q1462" s="103"/>
      <c r="R1462" s="104"/>
      <c r="S1462" s="103"/>
      <c r="T1462" s="103"/>
      <c r="U1462" s="103"/>
      <c r="V1462" s="103"/>
      <c r="W1462" s="103"/>
      <c r="X1462" s="103"/>
      <c r="Y1462" s="103"/>
      <c r="Z1462" s="103"/>
      <c r="AA1462" s="103"/>
      <c r="AB1462" s="103"/>
      <c r="AC1462" s="103"/>
      <c r="AD1462" s="103"/>
      <c r="AE1462" s="103"/>
      <c r="AF1462" s="103"/>
      <c r="AG1462" s="103"/>
      <c r="AH1462" s="103"/>
      <c r="AI1462" s="103"/>
      <c r="AJ1462" s="103"/>
      <c r="AK1462" s="103"/>
      <c r="AL1462" s="103"/>
      <c r="AM1462" s="103"/>
      <c r="AN1462" s="103"/>
      <c r="AO1462" s="103"/>
      <c r="AP1462" s="103"/>
      <c r="AQ1462" s="103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95"/>
      <c r="BB1462" s="95"/>
      <c r="BC1462" s="95"/>
      <c r="BD1462" s="95"/>
      <c r="BE1462" s="95"/>
      <c r="BF1462" s="95"/>
      <c r="BG1462" s="95"/>
      <c r="BH1462" s="95"/>
      <c r="BI1462" s="95"/>
    </row>
    <row r="1463" spans="17:61" s="82" customFormat="1" x14ac:dyDescent="0.2">
      <c r="Q1463" s="103"/>
      <c r="R1463" s="104"/>
      <c r="S1463" s="103"/>
      <c r="T1463" s="103"/>
      <c r="U1463" s="103"/>
      <c r="V1463" s="103"/>
      <c r="W1463" s="103"/>
      <c r="X1463" s="103"/>
      <c r="Y1463" s="103"/>
      <c r="Z1463" s="103"/>
      <c r="AA1463" s="103"/>
      <c r="AB1463" s="103"/>
      <c r="AC1463" s="103"/>
      <c r="AD1463" s="103"/>
      <c r="AE1463" s="103"/>
      <c r="AF1463" s="103"/>
      <c r="AG1463" s="103"/>
      <c r="AH1463" s="103"/>
      <c r="AI1463" s="103"/>
      <c r="AJ1463" s="103"/>
      <c r="AK1463" s="103"/>
      <c r="AL1463" s="103"/>
      <c r="AM1463" s="103"/>
      <c r="AN1463" s="103"/>
      <c r="AO1463" s="103"/>
      <c r="AP1463" s="103"/>
      <c r="AQ1463" s="103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95"/>
      <c r="BB1463" s="95"/>
      <c r="BC1463" s="95"/>
      <c r="BD1463" s="95"/>
      <c r="BE1463" s="95"/>
      <c r="BF1463" s="95"/>
      <c r="BG1463" s="95"/>
      <c r="BH1463" s="95"/>
      <c r="BI1463" s="95"/>
    </row>
    <row r="1464" spans="17:61" s="82" customFormat="1" x14ac:dyDescent="0.2">
      <c r="Q1464" s="103"/>
      <c r="R1464" s="104"/>
      <c r="S1464" s="103"/>
      <c r="T1464" s="103"/>
      <c r="U1464" s="103"/>
      <c r="V1464" s="103"/>
      <c r="W1464" s="103"/>
      <c r="X1464" s="103"/>
      <c r="Y1464" s="103"/>
      <c r="Z1464" s="103"/>
      <c r="AA1464" s="103"/>
      <c r="AB1464" s="103"/>
      <c r="AC1464" s="103"/>
      <c r="AD1464" s="103"/>
      <c r="AE1464" s="103"/>
      <c r="AF1464" s="103"/>
      <c r="AG1464" s="103"/>
      <c r="AH1464" s="103"/>
      <c r="AI1464" s="103"/>
      <c r="AJ1464" s="103"/>
      <c r="AK1464" s="103"/>
      <c r="AL1464" s="103"/>
      <c r="AM1464" s="103"/>
      <c r="AN1464" s="103"/>
      <c r="AO1464" s="103"/>
      <c r="AP1464" s="103"/>
      <c r="AQ1464" s="103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95"/>
      <c r="BB1464" s="95"/>
      <c r="BC1464" s="95"/>
      <c r="BD1464" s="95"/>
      <c r="BE1464" s="95"/>
      <c r="BF1464" s="95"/>
      <c r="BG1464" s="95"/>
      <c r="BH1464" s="95"/>
      <c r="BI1464" s="95"/>
    </row>
    <row r="1465" spans="17:61" s="82" customFormat="1" x14ac:dyDescent="0.2">
      <c r="Q1465" s="103"/>
      <c r="R1465" s="104"/>
      <c r="S1465" s="103"/>
      <c r="T1465" s="103"/>
      <c r="U1465" s="103"/>
      <c r="V1465" s="103"/>
      <c r="W1465" s="103"/>
      <c r="X1465" s="103"/>
      <c r="Y1465" s="103"/>
      <c r="Z1465" s="103"/>
      <c r="AA1465" s="103"/>
      <c r="AB1465" s="103"/>
      <c r="AC1465" s="103"/>
      <c r="AD1465" s="103"/>
      <c r="AE1465" s="103"/>
      <c r="AF1465" s="103"/>
      <c r="AG1465" s="103"/>
      <c r="AH1465" s="103"/>
      <c r="AI1465" s="103"/>
      <c r="AJ1465" s="103"/>
      <c r="AK1465" s="103"/>
      <c r="AL1465" s="103"/>
      <c r="AM1465" s="103"/>
      <c r="AN1465" s="103"/>
      <c r="AO1465" s="103"/>
      <c r="AP1465" s="103"/>
      <c r="AQ1465" s="103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95"/>
      <c r="BB1465" s="95"/>
      <c r="BC1465" s="95"/>
      <c r="BD1465" s="95"/>
      <c r="BE1465" s="95"/>
      <c r="BF1465" s="95"/>
      <c r="BG1465" s="95"/>
      <c r="BH1465" s="95"/>
      <c r="BI1465" s="95"/>
    </row>
    <row r="1466" spans="17:61" s="82" customFormat="1" x14ac:dyDescent="0.2">
      <c r="Q1466" s="103"/>
      <c r="R1466" s="104"/>
      <c r="S1466" s="103"/>
      <c r="T1466" s="103"/>
      <c r="U1466" s="103"/>
      <c r="V1466" s="103"/>
      <c r="W1466" s="103"/>
      <c r="X1466" s="103"/>
      <c r="Y1466" s="103"/>
      <c r="Z1466" s="103"/>
      <c r="AA1466" s="103"/>
      <c r="AB1466" s="103"/>
      <c r="AC1466" s="103"/>
      <c r="AD1466" s="103"/>
      <c r="AE1466" s="103"/>
      <c r="AF1466" s="103"/>
      <c r="AG1466" s="103"/>
      <c r="AH1466" s="103"/>
      <c r="AI1466" s="103"/>
      <c r="AJ1466" s="103"/>
      <c r="AK1466" s="103"/>
      <c r="AL1466" s="103"/>
      <c r="AM1466" s="103"/>
      <c r="AN1466" s="103"/>
      <c r="AO1466" s="103"/>
      <c r="AP1466" s="103"/>
      <c r="AQ1466" s="103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95"/>
      <c r="BB1466" s="95"/>
      <c r="BC1466" s="95"/>
      <c r="BD1466" s="95"/>
      <c r="BE1466" s="95"/>
      <c r="BF1466" s="95"/>
      <c r="BG1466" s="95"/>
      <c r="BH1466" s="95"/>
      <c r="BI1466" s="95"/>
    </row>
    <row r="1467" spans="17:61" s="82" customFormat="1" x14ac:dyDescent="0.2">
      <c r="Q1467" s="103"/>
      <c r="R1467" s="104"/>
      <c r="S1467" s="103"/>
      <c r="T1467" s="103"/>
      <c r="U1467" s="103"/>
      <c r="V1467" s="103"/>
      <c r="W1467" s="103"/>
      <c r="X1467" s="103"/>
      <c r="Y1467" s="103"/>
      <c r="Z1467" s="103"/>
      <c r="AA1467" s="103"/>
      <c r="AB1467" s="103"/>
      <c r="AC1467" s="103"/>
      <c r="AD1467" s="103"/>
      <c r="AE1467" s="103"/>
      <c r="AF1467" s="103"/>
      <c r="AG1467" s="103"/>
      <c r="AH1467" s="103"/>
      <c r="AI1467" s="103"/>
      <c r="AJ1467" s="103"/>
      <c r="AK1467" s="103"/>
      <c r="AL1467" s="103"/>
      <c r="AM1467" s="103"/>
      <c r="AN1467" s="103"/>
      <c r="AO1467" s="103"/>
      <c r="AP1467" s="103"/>
      <c r="AQ1467" s="103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95"/>
      <c r="BB1467" s="95"/>
      <c r="BC1467" s="95"/>
      <c r="BD1467" s="95"/>
      <c r="BE1467" s="95"/>
      <c r="BF1467" s="95"/>
      <c r="BG1467" s="95"/>
      <c r="BH1467" s="95"/>
      <c r="BI1467" s="95"/>
    </row>
    <row r="1468" spans="17:61" s="82" customFormat="1" x14ac:dyDescent="0.2">
      <c r="Q1468" s="103"/>
      <c r="R1468" s="104"/>
      <c r="S1468" s="103"/>
      <c r="T1468" s="103"/>
      <c r="U1468" s="103"/>
      <c r="V1468" s="103"/>
      <c r="W1468" s="103"/>
      <c r="X1468" s="103"/>
      <c r="Y1468" s="103"/>
      <c r="Z1468" s="103"/>
      <c r="AA1468" s="103"/>
      <c r="AB1468" s="103"/>
      <c r="AC1468" s="103"/>
      <c r="AD1468" s="103"/>
      <c r="AE1468" s="103"/>
      <c r="AF1468" s="103"/>
      <c r="AG1468" s="103"/>
      <c r="AH1468" s="103"/>
      <c r="AI1468" s="103"/>
      <c r="AJ1468" s="103"/>
      <c r="AK1468" s="103"/>
      <c r="AL1468" s="103"/>
      <c r="AM1468" s="103"/>
      <c r="AN1468" s="103"/>
      <c r="AO1468" s="103"/>
      <c r="AP1468" s="103"/>
      <c r="AQ1468" s="103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95"/>
      <c r="BB1468" s="95"/>
      <c r="BC1468" s="95"/>
      <c r="BD1468" s="95"/>
      <c r="BE1468" s="95"/>
      <c r="BF1468" s="95"/>
      <c r="BG1468" s="95"/>
      <c r="BH1468" s="95"/>
      <c r="BI1468" s="95"/>
    </row>
    <row r="1469" spans="17:61" s="82" customFormat="1" x14ac:dyDescent="0.2">
      <c r="Q1469" s="103"/>
      <c r="R1469" s="104"/>
      <c r="S1469" s="103"/>
      <c r="T1469" s="103"/>
      <c r="U1469" s="103"/>
      <c r="V1469" s="103"/>
      <c r="W1469" s="103"/>
      <c r="X1469" s="103"/>
      <c r="Y1469" s="103"/>
      <c r="Z1469" s="103"/>
      <c r="AA1469" s="103"/>
      <c r="AB1469" s="103"/>
      <c r="AC1469" s="103"/>
      <c r="AD1469" s="103"/>
      <c r="AE1469" s="103"/>
      <c r="AF1469" s="103"/>
      <c r="AG1469" s="103"/>
      <c r="AH1469" s="103"/>
      <c r="AI1469" s="103"/>
      <c r="AJ1469" s="103"/>
      <c r="AK1469" s="103"/>
      <c r="AL1469" s="103"/>
      <c r="AM1469" s="103"/>
      <c r="AN1469" s="103"/>
      <c r="AO1469" s="103"/>
      <c r="AP1469" s="103"/>
      <c r="AQ1469" s="103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95"/>
      <c r="BB1469" s="95"/>
      <c r="BC1469" s="95"/>
      <c r="BD1469" s="95"/>
      <c r="BE1469" s="95"/>
      <c r="BF1469" s="95"/>
      <c r="BG1469" s="95"/>
      <c r="BH1469" s="95"/>
      <c r="BI1469" s="95"/>
    </row>
    <row r="1470" spans="17:61" s="82" customFormat="1" x14ac:dyDescent="0.2">
      <c r="Q1470" s="103"/>
      <c r="R1470" s="104"/>
      <c r="S1470" s="103"/>
      <c r="T1470" s="103"/>
      <c r="U1470" s="103"/>
      <c r="V1470" s="103"/>
      <c r="W1470" s="103"/>
      <c r="X1470" s="103"/>
      <c r="Y1470" s="103"/>
      <c r="Z1470" s="103"/>
      <c r="AA1470" s="103"/>
      <c r="AB1470" s="103"/>
      <c r="AC1470" s="103"/>
      <c r="AD1470" s="103"/>
      <c r="AE1470" s="103"/>
      <c r="AF1470" s="103"/>
      <c r="AG1470" s="103"/>
      <c r="AH1470" s="103"/>
      <c r="AI1470" s="103"/>
      <c r="AJ1470" s="103"/>
      <c r="AK1470" s="103"/>
      <c r="AL1470" s="103"/>
      <c r="AM1470" s="103"/>
      <c r="AN1470" s="103"/>
      <c r="AO1470" s="103"/>
      <c r="AP1470" s="103"/>
      <c r="AQ1470" s="103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95"/>
      <c r="BB1470" s="95"/>
      <c r="BC1470" s="95"/>
      <c r="BD1470" s="95"/>
      <c r="BE1470" s="95"/>
      <c r="BF1470" s="95"/>
      <c r="BG1470" s="95"/>
      <c r="BH1470" s="95"/>
      <c r="BI1470" s="95"/>
    </row>
    <row r="1471" spans="17:61" s="82" customFormat="1" x14ac:dyDescent="0.2">
      <c r="Q1471" s="103"/>
      <c r="R1471" s="104"/>
      <c r="S1471" s="103"/>
      <c r="T1471" s="103"/>
      <c r="U1471" s="103"/>
      <c r="V1471" s="103"/>
      <c r="W1471" s="103"/>
      <c r="X1471" s="103"/>
      <c r="Y1471" s="103"/>
      <c r="Z1471" s="103"/>
      <c r="AA1471" s="103"/>
      <c r="AB1471" s="103"/>
      <c r="AC1471" s="103"/>
      <c r="AD1471" s="103"/>
      <c r="AE1471" s="103"/>
      <c r="AF1471" s="103"/>
      <c r="AG1471" s="103"/>
      <c r="AH1471" s="103"/>
      <c r="AI1471" s="103"/>
      <c r="AJ1471" s="103"/>
      <c r="AK1471" s="103"/>
      <c r="AL1471" s="103"/>
      <c r="AM1471" s="103"/>
      <c r="AN1471" s="103"/>
      <c r="AO1471" s="103"/>
      <c r="AP1471" s="103"/>
      <c r="AQ1471" s="103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95"/>
      <c r="BB1471" s="95"/>
      <c r="BC1471" s="95"/>
      <c r="BD1471" s="95"/>
      <c r="BE1471" s="95"/>
      <c r="BF1471" s="95"/>
      <c r="BG1471" s="95"/>
      <c r="BH1471" s="95"/>
      <c r="BI1471" s="95"/>
    </row>
    <row r="1472" spans="17:61" s="82" customFormat="1" x14ac:dyDescent="0.2">
      <c r="Q1472" s="103"/>
      <c r="R1472" s="104"/>
      <c r="S1472" s="103"/>
      <c r="T1472" s="103"/>
      <c r="U1472" s="103"/>
      <c r="V1472" s="103"/>
      <c r="W1472" s="103"/>
      <c r="X1472" s="103"/>
      <c r="Y1472" s="103"/>
      <c r="Z1472" s="103"/>
      <c r="AA1472" s="103"/>
      <c r="AB1472" s="103"/>
      <c r="AC1472" s="103"/>
      <c r="AD1472" s="103"/>
      <c r="AE1472" s="103"/>
      <c r="AF1472" s="103"/>
      <c r="AG1472" s="103"/>
      <c r="AH1472" s="103"/>
      <c r="AI1472" s="103"/>
      <c r="AJ1472" s="103"/>
      <c r="AK1472" s="103"/>
      <c r="AL1472" s="103"/>
      <c r="AM1472" s="103"/>
      <c r="AN1472" s="103"/>
      <c r="AO1472" s="103"/>
      <c r="AP1472" s="103"/>
      <c r="AQ1472" s="103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95"/>
      <c r="BB1472" s="95"/>
      <c r="BC1472" s="95"/>
      <c r="BD1472" s="95"/>
      <c r="BE1472" s="95"/>
      <c r="BF1472" s="95"/>
      <c r="BG1472" s="95"/>
      <c r="BH1472" s="95"/>
      <c r="BI1472" s="95"/>
    </row>
    <row r="1473" spans="17:61" s="82" customFormat="1" x14ac:dyDescent="0.2">
      <c r="Q1473" s="103"/>
      <c r="R1473" s="104"/>
      <c r="S1473" s="103"/>
      <c r="T1473" s="103"/>
      <c r="U1473" s="103"/>
      <c r="V1473" s="103"/>
      <c r="W1473" s="103"/>
      <c r="X1473" s="103"/>
      <c r="Y1473" s="103"/>
      <c r="Z1473" s="103"/>
      <c r="AA1473" s="103"/>
      <c r="AB1473" s="103"/>
      <c r="AC1473" s="103"/>
      <c r="AD1473" s="103"/>
      <c r="AE1473" s="103"/>
      <c r="AF1473" s="103"/>
      <c r="AG1473" s="103"/>
      <c r="AH1473" s="103"/>
      <c r="AI1473" s="103"/>
      <c r="AJ1473" s="103"/>
      <c r="AK1473" s="103"/>
      <c r="AL1473" s="103"/>
      <c r="AM1473" s="103"/>
      <c r="AN1473" s="103"/>
      <c r="AO1473" s="103"/>
      <c r="AP1473" s="103"/>
      <c r="AQ1473" s="103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95"/>
      <c r="BB1473" s="95"/>
      <c r="BC1473" s="95"/>
      <c r="BD1473" s="95"/>
      <c r="BE1473" s="95"/>
      <c r="BF1473" s="95"/>
      <c r="BG1473" s="95"/>
      <c r="BH1473" s="95"/>
      <c r="BI1473" s="95"/>
    </row>
    <row r="1474" spans="17:61" s="82" customFormat="1" x14ac:dyDescent="0.2">
      <c r="Q1474" s="103"/>
      <c r="R1474" s="104"/>
      <c r="S1474" s="103"/>
      <c r="T1474" s="103"/>
      <c r="U1474" s="103"/>
      <c r="V1474" s="103"/>
      <c r="W1474" s="103"/>
      <c r="X1474" s="103"/>
      <c r="Y1474" s="103"/>
      <c r="Z1474" s="103"/>
      <c r="AA1474" s="103"/>
      <c r="AB1474" s="103"/>
      <c r="AC1474" s="103"/>
      <c r="AD1474" s="103"/>
      <c r="AE1474" s="103"/>
      <c r="AF1474" s="103"/>
      <c r="AG1474" s="103"/>
      <c r="AH1474" s="103"/>
      <c r="AI1474" s="103"/>
      <c r="AJ1474" s="103"/>
      <c r="AK1474" s="103"/>
      <c r="AL1474" s="103"/>
      <c r="AM1474" s="103"/>
      <c r="AN1474" s="103"/>
      <c r="AO1474" s="103"/>
      <c r="AP1474" s="103"/>
      <c r="AQ1474" s="103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95"/>
      <c r="BB1474" s="95"/>
      <c r="BC1474" s="95"/>
      <c r="BD1474" s="95"/>
      <c r="BE1474" s="95"/>
      <c r="BF1474" s="95"/>
      <c r="BG1474" s="95"/>
      <c r="BH1474" s="95"/>
      <c r="BI1474" s="95"/>
    </row>
    <row r="1475" spans="17:61" s="82" customFormat="1" x14ac:dyDescent="0.2">
      <c r="Q1475" s="103"/>
      <c r="R1475" s="104"/>
      <c r="S1475" s="103"/>
      <c r="T1475" s="103"/>
      <c r="U1475" s="103"/>
      <c r="V1475" s="103"/>
      <c r="W1475" s="103"/>
      <c r="X1475" s="103"/>
      <c r="Y1475" s="103"/>
      <c r="Z1475" s="103"/>
      <c r="AA1475" s="103"/>
      <c r="AB1475" s="103"/>
      <c r="AC1475" s="103"/>
      <c r="AD1475" s="103"/>
      <c r="AE1475" s="103"/>
      <c r="AF1475" s="103"/>
      <c r="AG1475" s="103"/>
      <c r="AH1475" s="103"/>
      <c r="AI1475" s="103"/>
      <c r="AJ1475" s="103"/>
      <c r="AK1475" s="103"/>
      <c r="AL1475" s="103"/>
      <c r="AM1475" s="103"/>
      <c r="AN1475" s="103"/>
      <c r="AO1475" s="103"/>
      <c r="AP1475" s="103"/>
      <c r="AQ1475" s="103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95"/>
      <c r="BB1475" s="95"/>
      <c r="BC1475" s="95"/>
      <c r="BD1475" s="95"/>
      <c r="BE1475" s="95"/>
      <c r="BF1475" s="95"/>
      <c r="BG1475" s="95"/>
      <c r="BH1475" s="95"/>
      <c r="BI1475" s="95"/>
    </row>
    <row r="1476" spans="17:61" s="82" customFormat="1" x14ac:dyDescent="0.2">
      <c r="Q1476" s="103"/>
      <c r="R1476" s="104"/>
      <c r="S1476" s="103"/>
      <c r="T1476" s="103"/>
      <c r="U1476" s="103"/>
      <c r="V1476" s="103"/>
      <c r="W1476" s="103"/>
      <c r="X1476" s="103"/>
      <c r="Y1476" s="103"/>
      <c r="Z1476" s="103"/>
      <c r="AA1476" s="103"/>
      <c r="AB1476" s="103"/>
      <c r="AC1476" s="103"/>
      <c r="AD1476" s="103"/>
      <c r="AE1476" s="103"/>
      <c r="AF1476" s="103"/>
      <c r="AG1476" s="103"/>
      <c r="AH1476" s="103"/>
      <c r="AI1476" s="103"/>
      <c r="AJ1476" s="103"/>
      <c r="AK1476" s="103"/>
      <c r="AL1476" s="103"/>
      <c r="AM1476" s="103"/>
      <c r="AN1476" s="103"/>
      <c r="AO1476" s="103"/>
      <c r="AP1476" s="103"/>
      <c r="AQ1476" s="103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95"/>
      <c r="BB1476" s="95"/>
      <c r="BC1476" s="95"/>
      <c r="BD1476" s="95"/>
      <c r="BE1476" s="95"/>
      <c r="BF1476" s="95"/>
      <c r="BG1476" s="95"/>
      <c r="BH1476" s="95"/>
      <c r="BI1476" s="95"/>
    </row>
    <row r="1477" spans="17:61" s="82" customFormat="1" x14ac:dyDescent="0.2">
      <c r="Q1477" s="103"/>
      <c r="R1477" s="104"/>
      <c r="S1477" s="103"/>
      <c r="T1477" s="103"/>
      <c r="U1477" s="103"/>
      <c r="V1477" s="103"/>
      <c r="W1477" s="103"/>
      <c r="X1477" s="103"/>
      <c r="Y1477" s="103"/>
      <c r="Z1477" s="103"/>
      <c r="AA1477" s="103"/>
      <c r="AB1477" s="103"/>
      <c r="AC1477" s="103"/>
      <c r="AD1477" s="103"/>
      <c r="AE1477" s="103"/>
      <c r="AF1477" s="103"/>
      <c r="AG1477" s="103"/>
      <c r="AH1477" s="103"/>
      <c r="AI1477" s="103"/>
      <c r="AJ1477" s="103"/>
      <c r="AK1477" s="103"/>
      <c r="AL1477" s="103"/>
      <c r="AM1477" s="103"/>
      <c r="AN1477" s="103"/>
      <c r="AO1477" s="103"/>
      <c r="AP1477" s="103"/>
      <c r="AQ1477" s="103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95"/>
      <c r="BB1477" s="95"/>
      <c r="BC1477" s="95"/>
      <c r="BD1477" s="95"/>
      <c r="BE1477" s="95"/>
      <c r="BF1477" s="95"/>
      <c r="BG1477" s="95"/>
      <c r="BH1477" s="95"/>
      <c r="BI1477" s="95"/>
    </row>
    <row r="1478" spans="17:61" s="82" customFormat="1" x14ac:dyDescent="0.2">
      <c r="Q1478" s="103"/>
      <c r="R1478" s="104"/>
      <c r="S1478" s="103"/>
      <c r="T1478" s="103"/>
      <c r="U1478" s="103"/>
      <c r="V1478" s="103"/>
      <c r="W1478" s="103"/>
      <c r="X1478" s="103"/>
      <c r="Y1478" s="103"/>
      <c r="Z1478" s="103"/>
      <c r="AA1478" s="103"/>
      <c r="AB1478" s="103"/>
      <c r="AC1478" s="103"/>
      <c r="AD1478" s="103"/>
      <c r="AE1478" s="103"/>
      <c r="AF1478" s="103"/>
      <c r="AG1478" s="103"/>
      <c r="AH1478" s="103"/>
      <c r="AI1478" s="103"/>
      <c r="AJ1478" s="103"/>
      <c r="AK1478" s="103"/>
      <c r="AL1478" s="103"/>
      <c r="AM1478" s="103"/>
      <c r="AN1478" s="103"/>
      <c r="AO1478" s="103"/>
      <c r="AP1478" s="103"/>
      <c r="AQ1478" s="103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95"/>
      <c r="BB1478" s="95"/>
      <c r="BC1478" s="95"/>
      <c r="BD1478" s="95"/>
      <c r="BE1478" s="95"/>
      <c r="BF1478" s="95"/>
      <c r="BG1478" s="95"/>
      <c r="BH1478" s="95"/>
      <c r="BI1478" s="95"/>
    </row>
    <row r="1479" spans="17:61" s="82" customFormat="1" x14ac:dyDescent="0.2">
      <c r="Q1479" s="103"/>
      <c r="R1479" s="104"/>
      <c r="S1479" s="103"/>
      <c r="T1479" s="103"/>
      <c r="U1479" s="103"/>
      <c r="V1479" s="103"/>
      <c r="W1479" s="103"/>
      <c r="X1479" s="103"/>
      <c r="Y1479" s="103"/>
      <c r="Z1479" s="103"/>
      <c r="AA1479" s="103"/>
      <c r="AB1479" s="103"/>
      <c r="AC1479" s="103"/>
      <c r="AD1479" s="103"/>
      <c r="AE1479" s="103"/>
      <c r="AF1479" s="103"/>
      <c r="AG1479" s="103"/>
      <c r="AH1479" s="103"/>
      <c r="AI1479" s="103"/>
      <c r="AJ1479" s="103"/>
      <c r="AK1479" s="103"/>
      <c r="AL1479" s="103"/>
      <c r="AM1479" s="103"/>
      <c r="AN1479" s="103"/>
      <c r="AO1479" s="103"/>
      <c r="AP1479" s="103"/>
      <c r="AQ1479" s="103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95"/>
      <c r="BB1479" s="95"/>
      <c r="BC1479" s="95"/>
      <c r="BD1479" s="95"/>
      <c r="BE1479" s="95"/>
      <c r="BF1479" s="95"/>
      <c r="BG1479" s="95"/>
      <c r="BH1479" s="95"/>
      <c r="BI1479" s="95"/>
    </row>
    <row r="1480" spans="17:61" s="82" customFormat="1" x14ac:dyDescent="0.2">
      <c r="Q1480" s="103"/>
      <c r="R1480" s="104"/>
      <c r="S1480" s="103"/>
      <c r="T1480" s="103"/>
      <c r="U1480" s="103"/>
      <c r="V1480" s="103"/>
      <c r="W1480" s="103"/>
      <c r="X1480" s="103"/>
      <c r="Y1480" s="103"/>
      <c r="Z1480" s="103"/>
      <c r="AA1480" s="103"/>
      <c r="AB1480" s="103"/>
      <c r="AC1480" s="103"/>
      <c r="AD1480" s="103"/>
      <c r="AE1480" s="103"/>
      <c r="AF1480" s="103"/>
      <c r="AG1480" s="103"/>
      <c r="AH1480" s="103"/>
      <c r="AI1480" s="103"/>
      <c r="AJ1480" s="103"/>
      <c r="AK1480" s="103"/>
      <c r="AL1480" s="103"/>
      <c r="AM1480" s="103"/>
      <c r="AN1480" s="103"/>
      <c r="AO1480" s="103"/>
      <c r="AP1480" s="103"/>
      <c r="AQ1480" s="103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95"/>
      <c r="BB1480" s="95"/>
      <c r="BC1480" s="95"/>
      <c r="BD1480" s="95"/>
      <c r="BE1480" s="95"/>
      <c r="BF1480" s="95"/>
      <c r="BG1480" s="95"/>
      <c r="BH1480" s="95"/>
      <c r="BI1480" s="95"/>
    </row>
    <row r="1481" spans="17:61" s="82" customFormat="1" x14ac:dyDescent="0.2">
      <c r="Q1481" s="103"/>
      <c r="R1481" s="104"/>
      <c r="S1481" s="103"/>
      <c r="T1481" s="103"/>
      <c r="U1481" s="103"/>
      <c r="V1481" s="103"/>
      <c r="W1481" s="103"/>
      <c r="X1481" s="103"/>
      <c r="Y1481" s="103"/>
      <c r="Z1481" s="103"/>
      <c r="AA1481" s="103"/>
      <c r="AB1481" s="103"/>
      <c r="AC1481" s="103"/>
      <c r="AD1481" s="103"/>
      <c r="AE1481" s="103"/>
      <c r="AF1481" s="103"/>
      <c r="AG1481" s="103"/>
      <c r="AH1481" s="103"/>
      <c r="AI1481" s="103"/>
      <c r="AJ1481" s="103"/>
      <c r="AK1481" s="103"/>
      <c r="AL1481" s="103"/>
      <c r="AM1481" s="103"/>
      <c r="AN1481" s="103"/>
      <c r="AO1481" s="103"/>
      <c r="AP1481" s="103"/>
      <c r="AQ1481" s="103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95"/>
      <c r="BB1481" s="95"/>
      <c r="BC1481" s="95"/>
      <c r="BD1481" s="95"/>
      <c r="BE1481" s="95"/>
      <c r="BF1481" s="95"/>
      <c r="BG1481" s="95"/>
      <c r="BH1481" s="95"/>
      <c r="BI1481" s="95"/>
    </row>
    <row r="1482" spans="17:61" s="82" customFormat="1" x14ac:dyDescent="0.2">
      <c r="Q1482" s="103"/>
      <c r="R1482" s="104"/>
      <c r="S1482" s="103"/>
      <c r="T1482" s="103"/>
      <c r="U1482" s="103"/>
      <c r="V1482" s="103"/>
      <c r="W1482" s="103"/>
      <c r="X1482" s="103"/>
      <c r="Y1482" s="103"/>
      <c r="Z1482" s="103"/>
      <c r="AA1482" s="103"/>
      <c r="AB1482" s="103"/>
      <c r="AC1482" s="103"/>
      <c r="AD1482" s="103"/>
      <c r="AE1482" s="103"/>
      <c r="AF1482" s="103"/>
      <c r="AG1482" s="103"/>
      <c r="AH1482" s="103"/>
      <c r="AI1482" s="103"/>
      <c r="AJ1482" s="103"/>
      <c r="AK1482" s="103"/>
      <c r="AL1482" s="103"/>
      <c r="AM1482" s="103"/>
      <c r="AN1482" s="103"/>
      <c r="AO1482" s="103"/>
      <c r="AP1482" s="103"/>
      <c r="AQ1482" s="103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95"/>
      <c r="BB1482" s="95"/>
      <c r="BC1482" s="95"/>
      <c r="BD1482" s="95"/>
      <c r="BE1482" s="95"/>
      <c r="BF1482" s="95"/>
      <c r="BG1482" s="95"/>
      <c r="BH1482" s="95"/>
      <c r="BI1482" s="95"/>
    </row>
    <row r="1483" spans="17:61" s="82" customFormat="1" x14ac:dyDescent="0.2">
      <c r="Q1483" s="103"/>
      <c r="R1483" s="104"/>
      <c r="S1483" s="103"/>
      <c r="T1483" s="103"/>
      <c r="U1483" s="103"/>
      <c r="V1483" s="103"/>
      <c r="W1483" s="103"/>
      <c r="X1483" s="103"/>
      <c r="Y1483" s="103"/>
      <c r="Z1483" s="103"/>
      <c r="AA1483" s="103"/>
      <c r="AB1483" s="103"/>
      <c r="AC1483" s="103"/>
      <c r="AD1483" s="103"/>
      <c r="AE1483" s="103"/>
      <c r="AF1483" s="103"/>
      <c r="AG1483" s="103"/>
      <c r="AH1483" s="103"/>
      <c r="AI1483" s="103"/>
      <c r="AJ1483" s="103"/>
      <c r="AK1483" s="103"/>
      <c r="AL1483" s="103"/>
      <c r="AM1483" s="103"/>
      <c r="AN1483" s="103"/>
      <c r="AO1483" s="103"/>
      <c r="AP1483" s="103"/>
      <c r="AQ1483" s="103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95"/>
      <c r="BB1483" s="95"/>
      <c r="BC1483" s="95"/>
      <c r="BD1483" s="95"/>
      <c r="BE1483" s="95"/>
      <c r="BF1483" s="95"/>
      <c r="BG1483" s="95"/>
      <c r="BH1483" s="95"/>
      <c r="BI1483" s="95"/>
    </row>
    <row r="1484" spans="17:61" s="82" customFormat="1" x14ac:dyDescent="0.2">
      <c r="Q1484" s="103"/>
      <c r="R1484" s="104"/>
      <c r="S1484" s="103"/>
      <c r="T1484" s="103"/>
      <c r="U1484" s="103"/>
      <c r="V1484" s="103"/>
      <c r="W1484" s="103"/>
      <c r="X1484" s="103"/>
      <c r="Y1484" s="103"/>
      <c r="Z1484" s="103"/>
      <c r="AA1484" s="103"/>
      <c r="AB1484" s="103"/>
      <c r="AC1484" s="103"/>
      <c r="AD1484" s="103"/>
      <c r="AE1484" s="103"/>
      <c r="AF1484" s="103"/>
      <c r="AG1484" s="103"/>
      <c r="AH1484" s="103"/>
      <c r="AI1484" s="103"/>
      <c r="AJ1484" s="103"/>
      <c r="AK1484" s="103"/>
      <c r="AL1484" s="103"/>
      <c r="AM1484" s="103"/>
      <c r="AN1484" s="103"/>
      <c r="AO1484" s="103"/>
      <c r="AP1484" s="103"/>
      <c r="AQ1484" s="103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95"/>
      <c r="BB1484" s="95"/>
      <c r="BC1484" s="95"/>
      <c r="BD1484" s="95"/>
      <c r="BE1484" s="95"/>
      <c r="BF1484" s="95"/>
      <c r="BG1484" s="95"/>
      <c r="BH1484" s="95"/>
      <c r="BI1484" s="95"/>
    </row>
    <row r="1485" spans="17:61" s="82" customFormat="1" x14ac:dyDescent="0.2">
      <c r="Q1485" s="103"/>
      <c r="R1485" s="104"/>
      <c r="S1485" s="103"/>
      <c r="T1485" s="103"/>
      <c r="U1485" s="103"/>
      <c r="V1485" s="103"/>
      <c r="W1485" s="103"/>
      <c r="X1485" s="103"/>
      <c r="Y1485" s="103"/>
      <c r="Z1485" s="103"/>
      <c r="AA1485" s="103"/>
      <c r="AB1485" s="103"/>
      <c r="AC1485" s="103"/>
      <c r="AD1485" s="103"/>
      <c r="AE1485" s="103"/>
      <c r="AF1485" s="103"/>
      <c r="AG1485" s="103"/>
      <c r="AH1485" s="103"/>
      <c r="AI1485" s="103"/>
      <c r="AJ1485" s="103"/>
      <c r="AK1485" s="103"/>
      <c r="AL1485" s="103"/>
      <c r="AM1485" s="103"/>
      <c r="AN1485" s="103"/>
      <c r="AO1485" s="103"/>
      <c r="AP1485" s="103"/>
      <c r="AQ1485" s="103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95"/>
      <c r="BB1485" s="95"/>
      <c r="BC1485" s="95"/>
      <c r="BD1485" s="95"/>
      <c r="BE1485" s="95"/>
      <c r="BF1485" s="95"/>
      <c r="BG1485" s="95"/>
      <c r="BH1485" s="95"/>
      <c r="BI1485" s="95"/>
    </row>
    <row r="1486" spans="17:61" s="82" customFormat="1" x14ac:dyDescent="0.2">
      <c r="Q1486" s="103"/>
      <c r="R1486" s="104"/>
      <c r="S1486" s="103"/>
      <c r="T1486" s="103"/>
      <c r="U1486" s="103"/>
      <c r="V1486" s="103"/>
      <c r="W1486" s="103"/>
      <c r="X1486" s="103"/>
      <c r="Y1486" s="103"/>
      <c r="Z1486" s="103"/>
      <c r="AA1486" s="103"/>
      <c r="AB1486" s="103"/>
      <c r="AC1486" s="103"/>
      <c r="AD1486" s="103"/>
      <c r="AE1486" s="103"/>
      <c r="AF1486" s="103"/>
      <c r="AG1486" s="103"/>
      <c r="AH1486" s="103"/>
      <c r="AI1486" s="103"/>
      <c r="AJ1486" s="103"/>
      <c r="AK1486" s="103"/>
      <c r="AL1486" s="103"/>
      <c r="AM1486" s="103"/>
      <c r="AN1486" s="103"/>
      <c r="AO1486" s="103"/>
      <c r="AP1486" s="103"/>
      <c r="AQ1486" s="103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95"/>
      <c r="BB1486" s="95"/>
      <c r="BC1486" s="95"/>
      <c r="BD1486" s="95"/>
      <c r="BE1486" s="95"/>
      <c r="BF1486" s="95"/>
      <c r="BG1486" s="95"/>
      <c r="BH1486" s="95"/>
      <c r="BI1486" s="95"/>
    </row>
    <row r="1487" spans="17:61" s="82" customFormat="1" x14ac:dyDescent="0.2">
      <c r="Q1487" s="103"/>
      <c r="R1487" s="104"/>
      <c r="S1487" s="103"/>
      <c r="T1487" s="103"/>
      <c r="U1487" s="103"/>
      <c r="V1487" s="103"/>
      <c r="W1487" s="103"/>
      <c r="X1487" s="103"/>
      <c r="Y1487" s="103"/>
      <c r="Z1487" s="103"/>
      <c r="AA1487" s="103"/>
      <c r="AB1487" s="103"/>
      <c r="AC1487" s="103"/>
      <c r="AD1487" s="103"/>
      <c r="AE1487" s="103"/>
      <c r="AF1487" s="103"/>
      <c r="AG1487" s="103"/>
      <c r="AH1487" s="103"/>
      <c r="AI1487" s="103"/>
      <c r="AJ1487" s="103"/>
      <c r="AK1487" s="103"/>
      <c r="AL1487" s="103"/>
      <c r="AM1487" s="103"/>
      <c r="AN1487" s="103"/>
      <c r="AO1487" s="103"/>
      <c r="AP1487" s="103"/>
      <c r="AQ1487" s="103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95"/>
      <c r="BB1487" s="95"/>
      <c r="BC1487" s="95"/>
      <c r="BD1487" s="95"/>
      <c r="BE1487" s="95"/>
      <c r="BF1487" s="95"/>
      <c r="BG1487" s="95"/>
      <c r="BH1487" s="95"/>
      <c r="BI1487" s="95"/>
    </row>
    <row r="1488" spans="17:61" s="82" customFormat="1" x14ac:dyDescent="0.2">
      <c r="Q1488" s="103"/>
      <c r="R1488" s="104"/>
      <c r="S1488" s="103"/>
      <c r="T1488" s="103"/>
      <c r="U1488" s="103"/>
      <c r="V1488" s="103"/>
      <c r="W1488" s="103"/>
      <c r="X1488" s="103"/>
      <c r="Y1488" s="103"/>
      <c r="Z1488" s="103"/>
      <c r="AA1488" s="103"/>
      <c r="AB1488" s="103"/>
      <c r="AC1488" s="103"/>
      <c r="AD1488" s="103"/>
      <c r="AE1488" s="103"/>
      <c r="AF1488" s="103"/>
      <c r="AG1488" s="103"/>
      <c r="AH1488" s="103"/>
      <c r="AI1488" s="103"/>
      <c r="AJ1488" s="103"/>
      <c r="AK1488" s="103"/>
      <c r="AL1488" s="103"/>
      <c r="AM1488" s="103"/>
      <c r="AN1488" s="103"/>
      <c r="AO1488" s="103"/>
      <c r="AP1488" s="103"/>
      <c r="AQ1488" s="103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95"/>
      <c r="BB1488" s="95"/>
      <c r="BC1488" s="95"/>
      <c r="BD1488" s="95"/>
      <c r="BE1488" s="95"/>
      <c r="BF1488" s="95"/>
      <c r="BG1488" s="95"/>
      <c r="BH1488" s="95"/>
      <c r="BI1488" s="95"/>
    </row>
    <row r="1489" spans="17:61" s="82" customFormat="1" x14ac:dyDescent="0.2">
      <c r="Q1489" s="103"/>
      <c r="R1489" s="104"/>
      <c r="S1489" s="103"/>
      <c r="T1489" s="103"/>
      <c r="U1489" s="103"/>
      <c r="V1489" s="103"/>
      <c r="W1489" s="103"/>
      <c r="X1489" s="103"/>
      <c r="Y1489" s="103"/>
      <c r="Z1489" s="103"/>
      <c r="AA1489" s="103"/>
      <c r="AB1489" s="103"/>
      <c r="AC1489" s="103"/>
      <c r="AD1489" s="103"/>
      <c r="AE1489" s="103"/>
      <c r="AF1489" s="103"/>
      <c r="AG1489" s="103"/>
      <c r="AH1489" s="103"/>
      <c r="AI1489" s="103"/>
      <c r="AJ1489" s="103"/>
      <c r="AK1489" s="103"/>
      <c r="AL1489" s="103"/>
      <c r="AM1489" s="103"/>
      <c r="AN1489" s="103"/>
      <c r="AO1489" s="103"/>
      <c r="AP1489" s="103"/>
      <c r="AQ1489" s="103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95"/>
      <c r="BB1489" s="95"/>
      <c r="BC1489" s="95"/>
      <c r="BD1489" s="95"/>
      <c r="BE1489" s="95"/>
      <c r="BF1489" s="95"/>
      <c r="BG1489" s="95"/>
      <c r="BH1489" s="95"/>
      <c r="BI1489" s="95"/>
    </row>
    <row r="1490" spans="17:61" s="82" customFormat="1" x14ac:dyDescent="0.2">
      <c r="Q1490" s="103"/>
      <c r="R1490" s="104"/>
      <c r="S1490" s="103"/>
      <c r="T1490" s="103"/>
      <c r="U1490" s="103"/>
      <c r="V1490" s="103"/>
      <c r="W1490" s="103"/>
      <c r="X1490" s="103"/>
      <c r="Y1490" s="103"/>
      <c r="Z1490" s="103"/>
      <c r="AA1490" s="103"/>
      <c r="AB1490" s="103"/>
      <c r="AC1490" s="103"/>
      <c r="AD1490" s="103"/>
      <c r="AE1490" s="103"/>
      <c r="AF1490" s="103"/>
      <c r="AG1490" s="103"/>
      <c r="AH1490" s="103"/>
      <c r="AI1490" s="103"/>
      <c r="AJ1490" s="103"/>
      <c r="AK1490" s="103"/>
      <c r="AL1490" s="103"/>
      <c r="AM1490" s="103"/>
      <c r="AN1490" s="103"/>
      <c r="AO1490" s="103"/>
      <c r="AP1490" s="103"/>
      <c r="AQ1490" s="103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95"/>
      <c r="BB1490" s="95"/>
      <c r="BC1490" s="95"/>
      <c r="BD1490" s="95"/>
      <c r="BE1490" s="95"/>
      <c r="BF1490" s="95"/>
      <c r="BG1490" s="95"/>
      <c r="BH1490" s="95"/>
      <c r="BI1490" s="95"/>
    </row>
    <row r="1491" spans="17:61" s="82" customFormat="1" x14ac:dyDescent="0.2">
      <c r="Q1491" s="103"/>
      <c r="R1491" s="104"/>
      <c r="S1491" s="103"/>
      <c r="T1491" s="103"/>
      <c r="U1491" s="103"/>
      <c r="V1491" s="103"/>
      <c r="W1491" s="103"/>
      <c r="X1491" s="103"/>
      <c r="Y1491" s="103"/>
      <c r="Z1491" s="103"/>
      <c r="AA1491" s="103"/>
      <c r="AB1491" s="103"/>
      <c r="AC1491" s="103"/>
      <c r="AD1491" s="103"/>
      <c r="AE1491" s="103"/>
      <c r="AF1491" s="103"/>
      <c r="AG1491" s="103"/>
      <c r="AH1491" s="103"/>
      <c r="AI1491" s="103"/>
      <c r="AJ1491" s="103"/>
      <c r="AK1491" s="103"/>
      <c r="AL1491" s="103"/>
      <c r="AM1491" s="103"/>
      <c r="AN1491" s="103"/>
      <c r="AO1491" s="103"/>
      <c r="AP1491" s="103"/>
      <c r="AQ1491" s="103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95"/>
      <c r="BB1491" s="95"/>
      <c r="BC1491" s="95"/>
      <c r="BD1491" s="95"/>
      <c r="BE1491" s="95"/>
      <c r="BF1491" s="95"/>
      <c r="BG1491" s="95"/>
      <c r="BH1491" s="95"/>
      <c r="BI1491" s="95"/>
    </row>
    <row r="1492" spans="17:61" s="82" customFormat="1" x14ac:dyDescent="0.2">
      <c r="Q1492" s="103"/>
      <c r="R1492" s="104"/>
      <c r="S1492" s="103"/>
      <c r="T1492" s="103"/>
      <c r="U1492" s="103"/>
      <c r="V1492" s="103"/>
      <c r="W1492" s="103"/>
      <c r="X1492" s="103"/>
      <c r="Y1492" s="103"/>
      <c r="Z1492" s="103"/>
      <c r="AA1492" s="103"/>
      <c r="AB1492" s="103"/>
      <c r="AC1492" s="103"/>
      <c r="AD1492" s="103"/>
      <c r="AE1492" s="103"/>
      <c r="AF1492" s="103"/>
      <c r="AG1492" s="103"/>
      <c r="AH1492" s="103"/>
      <c r="AI1492" s="103"/>
      <c r="AJ1492" s="103"/>
      <c r="AK1492" s="103"/>
      <c r="AL1492" s="103"/>
      <c r="AM1492" s="103"/>
      <c r="AN1492" s="103"/>
      <c r="AO1492" s="103"/>
      <c r="AP1492" s="103"/>
      <c r="AQ1492" s="103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95"/>
      <c r="BB1492" s="95"/>
      <c r="BC1492" s="95"/>
      <c r="BD1492" s="95"/>
      <c r="BE1492" s="95"/>
      <c r="BF1492" s="95"/>
      <c r="BG1492" s="95"/>
      <c r="BH1492" s="95"/>
      <c r="BI1492" s="95"/>
    </row>
    <row r="1493" spans="17:61" s="82" customFormat="1" x14ac:dyDescent="0.2">
      <c r="Q1493" s="103"/>
      <c r="R1493" s="104"/>
      <c r="S1493" s="103"/>
      <c r="T1493" s="103"/>
      <c r="U1493" s="103"/>
      <c r="V1493" s="103"/>
      <c r="W1493" s="103"/>
      <c r="X1493" s="103"/>
      <c r="Y1493" s="103"/>
      <c r="Z1493" s="103"/>
      <c r="AA1493" s="103"/>
      <c r="AB1493" s="103"/>
      <c r="AC1493" s="103"/>
      <c r="AD1493" s="103"/>
      <c r="AE1493" s="103"/>
      <c r="AF1493" s="103"/>
      <c r="AG1493" s="103"/>
      <c r="AH1493" s="103"/>
      <c r="AI1493" s="103"/>
      <c r="AJ1493" s="103"/>
      <c r="AK1493" s="103"/>
      <c r="AL1493" s="103"/>
      <c r="AM1493" s="103"/>
      <c r="AN1493" s="103"/>
      <c r="AO1493" s="103"/>
      <c r="AP1493" s="103"/>
      <c r="AQ1493" s="103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95"/>
      <c r="BB1493" s="95"/>
      <c r="BC1493" s="95"/>
      <c r="BD1493" s="95"/>
      <c r="BE1493" s="95"/>
      <c r="BF1493" s="95"/>
      <c r="BG1493" s="95"/>
      <c r="BH1493" s="95"/>
      <c r="BI1493" s="95"/>
    </row>
    <row r="1494" spans="17:61" s="82" customFormat="1" x14ac:dyDescent="0.2">
      <c r="Q1494" s="103"/>
      <c r="R1494" s="104"/>
      <c r="S1494" s="103"/>
      <c r="T1494" s="103"/>
      <c r="U1494" s="103"/>
      <c r="V1494" s="103"/>
      <c r="W1494" s="103"/>
      <c r="X1494" s="103"/>
      <c r="Y1494" s="103"/>
      <c r="Z1494" s="103"/>
      <c r="AA1494" s="103"/>
      <c r="AB1494" s="103"/>
      <c r="AC1494" s="103"/>
      <c r="AD1494" s="103"/>
      <c r="AE1494" s="103"/>
      <c r="AF1494" s="103"/>
      <c r="AG1494" s="103"/>
      <c r="AH1494" s="103"/>
      <c r="AI1494" s="103"/>
      <c r="AJ1494" s="103"/>
      <c r="AK1494" s="103"/>
      <c r="AL1494" s="103"/>
      <c r="AM1494" s="103"/>
      <c r="AN1494" s="103"/>
      <c r="AO1494" s="103"/>
      <c r="AP1494" s="103"/>
      <c r="AQ1494" s="103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95"/>
      <c r="BB1494" s="95"/>
      <c r="BC1494" s="95"/>
      <c r="BD1494" s="95"/>
      <c r="BE1494" s="95"/>
      <c r="BF1494" s="95"/>
      <c r="BG1494" s="95"/>
      <c r="BH1494" s="95"/>
      <c r="BI1494" s="95"/>
    </row>
    <row r="1495" spans="17:61" s="82" customFormat="1" x14ac:dyDescent="0.2">
      <c r="Q1495" s="103"/>
      <c r="R1495" s="104"/>
      <c r="S1495" s="103"/>
      <c r="T1495" s="103"/>
      <c r="U1495" s="103"/>
      <c r="V1495" s="103"/>
      <c r="W1495" s="103"/>
      <c r="X1495" s="103"/>
      <c r="Y1495" s="103"/>
      <c r="Z1495" s="103"/>
      <c r="AA1495" s="103"/>
      <c r="AB1495" s="103"/>
      <c r="AC1495" s="103"/>
      <c r="AD1495" s="103"/>
      <c r="AE1495" s="103"/>
      <c r="AF1495" s="103"/>
      <c r="AG1495" s="103"/>
      <c r="AH1495" s="103"/>
      <c r="AI1495" s="103"/>
      <c r="AJ1495" s="103"/>
      <c r="AK1495" s="103"/>
      <c r="AL1495" s="103"/>
      <c r="AM1495" s="103"/>
      <c r="AN1495" s="103"/>
      <c r="AO1495" s="103"/>
      <c r="AP1495" s="103"/>
      <c r="AQ1495" s="103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95"/>
      <c r="BB1495" s="95"/>
      <c r="BC1495" s="95"/>
      <c r="BD1495" s="95"/>
      <c r="BE1495" s="95"/>
      <c r="BF1495" s="95"/>
      <c r="BG1495" s="95"/>
      <c r="BH1495" s="95"/>
      <c r="BI1495" s="95"/>
    </row>
    <row r="1496" spans="17:61" s="82" customFormat="1" x14ac:dyDescent="0.2">
      <c r="Q1496" s="103"/>
      <c r="R1496" s="104"/>
      <c r="S1496" s="103"/>
      <c r="T1496" s="103"/>
      <c r="U1496" s="103"/>
      <c r="V1496" s="103"/>
      <c r="W1496" s="103"/>
      <c r="X1496" s="103"/>
      <c r="Y1496" s="103"/>
      <c r="Z1496" s="103"/>
      <c r="AA1496" s="103"/>
      <c r="AB1496" s="103"/>
      <c r="AC1496" s="103"/>
      <c r="AD1496" s="103"/>
      <c r="AE1496" s="103"/>
      <c r="AF1496" s="103"/>
      <c r="AG1496" s="103"/>
      <c r="AH1496" s="103"/>
      <c r="AI1496" s="103"/>
      <c r="AJ1496" s="103"/>
      <c r="AK1496" s="103"/>
      <c r="AL1496" s="103"/>
      <c r="AM1496" s="103"/>
      <c r="AN1496" s="103"/>
      <c r="AO1496" s="103"/>
      <c r="AP1496" s="103"/>
      <c r="AQ1496" s="103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95"/>
      <c r="BB1496" s="95"/>
      <c r="BC1496" s="95"/>
      <c r="BD1496" s="95"/>
      <c r="BE1496" s="95"/>
      <c r="BF1496" s="95"/>
      <c r="BG1496" s="95"/>
      <c r="BH1496" s="95"/>
      <c r="BI1496" s="95"/>
    </row>
    <row r="1497" spans="17:61" s="82" customFormat="1" x14ac:dyDescent="0.2">
      <c r="Q1497" s="103"/>
      <c r="R1497" s="104"/>
      <c r="S1497" s="103"/>
      <c r="T1497" s="103"/>
      <c r="U1497" s="103"/>
      <c r="V1497" s="103"/>
      <c r="W1497" s="103"/>
      <c r="X1497" s="103"/>
      <c r="Y1497" s="103"/>
      <c r="Z1497" s="103"/>
      <c r="AA1497" s="103"/>
      <c r="AB1497" s="103"/>
      <c r="AC1497" s="103"/>
      <c r="AD1497" s="103"/>
      <c r="AE1497" s="103"/>
      <c r="AF1497" s="103"/>
      <c r="AG1497" s="103"/>
      <c r="AH1497" s="103"/>
      <c r="AI1497" s="103"/>
      <c r="AJ1497" s="103"/>
      <c r="AK1497" s="103"/>
      <c r="AL1497" s="103"/>
      <c r="AM1497" s="103"/>
      <c r="AN1497" s="103"/>
      <c r="AO1497" s="103"/>
      <c r="AP1497" s="103"/>
      <c r="AQ1497" s="103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95"/>
      <c r="BB1497" s="95"/>
      <c r="BC1497" s="95"/>
      <c r="BD1497" s="95"/>
      <c r="BE1497" s="95"/>
      <c r="BF1497" s="95"/>
      <c r="BG1497" s="95"/>
      <c r="BH1497" s="95"/>
      <c r="BI1497" s="95"/>
    </row>
    <row r="1498" spans="17:61" s="82" customFormat="1" x14ac:dyDescent="0.2">
      <c r="Q1498" s="103"/>
      <c r="R1498" s="104"/>
      <c r="S1498" s="103"/>
      <c r="T1498" s="103"/>
      <c r="U1498" s="103"/>
      <c r="V1498" s="103"/>
      <c r="W1498" s="103"/>
      <c r="X1498" s="103"/>
      <c r="Y1498" s="103"/>
      <c r="Z1498" s="103"/>
      <c r="AA1498" s="103"/>
      <c r="AB1498" s="103"/>
      <c r="AC1498" s="103"/>
      <c r="AD1498" s="103"/>
      <c r="AE1498" s="103"/>
      <c r="AF1498" s="103"/>
      <c r="AG1498" s="103"/>
      <c r="AH1498" s="103"/>
      <c r="AI1498" s="103"/>
      <c r="AJ1498" s="103"/>
      <c r="AK1498" s="103"/>
      <c r="AL1498" s="103"/>
      <c r="AM1498" s="103"/>
      <c r="AN1498" s="103"/>
      <c r="AO1498" s="103"/>
      <c r="AP1498" s="103"/>
      <c r="AQ1498" s="103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95"/>
      <c r="BB1498" s="95"/>
      <c r="BC1498" s="95"/>
      <c r="BD1498" s="95"/>
      <c r="BE1498" s="95"/>
      <c r="BF1498" s="95"/>
      <c r="BG1498" s="95"/>
      <c r="BH1498" s="95"/>
      <c r="BI1498" s="95"/>
    </row>
    <row r="1499" spans="17:61" s="82" customFormat="1" x14ac:dyDescent="0.2">
      <c r="Q1499" s="103"/>
      <c r="R1499" s="104"/>
      <c r="S1499" s="103"/>
      <c r="T1499" s="103"/>
      <c r="U1499" s="103"/>
      <c r="V1499" s="103"/>
      <c r="W1499" s="103"/>
      <c r="X1499" s="103"/>
      <c r="Y1499" s="103"/>
      <c r="Z1499" s="103"/>
      <c r="AA1499" s="103"/>
      <c r="AB1499" s="103"/>
      <c r="AC1499" s="103"/>
      <c r="AD1499" s="103"/>
      <c r="AE1499" s="103"/>
      <c r="AF1499" s="103"/>
      <c r="AG1499" s="103"/>
      <c r="AH1499" s="103"/>
      <c r="AI1499" s="103"/>
      <c r="AJ1499" s="103"/>
      <c r="AK1499" s="103"/>
      <c r="AL1499" s="103"/>
      <c r="AM1499" s="103"/>
      <c r="AN1499" s="103"/>
      <c r="AO1499" s="103"/>
      <c r="AP1499" s="103"/>
      <c r="AQ1499" s="103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95"/>
      <c r="BB1499" s="95"/>
      <c r="BC1499" s="95"/>
      <c r="BD1499" s="95"/>
      <c r="BE1499" s="95"/>
      <c r="BF1499" s="95"/>
      <c r="BG1499" s="95"/>
      <c r="BH1499" s="95"/>
      <c r="BI1499" s="95"/>
    </row>
    <row r="1500" spans="17:61" s="82" customFormat="1" x14ac:dyDescent="0.2">
      <c r="Q1500" s="103"/>
      <c r="R1500" s="104"/>
      <c r="S1500" s="103"/>
      <c r="T1500" s="103"/>
      <c r="U1500" s="103"/>
      <c r="V1500" s="103"/>
      <c r="W1500" s="103"/>
      <c r="X1500" s="103"/>
      <c r="Y1500" s="103"/>
      <c r="Z1500" s="103"/>
      <c r="AA1500" s="103"/>
      <c r="AB1500" s="103"/>
      <c r="AC1500" s="103"/>
      <c r="AD1500" s="103"/>
      <c r="AE1500" s="103"/>
      <c r="AF1500" s="103"/>
      <c r="AG1500" s="103"/>
      <c r="AH1500" s="103"/>
      <c r="AI1500" s="103"/>
      <c r="AJ1500" s="103"/>
      <c r="AK1500" s="103"/>
      <c r="AL1500" s="103"/>
      <c r="AM1500" s="103"/>
      <c r="AN1500" s="103"/>
      <c r="AO1500" s="103"/>
      <c r="AP1500" s="103"/>
      <c r="AQ1500" s="103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95"/>
      <c r="BB1500" s="95"/>
      <c r="BC1500" s="95"/>
      <c r="BD1500" s="95"/>
      <c r="BE1500" s="95"/>
      <c r="BF1500" s="95"/>
      <c r="BG1500" s="95"/>
      <c r="BH1500" s="95"/>
      <c r="BI1500" s="95"/>
    </row>
    <row r="1501" spans="17:61" s="82" customFormat="1" x14ac:dyDescent="0.2">
      <c r="Q1501" s="103"/>
      <c r="R1501" s="104"/>
      <c r="S1501" s="103"/>
      <c r="T1501" s="103"/>
      <c r="U1501" s="103"/>
      <c r="V1501" s="103"/>
      <c r="W1501" s="103"/>
      <c r="X1501" s="103"/>
      <c r="Y1501" s="103"/>
      <c r="Z1501" s="103"/>
      <c r="AA1501" s="103"/>
      <c r="AB1501" s="103"/>
      <c r="AC1501" s="103"/>
      <c r="AD1501" s="103"/>
      <c r="AE1501" s="103"/>
      <c r="AF1501" s="103"/>
      <c r="AG1501" s="103"/>
      <c r="AH1501" s="103"/>
      <c r="AI1501" s="103"/>
      <c r="AJ1501" s="103"/>
      <c r="AK1501" s="103"/>
      <c r="AL1501" s="103"/>
      <c r="AM1501" s="103"/>
      <c r="AN1501" s="103"/>
      <c r="AO1501" s="103"/>
      <c r="AP1501" s="103"/>
      <c r="AQ1501" s="103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95"/>
      <c r="BB1501" s="95"/>
      <c r="BC1501" s="95"/>
      <c r="BD1501" s="95"/>
      <c r="BE1501" s="95"/>
      <c r="BF1501" s="95"/>
      <c r="BG1501" s="95"/>
      <c r="BH1501" s="95"/>
      <c r="BI1501" s="95"/>
    </row>
    <row r="1502" spans="17:61" s="82" customFormat="1" x14ac:dyDescent="0.2">
      <c r="Q1502" s="103"/>
      <c r="R1502" s="104"/>
      <c r="S1502" s="103"/>
      <c r="T1502" s="103"/>
      <c r="U1502" s="103"/>
      <c r="V1502" s="103"/>
      <c r="W1502" s="103"/>
      <c r="X1502" s="103"/>
      <c r="Y1502" s="103"/>
      <c r="Z1502" s="103"/>
      <c r="AA1502" s="103"/>
      <c r="AB1502" s="103"/>
      <c r="AC1502" s="103"/>
      <c r="AD1502" s="103"/>
      <c r="AE1502" s="103"/>
      <c r="AF1502" s="103"/>
      <c r="AG1502" s="103"/>
      <c r="AH1502" s="103"/>
      <c r="AI1502" s="103"/>
      <c r="AJ1502" s="103"/>
      <c r="AK1502" s="103"/>
      <c r="AL1502" s="103"/>
      <c r="AM1502" s="103"/>
      <c r="AN1502" s="103"/>
      <c r="AO1502" s="103"/>
      <c r="AP1502" s="103"/>
      <c r="AQ1502" s="103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95"/>
      <c r="BB1502" s="95"/>
      <c r="BC1502" s="95"/>
      <c r="BD1502" s="95"/>
      <c r="BE1502" s="95"/>
      <c r="BF1502" s="95"/>
      <c r="BG1502" s="95"/>
      <c r="BH1502" s="95"/>
      <c r="BI1502" s="95"/>
    </row>
    <row r="1503" spans="17:61" s="82" customFormat="1" x14ac:dyDescent="0.2">
      <c r="Q1503" s="103"/>
      <c r="R1503" s="104"/>
      <c r="S1503" s="103"/>
      <c r="T1503" s="103"/>
      <c r="U1503" s="103"/>
      <c r="V1503" s="103"/>
      <c r="W1503" s="103"/>
      <c r="X1503" s="103"/>
      <c r="Y1503" s="103"/>
      <c r="Z1503" s="103"/>
      <c r="AA1503" s="103"/>
      <c r="AB1503" s="103"/>
      <c r="AC1503" s="103"/>
      <c r="AD1503" s="103"/>
      <c r="AE1503" s="103"/>
      <c r="AF1503" s="103"/>
      <c r="AG1503" s="103"/>
      <c r="AH1503" s="103"/>
      <c r="AI1503" s="103"/>
      <c r="AJ1503" s="103"/>
      <c r="AK1503" s="103"/>
      <c r="AL1503" s="103"/>
      <c r="AM1503" s="103"/>
      <c r="AN1503" s="103"/>
      <c r="AO1503" s="103"/>
      <c r="AP1503" s="103"/>
      <c r="AQ1503" s="103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95"/>
      <c r="BB1503" s="95"/>
      <c r="BC1503" s="95"/>
      <c r="BD1503" s="95"/>
      <c r="BE1503" s="95"/>
      <c r="BF1503" s="95"/>
      <c r="BG1503" s="95"/>
      <c r="BH1503" s="95"/>
      <c r="BI1503" s="95"/>
    </row>
    <row r="1504" spans="17:61" s="82" customFormat="1" x14ac:dyDescent="0.2">
      <c r="Q1504" s="103"/>
      <c r="R1504" s="104"/>
      <c r="S1504" s="103"/>
      <c r="T1504" s="103"/>
      <c r="U1504" s="103"/>
      <c r="V1504" s="103"/>
      <c r="W1504" s="103"/>
      <c r="X1504" s="103"/>
      <c r="Y1504" s="103"/>
      <c r="Z1504" s="103"/>
      <c r="AA1504" s="103"/>
      <c r="AB1504" s="103"/>
      <c r="AC1504" s="103"/>
      <c r="AD1504" s="103"/>
      <c r="AE1504" s="103"/>
      <c r="AF1504" s="103"/>
      <c r="AG1504" s="103"/>
      <c r="AH1504" s="103"/>
      <c r="AI1504" s="103"/>
      <c r="AJ1504" s="103"/>
      <c r="AK1504" s="103"/>
      <c r="AL1504" s="103"/>
      <c r="AM1504" s="103"/>
      <c r="AN1504" s="103"/>
      <c r="AO1504" s="103"/>
      <c r="AP1504" s="103"/>
      <c r="AQ1504" s="103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95"/>
      <c r="BB1504" s="95"/>
      <c r="BC1504" s="95"/>
      <c r="BD1504" s="95"/>
      <c r="BE1504" s="95"/>
      <c r="BF1504" s="95"/>
      <c r="BG1504" s="95"/>
      <c r="BH1504" s="95"/>
      <c r="BI1504" s="95"/>
    </row>
    <row r="1505" spans="17:61" s="82" customFormat="1" x14ac:dyDescent="0.2">
      <c r="Q1505" s="103"/>
      <c r="R1505" s="104"/>
      <c r="S1505" s="103"/>
      <c r="T1505" s="103"/>
      <c r="U1505" s="103"/>
      <c r="V1505" s="103"/>
      <c r="W1505" s="103"/>
      <c r="X1505" s="103"/>
      <c r="Y1505" s="103"/>
      <c r="Z1505" s="103"/>
      <c r="AA1505" s="103"/>
      <c r="AB1505" s="103"/>
      <c r="AC1505" s="103"/>
      <c r="AD1505" s="103"/>
      <c r="AE1505" s="103"/>
      <c r="AF1505" s="103"/>
      <c r="AG1505" s="103"/>
      <c r="AH1505" s="103"/>
      <c r="AI1505" s="103"/>
      <c r="AJ1505" s="103"/>
      <c r="AK1505" s="103"/>
      <c r="AL1505" s="103"/>
      <c r="AM1505" s="103"/>
      <c r="AN1505" s="103"/>
      <c r="AO1505" s="103"/>
      <c r="AP1505" s="103"/>
      <c r="AQ1505" s="103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95"/>
      <c r="BB1505" s="95"/>
      <c r="BC1505" s="95"/>
      <c r="BD1505" s="95"/>
      <c r="BE1505" s="95"/>
      <c r="BF1505" s="95"/>
      <c r="BG1505" s="95"/>
      <c r="BH1505" s="95"/>
      <c r="BI1505" s="95"/>
    </row>
    <row r="1506" spans="17:61" s="82" customFormat="1" x14ac:dyDescent="0.2">
      <c r="Q1506" s="103"/>
      <c r="R1506" s="104"/>
      <c r="S1506" s="103"/>
      <c r="T1506" s="103"/>
      <c r="U1506" s="103"/>
      <c r="V1506" s="103"/>
      <c r="W1506" s="103"/>
      <c r="X1506" s="103"/>
      <c r="Y1506" s="103"/>
      <c r="Z1506" s="103"/>
      <c r="AA1506" s="103"/>
      <c r="AB1506" s="103"/>
      <c r="AC1506" s="103"/>
      <c r="AD1506" s="103"/>
      <c r="AE1506" s="103"/>
      <c r="AF1506" s="103"/>
      <c r="AG1506" s="103"/>
      <c r="AH1506" s="103"/>
      <c r="AI1506" s="103"/>
      <c r="AJ1506" s="103"/>
      <c r="AK1506" s="103"/>
      <c r="AL1506" s="103"/>
      <c r="AM1506" s="103"/>
      <c r="AN1506" s="103"/>
      <c r="AO1506" s="103"/>
      <c r="AP1506" s="103"/>
      <c r="AQ1506" s="103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95"/>
      <c r="BB1506" s="95"/>
      <c r="BC1506" s="95"/>
      <c r="BD1506" s="95"/>
      <c r="BE1506" s="95"/>
      <c r="BF1506" s="95"/>
      <c r="BG1506" s="95"/>
      <c r="BH1506" s="95"/>
      <c r="BI1506" s="95"/>
    </row>
    <row r="1507" spans="17:61" s="82" customFormat="1" x14ac:dyDescent="0.2">
      <c r="Q1507" s="103"/>
      <c r="R1507" s="104"/>
      <c r="S1507" s="103"/>
      <c r="T1507" s="103"/>
      <c r="U1507" s="103"/>
      <c r="V1507" s="103"/>
      <c r="W1507" s="103"/>
      <c r="X1507" s="103"/>
      <c r="Y1507" s="103"/>
      <c r="Z1507" s="103"/>
      <c r="AA1507" s="103"/>
      <c r="AB1507" s="103"/>
      <c r="AC1507" s="103"/>
      <c r="AD1507" s="103"/>
      <c r="AE1507" s="103"/>
      <c r="AF1507" s="103"/>
      <c r="AG1507" s="103"/>
      <c r="AH1507" s="103"/>
      <c r="AI1507" s="103"/>
      <c r="AJ1507" s="103"/>
      <c r="AK1507" s="103"/>
      <c r="AL1507" s="103"/>
      <c r="AM1507" s="103"/>
      <c r="AN1507" s="103"/>
      <c r="AO1507" s="103"/>
      <c r="AP1507" s="103"/>
      <c r="AQ1507" s="103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95"/>
      <c r="BB1507" s="95"/>
      <c r="BC1507" s="95"/>
      <c r="BD1507" s="95"/>
      <c r="BE1507" s="95"/>
      <c r="BF1507" s="95"/>
      <c r="BG1507" s="95"/>
      <c r="BH1507" s="95"/>
      <c r="BI1507" s="95"/>
    </row>
    <row r="1508" spans="17:61" s="82" customFormat="1" x14ac:dyDescent="0.2">
      <c r="Q1508" s="103"/>
      <c r="R1508" s="104"/>
      <c r="S1508" s="103"/>
      <c r="T1508" s="103"/>
      <c r="U1508" s="103"/>
      <c r="V1508" s="103"/>
      <c r="W1508" s="103"/>
      <c r="X1508" s="103"/>
      <c r="Y1508" s="103"/>
      <c r="Z1508" s="103"/>
      <c r="AA1508" s="103"/>
      <c r="AB1508" s="103"/>
      <c r="AC1508" s="103"/>
      <c r="AD1508" s="103"/>
      <c r="AE1508" s="103"/>
      <c r="AF1508" s="103"/>
      <c r="AG1508" s="103"/>
      <c r="AH1508" s="103"/>
      <c r="AI1508" s="103"/>
      <c r="AJ1508" s="103"/>
      <c r="AK1508" s="103"/>
      <c r="AL1508" s="103"/>
      <c r="AM1508" s="103"/>
      <c r="AN1508" s="103"/>
      <c r="AO1508" s="103"/>
      <c r="AP1508" s="103"/>
      <c r="AQ1508" s="103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95"/>
      <c r="BB1508" s="95"/>
      <c r="BC1508" s="95"/>
      <c r="BD1508" s="95"/>
      <c r="BE1508" s="95"/>
      <c r="BF1508" s="95"/>
      <c r="BG1508" s="95"/>
      <c r="BH1508" s="95"/>
      <c r="BI1508" s="95"/>
    </row>
    <row r="1509" spans="17:61" s="82" customFormat="1" x14ac:dyDescent="0.2">
      <c r="Q1509" s="103"/>
      <c r="R1509" s="104"/>
      <c r="S1509" s="103"/>
      <c r="T1509" s="103"/>
      <c r="U1509" s="103"/>
      <c r="V1509" s="103"/>
      <c r="W1509" s="103"/>
      <c r="X1509" s="103"/>
      <c r="Y1509" s="103"/>
      <c r="Z1509" s="103"/>
      <c r="AA1509" s="103"/>
      <c r="AB1509" s="103"/>
      <c r="AC1509" s="103"/>
      <c r="AD1509" s="103"/>
      <c r="AE1509" s="103"/>
      <c r="AF1509" s="103"/>
      <c r="AG1509" s="103"/>
      <c r="AH1509" s="103"/>
      <c r="AI1509" s="103"/>
      <c r="AJ1509" s="103"/>
      <c r="AK1509" s="103"/>
      <c r="AL1509" s="103"/>
      <c r="AM1509" s="103"/>
      <c r="AN1509" s="103"/>
      <c r="AO1509" s="103"/>
      <c r="AP1509" s="103"/>
      <c r="AQ1509" s="103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95"/>
      <c r="BB1509" s="95"/>
      <c r="BC1509" s="95"/>
      <c r="BD1509" s="95"/>
      <c r="BE1509" s="95"/>
      <c r="BF1509" s="95"/>
      <c r="BG1509" s="95"/>
      <c r="BH1509" s="95"/>
      <c r="BI1509" s="95"/>
    </row>
    <row r="1510" spans="17:61" s="82" customFormat="1" x14ac:dyDescent="0.2">
      <c r="Q1510" s="103"/>
      <c r="R1510" s="104"/>
      <c r="S1510" s="103"/>
      <c r="T1510" s="103"/>
      <c r="U1510" s="103"/>
      <c r="V1510" s="103"/>
      <c r="W1510" s="103"/>
      <c r="X1510" s="103"/>
      <c r="Y1510" s="103"/>
      <c r="Z1510" s="103"/>
      <c r="AA1510" s="103"/>
      <c r="AB1510" s="103"/>
      <c r="AC1510" s="103"/>
      <c r="AD1510" s="103"/>
      <c r="AE1510" s="103"/>
      <c r="AF1510" s="103"/>
      <c r="AG1510" s="103"/>
      <c r="AH1510" s="103"/>
      <c r="AI1510" s="103"/>
      <c r="AJ1510" s="103"/>
      <c r="AK1510" s="103"/>
      <c r="AL1510" s="103"/>
      <c r="AM1510" s="103"/>
      <c r="AN1510" s="103"/>
      <c r="AO1510" s="103"/>
      <c r="AP1510" s="103"/>
      <c r="AQ1510" s="103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95"/>
      <c r="BB1510" s="95"/>
      <c r="BC1510" s="95"/>
      <c r="BD1510" s="95"/>
      <c r="BE1510" s="95"/>
      <c r="BF1510" s="95"/>
      <c r="BG1510" s="95"/>
      <c r="BH1510" s="95"/>
      <c r="BI1510" s="95"/>
    </row>
    <row r="1511" spans="17:61" s="82" customFormat="1" x14ac:dyDescent="0.2">
      <c r="Q1511" s="103"/>
      <c r="R1511" s="104"/>
      <c r="S1511" s="103"/>
      <c r="T1511" s="103"/>
      <c r="U1511" s="103"/>
      <c r="V1511" s="103"/>
      <c r="W1511" s="103"/>
      <c r="X1511" s="103"/>
      <c r="Y1511" s="103"/>
      <c r="Z1511" s="103"/>
      <c r="AA1511" s="103"/>
      <c r="AB1511" s="103"/>
      <c r="AC1511" s="103"/>
      <c r="AD1511" s="103"/>
      <c r="AE1511" s="103"/>
      <c r="AF1511" s="103"/>
      <c r="AG1511" s="103"/>
      <c r="AH1511" s="103"/>
      <c r="AI1511" s="103"/>
      <c r="AJ1511" s="103"/>
      <c r="AK1511" s="103"/>
      <c r="AL1511" s="103"/>
      <c r="AM1511" s="103"/>
      <c r="AN1511" s="103"/>
      <c r="AO1511" s="103"/>
      <c r="AP1511" s="103"/>
      <c r="AQ1511" s="103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95"/>
      <c r="BB1511" s="95"/>
      <c r="BC1511" s="95"/>
      <c r="BD1511" s="95"/>
      <c r="BE1511" s="95"/>
      <c r="BF1511" s="95"/>
      <c r="BG1511" s="95"/>
      <c r="BH1511" s="95"/>
      <c r="BI1511" s="95"/>
    </row>
    <row r="1512" spans="17:61" s="82" customFormat="1" x14ac:dyDescent="0.2">
      <c r="Q1512" s="103"/>
      <c r="R1512" s="104"/>
      <c r="S1512" s="103"/>
      <c r="T1512" s="103"/>
      <c r="U1512" s="103"/>
      <c r="V1512" s="103"/>
      <c r="W1512" s="103"/>
      <c r="X1512" s="103"/>
      <c r="Y1512" s="103"/>
      <c r="Z1512" s="103"/>
      <c r="AA1512" s="103"/>
      <c r="AB1512" s="103"/>
      <c r="AC1512" s="103"/>
      <c r="AD1512" s="103"/>
      <c r="AE1512" s="103"/>
      <c r="AF1512" s="103"/>
      <c r="AG1512" s="103"/>
      <c r="AH1512" s="103"/>
      <c r="AI1512" s="103"/>
      <c r="AJ1512" s="103"/>
      <c r="AK1512" s="103"/>
      <c r="AL1512" s="103"/>
      <c r="AM1512" s="103"/>
      <c r="AN1512" s="103"/>
      <c r="AO1512" s="103"/>
      <c r="AP1512" s="103"/>
      <c r="AQ1512" s="103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95"/>
      <c r="BB1512" s="95"/>
      <c r="BC1512" s="95"/>
      <c r="BD1512" s="95"/>
      <c r="BE1512" s="95"/>
      <c r="BF1512" s="95"/>
      <c r="BG1512" s="95"/>
      <c r="BH1512" s="95"/>
      <c r="BI1512" s="95"/>
    </row>
    <row r="1513" spans="17:61" s="82" customFormat="1" x14ac:dyDescent="0.2">
      <c r="Q1513" s="103"/>
      <c r="R1513" s="104"/>
      <c r="S1513" s="103"/>
      <c r="T1513" s="103"/>
      <c r="U1513" s="103"/>
      <c r="V1513" s="103"/>
      <c r="W1513" s="103"/>
      <c r="X1513" s="103"/>
      <c r="Y1513" s="103"/>
      <c r="Z1513" s="103"/>
      <c r="AA1513" s="103"/>
      <c r="AB1513" s="103"/>
      <c r="AC1513" s="103"/>
      <c r="AD1513" s="103"/>
      <c r="AE1513" s="103"/>
      <c r="AF1513" s="103"/>
      <c r="AG1513" s="103"/>
      <c r="AH1513" s="103"/>
      <c r="AI1513" s="103"/>
      <c r="AJ1513" s="103"/>
      <c r="AK1513" s="103"/>
      <c r="AL1513" s="103"/>
      <c r="AM1513" s="103"/>
      <c r="AN1513" s="103"/>
      <c r="AO1513" s="103"/>
      <c r="AP1513" s="103"/>
      <c r="AQ1513" s="103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95"/>
      <c r="BB1513" s="95"/>
      <c r="BC1513" s="95"/>
      <c r="BD1513" s="95"/>
      <c r="BE1513" s="95"/>
      <c r="BF1513" s="95"/>
      <c r="BG1513" s="95"/>
      <c r="BH1513" s="95"/>
      <c r="BI1513" s="95"/>
    </row>
    <row r="1514" spans="17:61" s="82" customFormat="1" x14ac:dyDescent="0.2">
      <c r="Q1514" s="103"/>
      <c r="R1514" s="104"/>
      <c r="S1514" s="103"/>
      <c r="T1514" s="103"/>
      <c r="U1514" s="103"/>
      <c r="V1514" s="103"/>
      <c r="W1514" s="103"/>
      <c r="X1514" s="103"/>
      <c r="Y1514" s="103"/>
      <c r="Z1514" s="103"/>
      <c r="AA1514" s="103"/>
      <c r="AB1514" s="103"/>
      <c r="AC1514" s="103"/>
      <c r="AD1514" s="103"/>
      <c r="AE1514" s="103"/>
      <c r="AF1514" s="103"/>
      <c r="AG1514" s="103"/>
      <c r="AH1514" s="103"/>
      <c r="AI1514" s="103"/>
      <c r="AJ1514" s="103"/>
      <c r="AK1514" s="103"/>
      <c r="AL1514" s="103"/>
      <c r="AM1514" s="103"/>
      <c r="AN1514" s="103"/>
      <c r="AO1514" s="103"/>
      <c r="AP1514" s="103"/>
      <c r="AQ1514" s="103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95"/>
      <c r="BB1514" s="95"/>
      <c r="BC1514" s="95"/>
      <c r="BD1514" s="95"/>
      <c r="BE1514" s="95"/>
      <c r="BF1514" s="95"/>
      <c r="BG1514" s="95"/>
      <c r="BH1514" s="95"/>
      <c r="BI1514" s="95"/>
    </row>
    <row r="1515" spans="17:61" s="82" customFormat="1" x14ac:dyDescent="0.2">
      <c r="Q1515" s="103"/>
      <c r="R1515" s="104"/>
      <c r="S1515" s="103"/>
      <c r="T1515" s="103"/>
      <c r="U1515" s="103"/>
      <c r="V1515" s="103"/>
      <c r="W1515" s="103"/>
      <c r="X1515" s="103"/>
      <c r="Y1515" s="103"/>
      <c r="Z1515" s="103"/>
      <c r="AA1515" s="103"/>
      <c r="AB1515" s="103"/>
      <c r="AC1515" s="103"/>
      <c r="AD1515" s="103"/>
      <c r="AE1515" s="103"/>
      <c r="AF1515" s="103"/>
      <c r="AG1515" s="103"/>
      <c r="AH1515" s="103"/>
      <c r="AI1515" s="103"/>
      <c r="AJ1515" s="103"/>
      <c r="AK1515" s="103"/>
      <c r="AL1515" s="103"/>
      <c r="AM1515" s="103"/>
      <c r="AN1515" s="103"/>
      <c r="AO1515" s="103"/>
      <c r="AP1515" s="103"/>
      <c r="AQ1515" s="103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95"/>
      <c r="BB1515" s="95"/>
      <c r="BC1515" s="95"/>
      <c r="BD1515" s="95"/>
      <c r="BE1515" s="95"/>
      <c r="BF1515" s="95"/>
      <c r="BG1515" s="95"/>
      <c r="BH1515" s="95"/>
      <c r="BI1515" s="95"/>
    </row>
    <row r="1516" spans="17:61" s="82" customFormat="1" x14ac:dyDescent="0.2">
      <c r="Q1516" s="103"/>
      <c r="R1516" s="104"/>
      <c r="S1516" s="103"/>
      <c r="T1516" s="103"/>
      <c r="U1516" s="103"/>
      <c r="V1516" s="103"/>
      <c r="W1516" s="103"/>
      <c r="X1516" s="103"/>
      <c r="Y1516" s="103"/>
      <c r="Z1516" s="103"/>
      <c r="AA1516" s="103"/>
      <c r="AB1516" s="103"/>
      <c r="AC1516" s="103"/>
      <c r="AD1516" s="103"/>
      <c r="AE1516" s="103"/>
      <c r="AF1516" s="103"/>
      <c r="AG1516" s="103"/>
      <c r="AH1516" s="103"/>
      <c r="AI1516" s="103"/>
      <c r="AJ1516" s="103"/>
      <c r="AK1516" s="103"/>
      <c r="AL1516" s="103"/>
      <c r="AM1516" s="103"/>
      <c r="AN1516" s="103"/>
      <c r="AO1516" s="103"/>
      <c r="AP1516" s="103"/>
      <c r="AQ1516" s="103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95"/>
      <c r="BB1516" s="95"/>
      <c r="BC1516" s="95"/>
      <c r="BD1516" s="95"/>
      <c r="BE1516" s="95"/>
      <c r="BF1516" s="95"/>
      <c r="BG1516" s="95"/>
      <c r="BH1516" s="95"/>
      <c r="BI1516" s="95"/>
    </row>
    <row r="1517" spans="17:61" s="82" customFormat="1" x14ac:dyDescent="0.2">
      <c r="Q1517" s="103"/>
      <c r="R1517" s="104"/>
      <c r="S1517" s="103"/>
      <c r="T1517" s="103"/>
      <c r="U1517" s="103"/>
      <c r="V1517" s="103"/>
      <c r="W1517" s="103"/>
      <c r="X1517" s="103"/>
      <c r="Y1517" s="103"/>
      <c r="Z1517" s="103"/>
      <c r="AA1517" s="103"/>
      <c r="AB1517" s="103"/>
      <c r="AC1517" s="103"/>
      <c r="AD1517" s="103"/>
      <c r="AE1517" s="103"/>
      <c r="AF1517" s="103"/>
      <c r="AG1517" s="103"/>
      <c r="AH1517" s="103"/>
      <c r="AI1517" s="103"/>
      <c r="AJ1517" s="103"/>
      <c r="AK1517" s="103"/>
      <c r="AL1517" s="103"/>
      <c r="AM1517" s="103"/>
      <c r="AN1517" s="103"/>
      <c r="AO1517" s="103"/>
      <c r="AP1517" s="103"/>
      <c r="AQ1517" s="103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95"/>
      <c r="BB1517" s="95"/>
      <c r="BC1517" s="95"/>
      <c r="BD1517" s="95"/>
      <c r="BE1517" s="95"/>
      <c r="BF1517" s="95"/>
      <c r="BG1517" s="95"/>
      <c r="BH1517" s="95"/>
      <c r="BI1517" s="95"/>
    </row>
    <row r="1518" spans="17:61" s="82" customFormat="1" x14ac:dyDescent="0.2">
      <c r="Q1518" s="103"/>
      <c r="R1518" s="104"/>
      <c r="S1518" s="103"/>
      <c r="T1518" s="103"/>
      <c r="U1518" s="103"/>
      <c r="V1518" s="103"/>
      <c r="W1518" s="103"/>
      <c r="X1518" s="103"/>
      <c r="Y1518" s="103"/>
      <c r="Z1518" s="103"/>
      <c r="AA1518" s="103"/>
      <c r="AB1518" s="103"/>
      <c r="AC1518" s="103"/>
      <c r="AD1518" s="103"/>
      <c r="AE1518" s="103"/>
      <c r="AF1518" s="103"/>
      <c r="AG1518" s="103"/>
      <c r="AH1518" s="103"/>
      <c r="AI1518" s="103"/>
      <c r="AJ1518" s="103"/>
      <c r="AK1518" s="103"/>
      <c r="AL1518" s="103"/>
      <c r="AM1518" s="103"/>
      <c r="AN1518" s="103"/>
      <c r="AO1518" s="103"/>
      <c r="AP1518" s="103"/>
      <c r="AQ1518" s="103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95"/>
      <c r="BB1518" s="95"/>
      <c r="BC1518" s="95"/>
      <c r="BD1518" s="95"/>
      <c r="BE1518" s="95"/>
      <c r="BF1518" s="95"/>
      <c r="BG1518" s="95"/>
      <c r="BH1518" s="95"/>
      <c r="BI1518" s="95"/>
    </row>
    <row r="1519" spans="17:61" s="82" customFormat="1" x14ac:dyDescent="0.2">
      <c r="Q1519" s="103"/>
      <c r="R1519" s="104"/>
      <c r="S1519" s="103"/>
      <c r="T1519" s="103"/>
      <c r="U1519" s="103"/>
      <c r="V1519" s="103"/>
      <c r="W1519" s="103"/>
      <c r="X1519" s="103"/>
      <c r="Y1519" s="103"/>
      <c r="Z1519" s="103"/>
      <c r="AA1519" s="103"/>
      <c r="AB1519" s="103"/>
      <c r="AC1519" s="103"/>
      <c r="AD1519" s="103"/>
      <c r="AE1519" s="103"/>
      <c r="AF1519" s="103"/>
      <c r="AG1519" s="103"/>
      <c r="AH1519" s="103"/>
      <c r="AI1519" s="103"/>
      <c r="AJ1519" s="103"/>
      <c r="AK1519" s="103"/>
      <c r="AL1519" s="103"/>
      <c r="AM1519" s="103"/>
      <c r="AN1519" s="103"/>
      <c r="AO1519" s="103"/>
      <c r="AP1519" s="103"/>
      <c r="AQ1519" s="103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95"/>
      <c r="BB1519" s="95"/>
      <c r="BC1519" s="95"/>
      <c r="BD1519" s="95"/>
      <c r="BE1519" s="95"/>
      <c r="BF1519" s="95"/>
      <c r="BG1519" s="95"/>
      <c r="BH1519" s="95"/>
      <c r="BI1519" s="95"/>
    </row>
    <row r="1520" spans="17:61" s="82" customFormat="1" x14ac:dyDescent="0.2">
      <c r="Q1520" s="103"/>
      <c r="R1520" s="104"/>
      <c r="S1520" s="103"/>
      <c r="T1520" s="103"/>
      <c r="U1520" s="103"/>
      <c r="V1520" s="103"/>
      <c r="W1520" s="103"/>
      <c r="X1520" s="103"/>
      <c r="Y1520" s="103"/>
      <c r="Z1520" s="103"/>
      <c r="AA1520" s="103"/>
      <c r="AB1520" s="103"/>
      <c r="AC1520" s="103"/>
      <c r="AD1520" s="103"/>
      <c r="AE1520" s="103"/>
      <c r="AF1520" s="103"/>
      <c r="AG1520" s="103"/>
      <c r="AH1520" s="103"/>
      <c r="AI1520" s="103"/>
      <c r="AJ1520" s="103"/>
      <c r="AK1520" s="103"/>
      <c r="AL1520" s="103"/>
      <c r="AM1520" s="103"/>
      <c r="AN1520" s="103"/>
      <c r="AO1520" s="103"/>
      <c r="AP1520" s="103"/>
      <c r="AQ1520" s="103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95"/>
      <c r="BB1520" s="95"/>
      <c r="BC1520" s="95"/>
      <c r="BD1520" s="95"/>
      <c r="BE1520" s="95"/>
      <c r="BF1520" s="95"/>
      <c r="BG1520" s="95"/>
      <c r="BH1520" s="95"/>
      <c r="BI1520" s="95"/>
    </row>
    <row r="1521" spans="17:61" s="82" customFormat="1" x14ac:dyDescent="0.2">
      <c r="Q1521" s="103"/>
      <c r="R1521" s="104"/>
      <c r="S1521" s="103"/>
      <c r="T1521" s="103"/>
      <c r="U1521" s="103"/>
      <c r="V1521" s="103"/>
      <c r="W1521" s="103"/>
      <c r="X1521" s="103"/>
      <c r="Y1521" s="103"/>
      <c r="Z1521" s="103"/>
      <c r="AA1521" s="103"/>
      <c r="AB1521" s="103"/>
      <c r="AC1521" s="103"/>
      <c r="AD1521" s="103"/>
      <c r="AE1521" s="103"/>
      <c r="AF1521" s="103"/>
      <c r="AG1521" s="103"/>
      <c r="AH1521" s="103"/>
      <c r="AI1521" s="103"/>
      <c r="AJ1521" s="103"/>
      <c r="AK1521" s="103"/>
      <c r="AL1521" s="103"/>
      <c r="AM1521" s="103"/>
      <c r="AN1521" s="103"/>
      <c r="AO1521" s="103"/>
      <c r="AP1521" s="103"/>
      <c r="AQ1521" s="103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95"/>
      <c r="BB1521" s="95"/>
      <c r="BC1521" s="95"/>
      <c r="BD1521" s="95"/>
      <c r="BE1521" s="95"/>
      <c r="BF1521" s="95"/>
      <c r="BG1521" s="95"/>
      <c r="BH1521" s="95"/>
      <c r="BI1521" s="95"/>
    </row>
    <row r="1522" spans="17:61" s="82" customFormat="1" x14ac:dyDescent="0.2">
      <c r="Q1522" s="103"/>
      <c r="R1522" s="104"/>
      <c r="S1522" s="103"/>
      <c r="T1522" s="103"/>
      <c r="U1522" s="103"/>
      <c r="V1522" s="103"/>
      <c r="W1522" s="103"/>
      <c r="X1522" s="103"/>
      <c r="Y1522" s="103"/>
      <c r="Z1522" s="103"/>
      <c r="AA1522" s="103"/>
      <c r="AB1522" s="103"/>
      <c r="AC1522" s="103"/>
      <c r="AD1522" s="103"/>
      <c r="AE1522" s="103"/>
      <c r="AF1522" s="103"/>
      <c r="AG1522" s="103"/>
      <c r="AH1522" s="103"/>
      <c r="AI1522" s="103"/>
      <c r="AJ1522" s="103"/>
      <c r="AK1522" s="103"/>
      <c r="AL1522" s="103"/>
      <c r="AM1522" s="103"/>
      <c r="AN1522" s="103"/>
      <c r="AO1522" s="103"/>
      <c r="AP1522" s="103"/>
      <c r="AQ1522" s="103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95"/>
      <c r="BB1522" s="95"/>
      <c r="BC1522" s="95"/>
      <c r="BD1522" s="95"/>
      <c r="BE1522" s="95"/>
      <c r="BF1522" s="95"/>
      <c r="BG1522" s="95"/>
      <c r="BH1522" s="95"/>
      <c r="BI1522" s="95"/>
    </row>
    <row r="1523" spans="17:61" s="82" customFormat="1" x14ac:dyDescent="0.2">
      <c r="Q1523" s="103"/>
      <c r="R1523" s="104"/>
      <c r="S1523" s="103"/>
      <c r="T1523" s="103"/>
      <c r="U1523" s="103"/>
      <c r="V1523" s="103"/>
      <c r="W1523" s="103"/>
      <c r="X1523" s="103"/>
      <c r="Y1523" s="103"/>
      <c r="Z1523" s="103"/>
      <c r="AA1523" s="103"/>
      <c r="AB1523" s="103"/>
      <c r="AC1523" s="103"/>
      <c r="AD1523" s="103"/>
      <c r="AE1523" s="103"/>
      <c r="AF1523" s="103"/>
      <c r="AG1523" s="103"/>
      <c r="AH1523" s="103"/>
      <c r="AI1523" s="103"/>
      <c r="AJ1523" s="103"/>
      <c r="AK1523" s="103"/>
      <c r="AL1523" s="103"/>
      <c r="AM1523" s="103"/>
      <c r="AN1523" s="103"/>
      <c r="AO1523" s="103"/>
      <c r="AP1523" s="103"/>
      <c r="AQ1523" s="103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95"/>
      <c r="BB1523" s="95"/>
      <c r="BC1523" s="95"/>
      <c r="BD1523" s="95"/>
      <c r="BE1523" s="95"/>
      <c r="BF1523" s="95"/>
      <c r="BG1523" s="95"/>
      <c r="BH1523" s="95"/>
      <c r="BI1523" s="95"/>
    </row>
    <row r="1524" spans="17:61" s="82" customFormat="1" x14ac:dyDescent="0.2">
      <c r="Q1524" s="103"/>
      <c r="R1524" s="104"/>
      <c r="S1524" s="103"/>
      <c r="T1524" s="103"/>
      <c r="U1524" s="103"/>
      <c r="V1524" s="103"/>
      <c r="W1524" s="103"/>
      <c r="X1524" s="103"/>
      <c r="Y1524" s="103"/>
      <c r="Z1524" s="103"/>
      <c r="AA1524" s="103"/>
      <c r="AB1524" s="103"/>
      <c r="AC1524" s="103"/>
      <c r="AD1524" s="103"/>
      <c r="AE1524" s="103"/>
      <c r="AF1524" s="103"/>
      <c r="AG1524" s="103"/>
      <c r="AH1524" s="103"/>
      <c r="AI1524" s="103"/>
      <c r="AJ1524" s="103"/>
      <c r="AK1524" s="103"/>
      <c r="AL1524" s="103"/>
      <c r="AM1524" s="103"/>
      <c r="AN1524" s="103"/>
      <c r="AO1524" s="103"/>
      <c r="AP1524" s="103"/>
      <c r="AQ1524" s="103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95"/>
      <c r="BB1524" s="95"/>
      <c r="BC1524" s="95"/>
      <c r="BD1524" s="95"/>
      <c r="BE1524" s="95"/>
      <c r="BF1524" s="95"/>
      <c r="BG1524" s="95"/>
      <c r="BH1524" s="95"/>
      <c r="BI1524" s="95"/>
    </row>
    <row r="1525" spans="17:61" s="82" customFormat="1" x14ac:dyDescent="0.2">
      <c r="Q1525" s="103"/>
      <c r="R1525" s="104"/>
      <c r="S1525" s="103"/>
      <c r="T1525" s="103"/>
      <c r="U1525" s="103"/>
      <c r="V1525" s="103"/>
      <c r="W1525" s="103"/>
      <c r="X1525" s="103"/>
      <c r="Y1525" s="103"/>
      <c r="Z1525" s="103"/>
      <c r="AA1525" s="103"/>
      <c r="AB1525" s="103"/>
      <c r="AC1525" s="103"/>
      <c r="AD1525" s="103"/>
      <c r="AE1525" s="103"/>
      <c r="AF1525" s="103"/>
      <c r="AG1525" s="103"/>
      <c r="AH1525" s="103"/>
      <c r="AI1525" s="103"/>
      <c r="AJ1525" s="103"/>
      <c r="AK1525" s="103"/>
      <c r="AL1525" s="103"/>
      <c r="AM1525" s="103"/>
      <c r="AN1525" s="103"/>
      <c r="AO1525" s="103"/>
      <c r="AP1525" s="103"/>
      <c r="AQ1525" s="103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95"/>
      <c r="BB1525" s="95"/>
      <c r="BC1525" s="95"/>
      <c r="BD1525" s="95"/>
      <c r="BE1525" s="95"/>
      <c r="BF1525" s="95"/>
      <c r="BG1525" s="95"/>
      <c r="BH1525" s="95"/>
      <c r="BI1525" s="95"/>
    </row>
    <row r="1526" spans="17:61" s="82" customFormat="1" x14ac:dyDescent="0.2">
      <c r="Q1526" s="103"/>
      <c r="R1526" s="104"/>
      <c r="S1526" s="103"/>
      <c r="T1526" s="103"/>
      <c r="U1526" s="103"/>
      <c r="V1526" s="103"/>
      <c r="W1526" s="103"/>
      <c r="X1526" s="103"/>
      <c r="Y1526" s="103"/>
      <c r="Z1526" s="103"/>
      <c r="AA1526" s="103"/>
      <c r="AB1526" s="103"/>
      <c r="AC1526" s="103"/>
      <c r="AD1526" s="103"/>
      <c r="AE1526" s="103"/>
      <c r="AF1526" s="103"/>
      <c r="AG1526" s="103"/>
      <c r="AH1526" s="103"/>
      <c r="AI1526" s="103"/>
      <c r="AJ1526" s="103"/>
      <c r="AK1526" s="103"/>
      <c r="AL1526" s="103"/>
      <c r="AM1526" s="103"/>
      <c r="AN1526" s="103"/>
      <c r="AO1526" s="103"/>
      <c r="AP1526" s="103"/>
      <c r="AQ1526" s="103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95"/>
      <c r="BB1526" s="95"/>
      <c r="BC1526" s="95"/>
      <c r="BD1526" s="95"/>
      <c r="BE1526" s="95"/>
      <c r="BF1526" s="95"/>
      <c r="BG1526" s="95"/>
      <c r="BH1526" s="95"/>
      <c r="BI1526" s="95"/>
    </row>
    <row r="1527" spans="17:61" s="82" customFormat="1" x14ac:dyDescent="0.2">
      <c r="Q1527" s="103"/>
      <c r="R1527" s="104"/>
      <c r="S1527" s="103"/>
      <c r="T1527" s="103"/>
      <c r="U1527" s="103"/>
      <c r="V1527" s="103"/>
      <c r="W1527" s="103"/>
      <c r="X1527" s="103"/>
      <c r="Y1527" s="103"/>
      <c r="Z1527" s="103"/>
      <c r="AA1527" s="103"/>
      <c r="AB1527" s="103"/>
      <c r="AC1527" s="103"/>
      <c r="AD1527" s="103"/>
      <c r="AE1527" s="103"/>
      <c r="AF1527" s="103"/>
      <c r="AG1527" s="103"/>
      <c r="AH1527" s="103"/>
      <c r="AI1527" s="103"/>
      <c r="AJ1527" s="103"/>
      <c r="AK1527" s="103"/>
      <c r="AL1527" s="103"/>
      <c r="AM1527" s="103"/>
      <c r="AN1527" s="103"/>
      <c r="AO1527" s="103"/>
      <c r="AP1527" s="103"/>
      <c r="AQ1527" s="103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95"/>
      <c r="BB1527" s="95"/>
      <c r="BC1527" s="95"/>
      <c r="BD1527" s="95"/>
      <c r="BE1527" s="95"/>
      <c r="BF1527" s="95"/>
      <c r="BG1527" s="95"/>
      <c r="BH1527" s="95"/>
      <c r="BI1527" s="95"/>
    </row>
    <row r="1528" spans="17:61" s="82" customFormat="1" x14ac:dyDescent="0.2">
      <c r="Q1528" s="103"/>
      <c r="R1528" s="104"/>
      <c r="S1528" s="103"/>
      <c r="T1528" s="103"/>
      <c r="U1528" s="103"/>
      <c r="V1528" s="103"/>
      <c r="W1528" s="103"/>
      <c r="X1528" s="103"/>
      <c r="Y1528" s="103"/>
      <c r="Z1528" s="103"/>
      <c r="AA1528" s="103"/>
      <c r="AB1528" s="103"/>
      <c r="AC1528" s="103"/>
      <c r="AD1528" s="103"/>
      <c r="AE1528" s="103"/>
      <c r="AF1528" s="103"/>
      <c r="AG1528" s="103"/>
      <c r="AH1528" s="103"/>
      <c r="AI1528" s="103"/>
      <c r="AJ1528" s="103"/>
      <c r="AK1528" s="103"/>
      <c r="AL1528" s="103"/>
      <c r="AM1528" s="103"/>
      <c r="AN1528" s="103"/>
      <c r="AO1528" s="103"/>
      <c r="AP1528" s="103"/>
      <c r="AQ1528" s="103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95"/>
      <c r="BB1528" s="95"/>
      <c r="BC1528" s="95"/>
      <c r="BD1528" s="95"/>
      <c r="BE1528" s="95"/>
      <c r="BF1528" s="95"/>
      <c r="BG1528" s="95"/>
      <c r="BH1528" s="95"/>
      <c r="BI1528" s="95"/>
    </row>
    <row r="1529" spans="17:61" s="82" customFormat="1" x14ac:dyDescent="0.2">
      <c r="Q1529" s="103"/>
      <c r="R1529" s="104"/>
      <c r="S1529" s="103"/>
      <c r="T1529" s="103"/>
      <c r="U1529" s="103"/>
      <c r="V1529" s="103"/>
      <c r="W1529" s="103"/>
      <c r="X1529" s="103"/>
      <c r="Y1529" s="103"/>
      <c r="Z1529" s="103"/>
      <c r="AA1529" s="103"/>
      <c r="AB1529" s="103"/>
      <c r="AC1529" s="103"/>
      <c r="AD1529" s="103"/>
      <c r="AE1529" s="103"/>
      <c r="AF1529" s="103"/>
      <c r="AG1529" s="103"/>
      <c r="AH1529" s="103"/>
      <c r="AI1529" s="103"/>
      <c r="AJ1529" s="103"/>
      <c r="AK1529" s="103"/>
      <c r="AL1529" s="103"/>
      <c r="AM1529" s="103"/>
      <c r="AN1529" s="103"/>
      <c r="AO1529" s="103"/>
      <c r="AP1529" s="103"/>
      <c r="AQ1529" s="103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95"/>
      <c r="BB1529" s="95"/>
      <c r="BC1529" s="95"/>
      <c r="BD1529" s="95"/>
      <c r="BE1529" s="95"/>
      <c r="BF1529" s="95"/>
      <c r="BG1529" s="95"/>
      <c r="BH1529" s="95"/>
      <c r="BI1529" s="95"/>
    </row>
    <row r="1530" spans="17:61" s="82" customFormat="1" x14ac:dyDescent="0.2">
      <c r="Q1530" s="103"/>
      <c r="R1530" s="104"/>
      <c r="S1530" s="103"/>
      <c r="T1530" s="103"/>
      <c r="U1530" s="103"/>
      <c r="V1530" s="103"/>
      <c r="W1530" s="103"/>
      <c r="X1530" s="103"/>
      <c r="Y1530" s="103"/>
      <c r="Z1530" s="103"/>
      <c r="AA1530" s="103"/>
      <c r="AB1530" s="103"/>
      <c r="AC1530" s="103"/>
      <c r="AD1530" s="103"/>
      <c r="AE1530" s="103"/>
      <c r="AF1530" s="103"/>
      <c r="AG1530" s="103"/>
      <c r="AH1530" s="103"/>
      <c r="AI1530" s="103"/>
      <c r="AJ1530" s="103"/>
      <c r="AK1530" s="103"/>
      <c r="AL1530" s="103"/>
      <c r="AM1530" s="103"/>
      <c r="AN1530" s="103"/>
      <c r="AO1530" s="103"/>
      <c r="AP1530" s="103"/>
      <c r="AQ1530" s="103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95"/>
      <c r="BB1530" s="95"/>
      <c r="BC1530" s="95"/>
      <c r="BD1530" s="95"/>
      <c r="BE1530" s="95"/>
      <c r="BF1530" s="95"/>
      <c r="BG1530" s="95"/>
      <c r="BH1530" s="95"/>
      <c r="BI1530" s="95"/>
    </row>
    <row r="1531" spans="17:61" s="82" customFormat="1" x14ac:dyDescent="0.2">
      <c r="Q1531" s="103"/>
      <c r="R1531" s="104"/>
      <c r="S1531" s="103"/>
      <c r="T1531" s="103"/>
      <c r="U1531" s="103"/>
      <c r="V1531" s="103"/>
      <c r="W1531" s="103"/>
      <c r="X1531" s="103"/>
      <c r="Y1531" s="103"/>
      <c r="Z1531" s="103"/>
      <c r="AA1531" s="103"/>
      <c r="AB1531" s="103"/>
      <c r="AC1531" s="103"/>
      <c r="AD1531" s="103"/>
      <c r="AE1531" s="103"/>
      <c r="AF1531" s="103"/>
      <c r="AG1531" s="103"/>
      <c r="AH1531" s="103"/>
      <c r="AI1531" s="103"/>
      <c r="AJ1531" s="103"/>
      <c r="AK1531" s="103"/>
      <c r="AL1531" s="103"/>
      <c r="AM1531" s="103"/>
      <c r="AN1531" s="103"/>
      <c r="AO1531" s="103"/>
      <c r="AP1531" s="103"/>
      <c r="AQ1531" s="103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95"/>
      <c r="BB1531" s="95"/>
      <c r="BC1531" s="95"/>
      <c r="BD1531" s="95"/>
      <c r="BE1531" s="95"/>
      <c r="BF1531" s="95"/>
      <c r="BG1531" s="95"/>
      <c r="BH1531" s="95"/>
      <c r="BI1531" s="95"/>
    </row>
    <row r="1532" spans="17:61" s="82" customFormat="1" x14ac:dyDescent="0.2">
      <c r="Q1532" s="103"/>
      <c r="R1532" s="104"/>
      <c r="S1532" s="103"/>
      <c r="T1532" s="103"/>
      <c r="U1532" s="103"/>
      <c r="V1532" s="103"/>
      <c r="W1532" s="103"/>
      <c r="X1532" s="103"/>
      <c r="Y1532" s="103"/>
      <c r="Z1532" s="103"/>
      <c r="AA1532" s="103"/>
      <c r="AB1532" s="103"/>
      <c r="AC1532" s="103"/>
      <c r="AD1532" s="103"/>
      <c r="AE1532" s="103"/>
      <c r="AF1532" s="103"/>
      <c r="AG1532" s="103"/>
      <c r="AH1532" s="103"/>
      <c r="AI1532" s="103"/>
      <c r="AJ1532" s="103"/>
      <c r="AK1532" s="103"/>
      <c r="AL1532" s="103"/>
      <c r="AM1532" s="103"/>
      <c r="AN1532" s="103"/>
      <c r="AO1532" s="103"/>
      <c r="AP1532" s="103"/>
      <c r="AQ1532" s="103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95"/>
      <c r="BB1532" s="95"/>
      <c r="BC1532" s="95"/>
      <c r="BD1532" s="95"/>
      <c r="BE1532" s="95"/>
      <c r="BF1532" s="95"/>
      <c r="BG1532" s="95"/>
      <c r="BH1532" s="95"/>
      <c r="BI1532" s="95"/>
    </row>
    <row r="1533" spans="17:61" s="82" customFormat="1" x14ac:dyDescent="0.2">
      <c r="Q1533" s="103"/>
      <c r="R1533" s="104"/>
      <c r="S1533" s="103"/>
      <c r="T1533" s="103"/>
      <c r="U1533" s="103"/>
      <c r="V1533" s="103"/>
      <c r="W1533" s="103"/>
      <c r="X1533" s="103"/>
      <c r="Y1533" s="103"/>
      <c r="Z1533" s="103"/>
      <c r="AA1533" s="103"/>
      <c r="AB1533" s="103"/>
      <c r="AC1533" s="103"/>
      <c r="AD1533" s="103"/>
      <c r="AE1533" s="103"/>
      <c r="AF1533" s="103"/>
      <c r="AG1533" s="103"/>
      <c r="AH1533" s="103"/>
      <c r="AI1533" s="103"/>
      <c r="AJ1533" s="103"/>
      <c r="AK1533" s="103"/>
      <c r="AL1533" s="103"/>
      <c r="AM1533" s="103"/>
      <c r="AN1533" s="103"/>
      <c r="AO1533" s="103"/>
      <c r="AP1533" s="103"/>
      <c r="AQ1533" s="103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95"/>
      <c r="BB1533" s="95"/>
      <c r="BC1533" s="95"/>
      <c r="BD1533" s="95"/>
      <c r="BE1533" s="95"/>
      <c r="BF1533" s="95"/>
      <c r="BG1533" s="95"/>
      <c r="BH1533" s="95"/>
      <c r="BI1533" s="95"/>
    </row>
    <row r="1534" spans="17:61" s="82" customFormat="1" x14ac:dyDescent="0.2">
      <c r="Q1534" s="103"/>
      <c r="R1534" s="104"/>
      <c r="S1534" s="103"/>
      <c r="T1534" s="103"/>
      <c r="U1534" s="103"/>
      <c r="V1534" s="103"/>
      <c r="W1534" s="103"/>
      <c r="X1534" s="103"/>
      <c r="Y1534" s="103"/>
      <c r="Z1534" s="103"/>
      <c r="AA1534" s="103"/>
      <c r="AB1534" s="103"/>
      <c r="AC1534" s="103"/>
      <c r="AD1534" s="103"/>
      <c r="AE1534" s="103"/>
      <c r="AF1534" s="103"/>
      <c r="AG1534" s="103"/>
      <c r="AH1534" s="103"/>
      <c r="AI1534" s="103"/>
      <c r="AJ1534" s="103"/>
      <c r="AK1534" s="103"/>
      <c r="AL1534" s="103"/>
      <c r="AM1534" s="103"/>
      <c r="AN1534" s="103"/>
      <c r="AO1534" s="103"/>
      <c r="AP1534" s="103"/>
      <c r="AQ1534" s="103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95"/>
      <c r="BB1534" s="95"/>
      <c r="BC1534" s="95"/>
      <c r="BD1534" s="95"/>
      <c r="BE1534" s="95"/>
      <c r="BF1534" s="95"/>
      <c r="BG1534" s="95"/>
      <c r="BH1534" s="95"/>
      <c r="BI1534" s="95"/>
    </row>
    <row r="1535" spans="17:61" s="82" customFormat="1" x14ac:dyDescent="0.2">
      <c r="Q1535" s="103"/>
      <c r="R1535" s="104"/>
      <c r="S1535" s="103"/>
      <c r="T1535" s="103"/>
      <c r="U1535" s="103"/>
      <c r="V1535" s="103"/>
      <c r="W1535" s="103"/>
      <c r="X1535" s="103"/>
      <c r="Y1535" s="103"/>
      <c r="Z1535" s="103"/>
      <c r="AA1535" s="103"/>
      <c r="AB1535" s="103"/>
      <c r="AC1535" s="103"/>
      <c r="AD1535" s="103"/>
      <c r="AE1535" s="103"/>
      <c r="AF1535" s="103"/>
      <c r="AG1535" s="103"/>
      <c r="AH1535" s="103"/>
      <c r="AI1535" s="103"/>
      <c r="AJ1535" s="103"/>
      <c r="AK1535" s="103"/>
      <c r="AL1535" s="103"/>
      <c r="AM1535" s="103"/>
      <c r="AN1535" s="103"/>
      <c r="AO1535" s="103"/>
      <c r="AP1535" s="103"/>
      <c r="AQ1535" s="103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95"/>
      <c r="BB1535" s="95"/>
      <c r="BC1535" s="95"/>
      <c r="BD1535" s="95"/>
      <c r="BE1535" s="95"/>
      <c r="BF1535" s="95"/>
      <c r="BG1535" s="95"/>
      <c r="BH1535" s="95"/>
      <c r="BI1535" s="95"/>
    </row>
    <row r="1536" spans="17:61" s="82" customFormat="1" x14ac:dyDescent="0.2">
      <c r="Q1536" s="103"/>
      <c r="R1536" s="104"/>
      <c r="S1536" s="103"/>
      <c r="T1536" s="103"/>
      <c r="U1536" s="103"/>
      <c r="V1536" s="103"/>
      <c r="W1536" s="103"/>
      <c r="X1536" s="103"/>
      <c r="Y1536" s="103"/>
      <c r="Z1536" s="103"/>
      <c r="AA1536" s="103"/>
      <c r="AB1536" s="103"/>
      <c r="AC1536" s="103"/>
      <c r="AD1536" s="103"/>
      <c r="AE1536" s="103"/>
      <c r="AF1536" s="103"/>
      <c r="AG1536" s="103"/>
      <c r="AH1536" s="103"/>
      <c r="AI1536" s="103"/>
      <c r="AJ1536" s="103"/>
      <c r="AK1536" s="103"/>
      <c r="AL1536" s="103"/>
      <c r="AM1536" s="103"/>
      <c r="AN1536" s="103"/>
      <c r="AO1536" s="103"/>
      <c r="AP1536" s="103"/>
      <c r="AQ1536" s="103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95"/>
      <c r="BB1536" s="95"/>
      <c r="BC1536" s="95"/>
      <c r="BD1536" s="95"/>
      <c r="BE1536" s="95"/>
      <c r="BF1536" s="95"/>
      <c r="BG1536" s="95"/>
      <c r="BH1536" s="95"/>
      <c r="BI1536" s="95"/>
    </row>
    <row r="1537" spans="17:61" s="82" customFormat="1" x14ac:dyDescent="0.2">
      <c r="Q1537" s="103"/>
      <c r="R1537" s="104"/>
      <c r="S1537" s="103"/>
      <c r="T1537" s="103"/>
      <c r="U1537" s="103"/>
      <c r="V1537" s="103"/>
      <c r="W1537" s="103"/>
      <c r="X1537" s="103"/>
      <c r="Y1537" s="103"/>
      <c r="Z1537" s="103"/>
      <c r="AA1537" s="103"/>
      <c r="AB1537" s="103"/>
      <c r="AC1537" s="103"/>
      <c r="AD1537" s="103"/>
      <c r="AE1537" s="103"/>
      <c r="AF1537" s="103"/>
      <c r="AG1537" s="103"/>
      <c r="AH1537" s="103"/>
      <c r="AI1537" s="103"/>
      <c r="AJ1537" s="103"/>
      <c r="AK1537" s="103"/>
      <c r="AL1537" s="103"/>
      <c r="AM1537" s="103"/>
      <c r="AN1537" s="103"/>
      <c r="AO1537" s="103"/>
      <c r="AP1537" s="103"/>
      <c r="AQ1537" s="103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95"/>
      <c r="BB1537" s="95"/>
      <c r="BC1537" s="95"/>
      <c r="BD1537" s="95"/>
      <c r="BE1537" s="95"/>
      <c r="BF1537" s="95"/>
      <c r="BG1537" s="95"/>
      <c r="BH1537" s="95"/>
      <c r="BI1537" s="95"/>
    </row>
    <row r="1538" spans="17:61" s="82" customFormat="1" x14ac:dyDescent="0.2">
      <c r="Q1538" s="103"/>
      <c r="R1538" s="104"/>
      <c r="S1538" s="103"/>
      <c r="T1538" s="103"/>
      <c r="U1538" s="103"/>
      <c r="V1538" s="103"/>
      <c r="W1538" s="103"/>
      <c r="X1538" s="103"/>
      <c r="Y1538" s="103"/>
      <c r="Z1538" s="103"/>
      <c r="AA1538" s="103"/>
      <c r="AB1538" s="103"/>
      <c r="AC1538" s="103"/>
      <c r="AD1538" s="103"/>
      <c r="AE1538" s="103"/>
      <c r="AF1538" s="103"/>
      <c r="AG1538" s="103"/>
      <c r="AH1538" s="103"/>
      <c r="AI1538" s="103"/>
      <c r="AJ1538" s="103"/>
      <c r="AK1538" s="103"/>
      <c r="AL1538" s="103"/>
      <c r="AM1538" s="103"/>
      <c r="AN1538" s="103"/>
      <c r="AO1538" s="103"/>
      <c r="AP1538" s="103"/>
      <c r="AQ1538" s="103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95"/>
      <c r="BB1538" s="95"/>
      <c r="BC1538" s="95"/>
      <c r="BD1538" s="95"/>
      <c r="BE1538" s="95"/>
      <c r="BF1538" s="95"/>
      <c r="BG1538" s="95"/>
      <c r="BH1538" s="95"/>
      <c r="BI1538" s="95"/>
    </row>
    <row r="1539" spans="17:61" s="82" customFormat="1" x14ac:dyDescent="0.2">
      <c r="Q1539" s="103"/>
      <c r="R1539" s="104"/>
      <c r="S1539" s="103"/>
      <c r="T1539" s="103"/>
      <c r="U1539" s="103"/>
      <c r="V1539" s="103"/>
      <c r="W1539" s="103"/>
      <c r="X1539" s="103"/>
      <c r="Y1539" s="103"/>
      <c r="Z1539" s="103"/>
      <c r="AA1539" s="103"/>
      <c r="AB1539" s="103"/>
      <c r="AC1539" s="103"/>
      <c r="AD1539" s="103"/>
      <c r="AE1539" s="103"/>
      <c r="AF1539" s="103"/>
      <c r="AG1539" s="103"/>
      <c r="AH1539" s="103"/>
      <c r="AI1539" s="103"/>
      <c r="AJ1539" s="103"/>
      <c r="AK1539" s="103"/>
      <c r="AL1539" s="103"/>
      <c r="AM1539" s="103"/>
      <c r="AN1539" s="103"/>
      <c r="AO1539" s="103"/>
      <c r="AP1539" s="103"/>
      <c r="AQ1539" s="103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95"/>
      <c r="BB1539" s="95"/>
      <c r="BC1539" s="95"/>
      <c r="BD1539" s="95"/>
      <c r="BE1539" s="95"/>
      <c r="BF1539" s="95"/>
      <c r="BG1539" s="95"/>
      <c r="BH1539" s="95"/>
      <c r="BI1539" s="95"/>
    </row>
    <row r="1540" spans="17:61" s="82" customFormat="1" x14ac:dyDescent="0.2">
      <c r="Q1540" s="103"/>
      <c r="R1540" s="104"/>
      <c r="S1540" s="103"/>
      <c r="T1540" s="103"/>
      <c r="U1540" s="103"/>
      <c r="V1540" s="103"/>
      <c r="W1540" s="103"/>
      <c r="X1540" s="103"/>
      <c r="Y1540" s="103"/>
      <c r="Z1540" s="103"/>
      <c r="AA1540" s="103"/>
      <c r="AB1540" s="103"/>
      <c r="AC1540" s="103"/>
      <c r="AD1540" s="103"/>
      <c r="AE1540" s="103"/>
      <c r="AF1540" s="103"/>
      <c r="AG1540" s="103"/>
      <c r="AH1540" s="103"/>
      <c r="AI1540" s="103"/>
      <c r="AJ1540" s="103"/>
      <c r="AK1540" s="103"/>
      <c r="AL1540" s="103"/>
      <c r="AM1540" s="103"/>
      <c r="AN1540" s="103"/>
      <c r="AO1540" s="103"/>
      <c r="AP1540" s="103"/>
      <c r="AQ1540" s="103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95"/>
      <c r="BB1540" s="95"/>
      <c r="BC1540" s="95"/>
      <c r="BD1540" s="95"/>
      <c r="BE1540" s="95"/>
      <c r="BF1540" s="95"/>
      <c r="BG1540" s="95"/>
      <c r="BH1540" s="95"/>
      <c r="BI1540" s="95"/>
    </row>
    <row r="1541" spans="17:61" s="82" customFormat="1" x14ac:dyDescent="0.2">
      <c r="Q1541" s="103"/>
      <c r="R1541" s="104"/>
      <c r="S1541" s="103"/>
      <c r="T1541" s="103"/>
      <c r="U1541" s="103"/>
      <c r="V1541" s="103"/>
      <c r="W1541" s="103"/>
      <c r="X1541" s="103"/>
      <c r="Y1541" s="103"/>
      <c r="Z1541" s="103"/>
      <c r="AA1541" s="103"/>
      <c r="AB1541" s="103"/>
      <c r="AC1541" s="103"/>
      <c r="AD1541" s="103"/>
      <c r="AE1541" s="103"/>
      <c r="AF1541" s="103"/>
      <c r="AG1541" s="103"/>
      <c r="AH1541" s="103"/>
      <c r="AI1541" s="103"/>
      <c r="AJ1541" s="103"/>
      <c r="AK1541" s="103"/>
      <c r="AL1541" s="103"/>
      <c r="AM1541" s="103"/>
      <c r="AN1541" s="103"/>
      <c r="AO1541" s="103"/>
      <c r="AP1541" s="103"/>
      <c r="AQ1541" s="103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95"/>
      <c r="BB1541" s="95"/>
      <c r="BC1541" s="95"/>
      <c r="BD1541" s="95"/>
      <c r="BE1541" s="95"/>
      <c r="BF1541" s="95"/>
      <c r="BG1541" s="95"/>
      <c r="BH1541" s="95"/>
      <c r="BI1541" s="95"/>
    </row>
    <row r="1542" spans="17:61" s="82" customFormat="1" x14ac:dyDescent="0.2">
      <c r="Q1542" s="103"/>
      <c r="R1542" s="104"/>
      <c r="S1542" s="103"/>
      <c r="T1542" s="103"/>
      <c r="U1542" s="103"/>
      <c r="V1542" s="103"/>
      <c r="W1542" s="103"/>
      <c r="X1542" s="103"/>
      <c r="Y1542" s="103"/>
      <c r="Z1542" s="103"/>
      <c r="AA1542" s="103"/>
      <c r="AB1542" s="103"/>
      <c r="AC1542" s="103"/>
      <c r="AD1542" s="103"/>
      <c r="AE1542" s="103"/>
      <c r="AF1542" s="103"/>
      <c r="AG1542" s="103"/>
      <c r="AH1542" s="103"/>
      <c r="AI1542" s="103"/>
      <c r="AJ1542" s="103"/>
      <c r="AK1542" s="103"/>
      <c r="AL1542" s="103"/>
      <c r="AM1542" s="103"/>
      <c r="AN1542" s="103"/>
      <c r="AO1542" s="103"/>
      <c r="AP1542" s="103"/>
      <c r="AQ1542" s="103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95"/>
      <c r="BB1542" s="95"/>
      <c r="BC1542" s="95"/>
      <c r="BD1542" s="95"/>
      <c r="BE1542" s="95"/>
      <c r="BF1542" s="95"/>
      <c r="BG1542" s="95"/>
      <c r="BH1542" s="95"/>
      <c r="BI1542" s="95"/>
    </row>
    <row r="1543" spans="17:61" s="82" customFormat="1" x14ac:dyDescent="0.2">
      <c r="Q1543" s="103"/>
      <c r="R1543" s="104"/>
      <c r="S1543" s="103"/>
      <c r="T1543" s="103"/>
      <c r="U1543" s="103"/>
      <c r="V1543" s="103"/>
      <c r="W1543" s="103"/>
      <c r="X1543" s="103"/>
      <c r="Y1543" s="103"/>
      <c r="Z1543" s="103"/>
      <c r="AA1543" s="103"/>
      <c r="AB1543" s="103"/>
      <c r="AC1543" s="103"/>
      <c r="AD1543" s="103"/>
      <c r="AE1543" s="103"/>
      <c r="AF1543" s="103"/>
      <c r="AG1543" s="103"/>
      <c r="AH1543" s="103"/>
      <c r="AI1543" s="103"/>
      <c r="AJ1543" s="103"/>
      <c r="AK1543" s="103"/>
      <c r="AL1543" s="103"/>
      <c r="AM1543" s="103"/>
      <c r="AN1543" s="103"/>
      <c r="AO1543" s="103"/>
      <c r="AP1543" s="103"/>
      <c r="AQ1543" s="103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95"/>
      <c r="BB1543" s="95"/>
      <c r="BC1543" s="95"/>
      <c r="BD1543" s="95"/>
      <c r="BE1543" s="95"/>
      <c r="BF1543" s="95"/>
      <c r="BG1543" s="95"/>
      <c r="BH1543" s="95"/>
      <c r="BI1543" s="95"/>
    </row>
    <row r="1544" spans="17:61" s="82" customFormat="1" x14ac:dyDescent="0.2">
      <c r="Q1544" s="103"/>
      <c r="R1544" s="104"/>
      <c r="S1544" s="103"/>
      <c r="T1544" s="103"/>
      <c r="U1544" s="103"/>
      <c r="V1544" s="103"/>
      <c r="W1544" s="103"/>
      <c r="X1544" s="103"/>
      <c r="Y1544" s="103"/>
      <c r="Z1544" s="103"/>
      <c r="AA1544" s="103"/>
      <c r="AB1544" s="103"/>
      <c r="AC1544" s="103"/>
      <c r="AD1544" s="103"/>
      <c r="AE1544" s="103"/>
      <c r="AF1544" s="103"/>
      <c r="AG1544" s="103"/>
      <c r="AH1544" s="103"/>
      <c r="AI1544" s="103"/>
      <c r="AJ1544" s="103"/>
      <c r="AK1544" s="103"/>
      <c r="AL1544" s="103"/>
      <c r="AM1544" s="103"/>
      <c r="AN1544" s="103"/>
      <c r="AO1544" s="103"/>
      <c r="AP1544" s="103"/>
      <c r="AQ1544" s="103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95"/>
      <c r="BB1544" s="95"/>
      <c r="BC1544" s="95"/>
      <c r="BD1544" s="95"/>
      <c r="BE1544" s="95"/>
      <c r="BF1544" s="95"/>
      <c r="BG1544" s="95"/>
      <c r="BH1544" s="95"/>
      <c r="BI1544" s="95"/>
    </row>
    <row r="1545" spans="17:61" s="82" customFormat="1" x14ac:dyDescent="0.2">
      <c r="Q1545" s="103"/>
      <c r="R1545" s="104"/>
      <c r="S1545" s="103"/>
      <c r="T1545" s="103"/>
      <c r="U1545" s="103"/>
      <c r="V1545" s="103"/>
      <c r="W1545" s="103"/>
      <c r="X1545" s="103"/>
      <c r="Y1545" s="103"/>
      <c r="Z1545" s="103"/>
      <c r="AA1545" s="103"/>
      <c r="AB1545" s="103"/>
      <c r="AC1545" s="103"/>
      <c r="AD1545" s="103"/>
      <c r="AE1545" s="103"/>
      <c r="AF1545" s="103"/>
      <c r="AG1545" s="103"/>
      <c r="AH1545" s="103"/>
      <c r="AI1545" s="103"/>
      <c r="AJ1545" s="103"/>
      <c r="AK1545" s="103"/>
      <c r="AL1545" s="103"/>
      <c r="AM1545" s="103"/>
      <c r="AN1545" s="103"/>
      <c r="AO1545" s="103"/>
      <c r="AP1545" s="103"/>
      <c r="AQ1545" s="103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95"/>
      <c r="BB1545" s="95"/>
      <c r="BC1545" s="95"/>
      <c r="BD1545" s="95"/>
      <c r="BE1545" s="95"/>
      <c r="BF1545" s="95"/>
      <c r="BG1545" s="95"/>
      <c r="BH1545" s="95"/>
      <c r="BI1545" s="95"/>
    </row>
    <row r="1546" spans="17:61" s="82" customFormat="1" x14ac:dyDescent="0.2">
      <c r="Q1546" s="103"/>
      <c r="R1546" s="104"/>
      <c r="S1546" s="103"/>
      <c r="T1546" s="103"/>
      <c r="U1546" s="103"/>
      <c r="V1546" s="103"/>
      <c r="W1546" s="103"/>
      <c r="X1546" s="103"/>
      <c r="Y1546" s="103"/>
      <c r="Z1546" s="103"/>
      <c r="AA1546" s="103"/>
      <c r="AB1546" s="103"/>
      <c r="AC1546" s="103"/>
      <c r="AD1546" s="103"/>
      <c r="AE1546" s="103"/>
      <c r="AF1546" s="103"/>
      <c r="AG1546" s="103"/>
      <c r="AH1546" s="103"/>
      <c r="AI1546" s="103"/>
      <c r="AJ1546" s="103"/>
      <c r="AK1546" s="103"/>
      <c r="AL1546" s="103"/>
      <c r="AM1546" s="103"/>
      <c r="AN1546" s="103"/>
      <c r="AO1546" s="103"/>
      <c r="AP1546" s="103"/>
      <c r="AQ1546" s="103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95"/>
      <c r="BB1546" s="95"/>
      <c r="BC1546" s="95"/>
      <c r="BD1546" s="95"/>
      <c r="BE1546" s="95"/>
      <c r="BF1546" s="95"/>
      <c r="BG1546" s="95"/>
      <c r="BH1546" s="95"/>
      <c r="BI1546" s="95"/>
    </row>
    <row r="1547" spans="17:61" s="82" customFormat="1" x14ac:dyDescent="0.2">
      <c r="Q1547" s="103"/>
      <c r="R1547" s="104"/>
      <c r="S1547" s="103"/>
      <c r="T1547" s="103"/>
      <c r="U1547" s="103"/>
      <c r="V1547" s="103"/>
      <c r="W1547" s="103"/>
      <c r="X1547" s="103"/>
      <c r="Y1547" s="103"/>
      <c r="Z1547" s="103"/>
      <c r="AA1547" s="103"/>
      <c r="AB1547" s="103"/>
      <c r="AC1547" s="103"/>
      <c r="AD1547" s="103"/>
      <c r="AE1547" s="103"/>
      <c r="AF1547" s="103"/>
      <c r="AG1547" s="103"/>
      <c r="AH1547" s="103"/>
      <c r="AI1547" s="103"/>
      <c r="AJ1547" s="103"/>
      <c r="AK1547" s="103"/>
      <c r="AL1547" s="103"/>
      <c r="AM1547" s="103"/>
      <c r="AN1547" s="103"/>
      <c r="AO1547" s="103"/>
      <c r="AP1547" s="103"/>
      <c r="AQ1547" s="103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95"/>
      <c r="BB1547" s="95"/>
      <c r="BC1547" s="95"/>
      <c r="BD1547" s="95"/>
      <c r="BE1547" s="95"/>
      <c r="BF1547" s="95"/>
      <c r="BG1547" s="95"/>
      <c r="BH1547" s="95"/>
      <c r="BI1547" s="95"/>
    </row>
    <row r="1548" spans="17:61" s="82" customFormat="1" x14ac:dyDescent="0.2">
      <c r="Q1548" s="103"/>
      <c r="R1548" s="104"/>
      <c r="S1548" s="103"/>
      <c r="T1548" s="103"/>
      <c r="U1548" s="103"/>
      <c r="V1548" s="103"/>
      <c r="W1548" s="103"/>
      <c r="X1548" s="103"/>
      <c r="Y1548" s="103"/>
      <c r="Z1548" s="103"/>
      <c r="AA1548" s="103"/>
      <c r="AB1548" s="103"/>
      <c r="AC1548" s="103"/>
      <c r="AD1548" s="103"/>
      <c r="AE1548" s="103"/>
      <c r="AF1548" s="103"/>
      <c r="AG1548" s="103"/>
      <c r="AH1548" s="103"/>
      <c r="AI1548" s="103"/>
      <c r="AJ1548" s="103"/>
      <c r="AK1548" s="103"/>
      <c r="AL1548" s="103"/>
      <c r="AM1548" s="103"/>
      <c r="AN1548" s="103"/>
      <c r="AO1548" s="103"/>
      <c r="AP1548" s="103"/>
      <c r="AQ1548" s="103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95"/>
      <c r="BB1548" s="95"/>
      <c r="BC1548" s="95"/>
      <c r="BD1548" s="95"/>
      <c r="BE1548" s="95"/>
      <c r="BF1548" s="95"/>
      <c r="BG1548" s="95"/>
      <c r="BH1548" s="95"/>
      <c r="BI1548" s="95"/>
    </row>
    <row r="1549" spans="17:61" s="82" customFormat="1" x14ac:dyDescent="0.2">
      <c r="Q1549" s="103"/>
      <c r="R1549" s="104"/>
      <c r="S1549" s="103"/>
      <c r="T1549" s="103"/>
      <c r="U1549" s="103"/>
      <c r="V1549" s="103"/>
      <c r="W1549" s="103"/>
      <c r="X1549" s="103"/>
      <c r="Y1549" s="103"/>
      <c r="Z1549" s="103"/>
      <c r="AA1549" s="103"/>
      <c r="AB1549" s="103"/>
      <c r="AC1549" s="103"/>
      <c r="AD1549" s="103"/>
      <c r="AE1549" s="103"/>
      <c r="AF1549" s="103"/>
      <c r="AG1549" s="103"/>
      <c r="AH1549" s="103"/>
      <c r="AI1549" s="103"/>
      <c r="AJ1549" s="103"/>
      <c r="AK1549" s="103"/>
      <c r="AL1549" s="103"/>
      <c r="AM1549" s="103"/>
      <c r="AN1549" s="103"/>
      <c r="AO1549" s="103"/>
      <c r="AP1549" s="103"/>
      <c r="AQ1549" s="103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95"/>
      <c r="BB1549" s="95"/>
      <c r="BC1549" s="95"/>
      <c r="BD1549" s="95"/>
      <c r="BE1549" s="95"/>
      <c r="BF1549" s="95"/>
      <c r="BG1549" s="95"/>
      <c r="BH1549" s="95"/>
      <c r="BI1549" s="95"/>
    </row>
    <row r="1550" spans="17:61" s="82" customFormat="1" x14ac:dyDescent="0.2">
      <c r="Q1550" s="103"/>
      <c r="R1550" s="104"/>
      <c r="S1550" s="103"/>
      <c r="T1550" s="103"/>
      <c r="U1550" s="103"/>
      <c r="V1550" s="103"/>
      <c r="W1550" s="103"/>
      <c r="X1550" s="103"/>
      <c r="Y1550" s="103"/>
      <c r="Z1550" s="103"/>
      <c r="AA1550" s="103"/>
      <c r="AB1550" s="103"/>
      <c r="AC1550" s="103"/>
      <c r="AD1550" s="103"/>
      <c r="AE1550" s="103"/>
      <c r="AF1550" s="103"/>
      <c r="AG1550" s="103"/>
      <c r="AH1550" s="103"/>
      <c r="AI1550" s="103"/>
      <c r="AJ1550" s="103"/>
      <c r="AK1550" s="103"/>
      <c r="AL1550" s="103"/>
      <c r="AM1550" s="103"/>
      <c r="AN1550" s="103"/>
      <c r="AO1550" s="103"/>
      <c r="AP1550" s="103"/>
      <c r="AQ1550" s="103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95"/>
      <c r="BB1550" s="95"/>
      <c r="BC1550" s="95"/>
      <c r="BD1550" s="95"/>
      <c r="BE1550" s="95"/>
      <c r="BF1550" s="95"/>
      <c r="BG1550" s="95"/>
      <c r="BH1550" s="95"/>
      <c r="BI1550" s="95"/>
    </row>
    <row r="1551" spans="17:61" s="82" customFormat="1" x14ac:dyDescent="0.2">
      <c r="Q1551" s="103"/>
      <c r="R1551" s="104"/>
      <c r="S1551" s="103"/>
      <c r="T1551" s="103"/>
      <c r="U1551" s="103"/>
      <c r="V1551" s="103"/>
      <c r="W1551" s="103"/>
      <c r="X1551" s="103"/>
      <c r="Y1551" s="103"/>
      <c r="Z1551" s="103"/>
      <c r="AA1551" s="103"/>
      <c r="AB1551" s="103"/>
      <c r="AC1551" s="103"/>
      <c r="AD1551" s="103"/>
      <c r="AE1551" s="103"/>
      <c r="AF1551" s="103"/>
      <c r="AG1551" s="103"/>
      <c r="AH1551" s="103"/>
      <c r="AI1551" s="103"/>
      <c r="AJ1551" s="103"/>
      <c r="AK1551" s="103"/>
      <c r="AL1551" s="103"/>
      <c r="AM1551" s="103"/>
      <c r="AN1551" s="103"/>
      <c r="AO1551" s="103"/>
      <c r="AP1551" s="103"/>
      <c r="AQ1551" s="103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95"/>
      <c r="BB1551" s="95"/>
      <c r="BC1551" s="95"/>
      <c r="BD1551" s="95"/>
      <c r="BE1551" s="95"/>
      <c r="BF1551" s="95"/>
      <c r="BG1551" s="95"/>
      <c r="BH1551" s="95"/>
      <c r="BI1551" s="95"/>
    </row>
    <row r="1552" spans="17:61" s="82" customFormat="1" x14ac:dyDescent="0.2">
      <c r="Q1552" s="103"/>
      <c r="R1552" s="104"/>
      <c r="S1552" s="103"/>
      <c r="T1552" s="103"/>
      <c r="U1552" s="103"/>
      <c r="V1552" s="103"/>
      <c r="W1552" s="103"/>
      <c r="X1552" s="103"/>
      <c r="Y1552" s="103"/>
      <c r="Z1552" s="103"/>
      <c r="AA1552" s="103"/>
      <c r="AB1552" s="103"/>
      <c r="AC1552" s="103"/>
      <c r="AD1552" s="103"/>
      <c r="AE1552" s="103"/>
      <c r="AF1552" s="103"/>
      <c r="AG1552" s="103"/>
      <c r="AH1552" s="103"/>
      <c r="AI1552" s="103"/>
      <c r="AJ1552" s="103"/>
      <c r="AK1552" s="103"/>
      <c r="AL1552" s="103"/>
      <c r="AM1552" s="103"/>
      <c r="AN1552" s="103"/>
      <c r="AO1552" s="103"/>
      <c r="AP1552" s="103"/>
      <c r="AQ1552" s="103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95"/>
      <c r="BB1552" s="95"/>
      <c r="BC1552" s="95"/>
      <c r="BD1552" s="95"/>
      <c r="BE1552" s="95"/>
      <c r="BF1552" s="95"/>
      <c r="BG1552" s="95"/>
      <c r="BH1552" s="95"/>
      <c r="BI1552" s="95"/>
    </row>
    <row r="1553" spans="17:61" s="82" customFormat="1" x14ac:dyDescent="0.2">
      <c r="Q1553" s="103"/>
      <c r="R1553" s="104"/>
      <c r="S1553" s="103"/>
      <c r="T1553" s="103"/>
      <c r="U1553" s="103"/>
      <c r="V1553" s="103"/>
      <c r="W1553" s="103"/>
      <c r="X1553" s="103"/>
      <c r="Y1553" s="103"/>
      <c r="Z1553" s="103"/>
      <c r="AA1553" s="103"/>
      <c r="AB1553" s="103"/>
      <c r="AC1553" s="103"/>
      <c r="AD1553" s="103"/>
      <c r="AE1553" s="103"/>
      <c r="AF1553" s="103"/>
      <c r="AG1553" s="103"/>
      <c r="AH1553" s="103"/>
      <c r="AI1553" s="103"/>
      <c r="AJ1553" s="103"/>
      <c r="AK1553" s="103"/>
      <c r="AL1553" s="103"/>
      <c r="AM1553" s="103"/>
      <c r="AN1553" s="103"/>
      <c r="AO1553" s="103"/>
      <c r="AP1553" s="103"/>
      <c r="AQ1553" s="103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95"/>
      <c r="BB1553" s="95"/>
      <c r="BC1553" s="95"/>
      <c r="BD1553" s="95"/>
      <c r="BE1553" s="95"/>
      <c r="BF1553" s="95"/>
      <c r="BG1553" s="95"/>
      <c r="BH1553" s="95"/>
      <c r="BI1553" s="95"/>
    </row>
    <row r="1554" spans="17:61" s="82" customFormat="1" x14ac:dyDescent="0.2">
      <c r="Q1554" s="103"/>
      <c r="R1554" s="104"/>
      <c r="S1554" s="103"/>
      <c r="T1554" s="103"/>
      <c r="U1554" s="103"/>
      <c r="V1554" s="103"/>
      <c r="W1554" s="103"/>
      <c r="X1554" s="103"/>
      <c r="Y1554" s="103"/>
      <c r="Z1554" s="103"/>
      <c r="AA1554" s="103"/>
      <c r="AB1554" s="103"/>
      <c r="AC1554" s="103"/>
      <c r="AD1554" s="103"/>
      <c r="AE1554" s="103"/>
      <c r="AF1554" s="103"/>
      <c r="AG1554" s="103"/>
      <c r="AH1554" s="103"/>
      <c r="AI1554" s="103"/>
      <c r="AJ1554" s="103"/>
      <c r="AK1554" s="103"/>
      <c r="AL1554" s="103"/>
      <c r="AM1554" s="103"/>
      <c r="AN1554" s="103"/>
      <c r="AO1554" s="103"/>
      <c r="AP1554" s="103"/>
      <c r="AQ1554" s="103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95"/>
      <c r="BB1554" s="95"/>
      <c r="BC1554" s="95"/>
      <c r="BD1554" s="95"/>
      <c r="BE1554" s="95"/>
      <c r="BF1554" s="95"/>
      <c r="BG1554" s="95"/>
      <c r="BH1554" s="95"/>
      <c r="BI1554" s="95"/>
    </row>
    <row r="1555" spans="17:61" s="82" customFormat="1" x14ac:dyDescent="0.2">
      <c r="Q1555" s="103"/>
      <c r="R1555" s="104"/>
      <c r="S1555" s="103"/>
      <c r="T1555" s="103"/>
      <c r="U1555" s="103"/>
      <c r="V1555" s="103"/>
      <c r="W1555" s="103"/>
      <c r="X1555" s="103"/>
      <c r="Y1555" s="103"/>
      <c r="Z1555" s="103"/>
      <c r="AA1555" s="103"/>
      <c r="AB1555" s="103"/>
      <c r="AC1555" s="103"/>
      <c r="AD1555" s="103"/>
      <c r="AE1555" s="103"/>
      <c r="AF1555" s="103"/>
      <c r="AG1555" s="103"/>
      <c r="AH1555" s="103"/>
      <c r="AI1555" s="103"/>
      <c r="AJ1555" s="103"/>
      <c r="AK1555" s="103"/>
      <c r="AL1555" s="103"/>
      <c r="AM1555" s="103"/>
      <c r="AN1555" s="103"/>
      <c r="AO1555" s="103"/>
      <c r="AP1555" s="103"/>
      <c r="AQ1555" s="103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95"/>
      <c r="BB1555" s="95"/>
      <c r="BC1555" s="95"/>
      <c r="BD1555" s="95"/>
      <c r="BE1555" s="95"/>
      <c r="BF1555" s="95"/>
      <c r="BG1555" s="95"/>
      <c r="BH1555" s="95"/>
      <c r="BI1555" s="95"/>
    </row>
    <row r="1556" spans="17:61" s="82" customFormat="1" x14ac:dyDescent="0.2">
      <c r="Q1556" s="103"/>
      <c r="R1556" s="104"/>
      <c r="S1556" s="103"/>
      <c r="T1556" s="103"/>
      <c r="U1556" s="103"/>
      <c r="V1556" s="103"/>
      <c r="W1556" s="103"/>
      <c r="X1556" s="103"/>
      <c r="Y1556" s="103"/>
      <c r="Z1556" s="103"/>
      <c r="AA1556" s="103"/>
      <c r="AB1556" s="103"/>
      <c r="AC1556" s="103"/>
      <c r="AD1556" s="103"/>
      <c r="AE1556" s="103"/>
      <c r="AF1556" s="103"/>
      <c r="AG1556" s="103"/>
      <c r="AH1556" s="103"/>
      <c r="AI1556" s="103"/>
      <c r="AJ1556" s="103"/>
      <c r="AK1556" s="103"/>
      <c r="AL1556" s="103"/>
      <c r="AM1556" s="103"/>
      <c r="AN1556" s="103"/>
      <c r="AO1556" s="103"/>
      <c r="AP1556" s="103"/>
      <c r="AQ1556" s="103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95"/>
      <c r="BB1556" s="95"/>
      <c r="BC1556" s="95"/>
      <c r="BD1556" s="95"/>
      <c r="BE1556" s="95"/>
      <c r="BF1556" s="95"/>
      <c r="BG1556" s="95"/>
      <c r="BH1556" s="95"/>
      <c r="BI1556" s="95"/>
    </row>
    <row r="1557" spans="17:61" s="82" customFormat="1" x14ac:dyDescent="0.2">
      <c r="Q1557" s="103"/>
      <c r="R1557" s="104"/>
      <c r="S1557" s="103"/>
      <c r="T1557" s="103"/>
      <c r="U1557" s="103"/>
      <c r="V1557" s="103"/>
      <c r="W1557" s="103"/>
      <c r="X1557" s="103"/>
      <c r="Y1557" s="103"/>
      <c r="Z1557" s="103"/>
      <c r="AA1557" s="103"/>
      <c r="AB1557" s="103"/>
      <c r="AC1557" s="103"/>
      <c r="AD1557" s="103"/>
      <c r="AE1557" s="103"/>
      <c r="AF1557" s="103"/>
      <c r="AG1557" s="103"/>
      <c r="AH1557" s="103"/>
      <c r="AI1557" s="103"/>
      <c r="AJ1557" s="103"/>
      <c r="AK1557" s="103"/>
      <c r="AL1557" s="103"/>
      <c r="AM1557" s="103"/>
      <c r="AN1557" s="103"/>
      <c r="AO1557" s="103"/>
      <c r="AP1557" s="103"/>
      <c r="AQ1557" s="103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95"/>
      <c r="BB1557" s="95"/>
      <c r="BC1557" s="95"/>
      <c r="BD1557" s="95"/>
      <c r="BE1557" s="95"/>
      <c r="BF1557" s="95"/>
      <c r="BG1557" s="95"/>
      <c r="BH1557" s="95"/>
      <c r="BI1557" s="95"/>
    </row>
    <row r="1558" spans="17:61" s="82" customFormat="1" x14ac:dyDescent="0.2">
      <c r="Q1558" s="103"/>
      <c r="R1558" s="104"/>
      <c r="S1558" s="103"/>
      <c r="T1558" s="103"/>
      <c r="U1558" s="103"/>
      <c r="V1558" s="103"/>
      <c r="W1558" s="103"/>
      <c r="X1558" s="103"/>
      <c r="Y1558" s="103"/>
      <c r="Z1558" s="103"/>
      <c r="AA1558" s="103"/>
      <c r="AB1558" s="103"/>
      <c r="AC1558" s="103"/>
      <c r="AD1558" s="103"/>
      <c r="AE1558" s="103"/>
      <c r="AF1558" s="103"/>
      <c r="AG1558" s="103"/>
      <c r="AH1558" s="103"/>
      <c r="AI1558" s="103"/>
      <c r="AJ1558" s="103"/>
      <c r="AK1558" s="103"/>
      <c r="AL1558" s="103"/>
      <c r="AM1558" s="103"/>
      <c r="AN1558" s="103"/>
      <c r="AO1558" s="103"/>
      <c r="AP1558" s="103"/>
      <c r="AQ1558" s="103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95"/>
      <c r="BB1558" s="95"/>
      <c r="BC1558" s="95"/>
      <c r="BD1558" s="95"/>
      <c r="BE1558" s="95"/>
      <c r="BF1558" s="95"/>
      <c r="BG1558" s="95"/>
      <c r="BH1558" s="95"/>
      <c r="BI1558" s="95"/>
    </row>
    <row r="1559" spans="17:61" s="82" customFormat="1" x14ac:dyDescent="0.2">
      <c r="Q1559" s="103"/>
      <c r="R1559" s="104"/>
      <c r="S1559" s="103"/>
      <c r="T1559" s="103"/>
      <c r="U1559" s="103"/>
      <c r="V1559" s="103"/>
      <c r="W1559" s="103"/>
      <c r="X1559" s="103"/>
      <c r="Y1559" s="103"/>
      <c r="Z1559" s="103"/>
      <c r="AA1559" s="103"/>
      <c r="AB1559" s="103"/>
      <c r="AC1559" s="103"/>
      <c r="AD1559" s="103"/>
      <c r="AE1559" s="103"/>
      <c r="AF1559" s="103"/>
      <c r="AG1559" s="103"/>
      <c r="AH1559" s="103"/>
      <c r="AI1559" s="103"/>
      <c r="AJ1559" s="103"/>
      <c r="AK1559" s="103"/>
      <c r="AL1559" s="103"/>
      <c r="AM1559" s="103"/>
      <c r="AN1559" s="103"/>
      <c r="AO1559" s="103"/>
      <c r="AP1559" s="103"/>
      <c r="AQ1559" s="103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95"/>
      <c r="BB1559" s="95"/>
      <c r="BC1559" s="95"/>
      <c r="BD1559" s="95"/>
      <c r="BE1559" s="95"/>
      <c r="BF1559" s="95"/>
      <c r="BG1559" s="95"/>
      <c r="BH1559" s="95"/>
      <c r="BI1559" s="95"/>
    </row>
    <row r="1560" spans="17:61" s="82" customFormat="1" x14ac:dyDescent="0.2">
      <c r="Q1560" s="103"/>
      <c r="R1560" s="104"/>
      <c r="S1560" s="103"/>
      <c r="T1560" s="103"/>
      <c r="U1560" s="103"/>
      <c r="V1560" s="103"/>
      <c r="W1560" s="103"/>
      <c r="X1560" s="103"/>
      <c r="Y1560" s="103"/>
      <c r="Z1560" s="103"/>
      <c r="AA1560" s="103"/>
      <c r="AB1560" s="103"/>
      <c r="AC1560" s="103"/>
      <c r="AD1560" s="103"/>
      <c r="AE1560" s="103"/>
      <c r="AF1560" s="103"/>
      <c r="AG1560" s="103"/>
      <c r="AH1560" s="103"/>
      <c r="AI1560" s="103"/>
      <c r="AJ1560" s="103"/>
      <c r="AK1560" s="103"/>
      <c r="AL1560" s="103"/>
      <c r="AM1560" s="103"/>
      <c r="AN1560" s="103"/>
      <c r="AO1560" s="103"/>
      <c r="AP1560" s="103"/>
      <c r="AQ1560" s="103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95"/>
      <c r="BB1560" s="95"/>
      <c r="BC1560" s="95"/>
      <c r="BD1560" s="95"/>
      <c r="BE1560" s="95"/>
      <c r="BF1560" s="95"/>
      <c r="BG1560" s="95"/>
      <c r="BH1560" s="95"/>
      <c r="BI1560" s="95"/>
    </row>
    <row r="1561" spans="17:61" s="82" customFormat="1" x14ac:dyDescent="0.2">
      <c r="Q1561" s="103"/>
      <c r="R1561" s="104"/>
      <c r="S1561" s="103"/>
      <c r="T1561" s="103"/>
      <c r="U1561" s="103"/>
      <c r="V1561" s="103"/>
      <c r="W1561" s="103"/>
      <c r="X1561" s="103"/>
      <c r="Y1561" s="103"/>
      <c r="Z1561" s="103"/>
      <c r="AA1561" s="103"/>
      <c r="AB1561" s="103"/>
      <c r="AC1561" s="103"/>
      <c r="AD1561" s="103"/>
      <c r="AE1561" s="103"/>
      <c r="AF1561" s="103"/>
      <c r="AG1561" s="103"/>
      <c r="AH1561" s="103"/>
      <c r="AI1561" s="103"/>
      <c r="AJ1561" s="103"/>
      <c r="AK1561" s="103"/>
      <c r="AL1561" s="103"/>
      <c r="AM1561" s="103"/>
      <c r="AN1561" s="103"/>
      <c r="AO1561" s="103"/>
      <c r="AP1561" s="103"/>
      <c r="AQ1561" s="103"/>
      <c r="AR1561" s="103"/>
      <c r="AS1561" s="103"/>
      <c r="AT1561" s="103"/>
      <c r="AU1561" s="103"/>
      <c r="AV1561" s="103"/>
      <c r="AW1561" s="103"/>
      <c r="AX1561" s="103"/>
      <c r="AY1561" s="103"/>
      <c r="AZ1561" s="103"/>
      <c r="BA1561" s="95"/>
      <c r="BB1561" s="95"/>
      <c r="BC1561" s="95"/>
      <c r="BD1561" s="95"/>
      <c r="BE1561" s="95"/>
      <c r="BF1561" s="95"/>
      <c r="BG1561" s="95"/>
      <c r="BH1561" s="95"/>
      <c r="BI1561" s="95"/>
    </row>
    <row r="1562" spans="17:61" s="82" customFormat="1" x14ac:dyDescent="0.2">
      <c r="Q1562" s="103"/>
      <c r="R1562" s="104"/>
      <c r="S1562" s="103"/>
      <c r="T1562" s="103"/>
      <c r="U1562" s="103"/>
      <c r="V1562" s="103"/>
      <c r="W1562" s="103"/>
      <c r="X1562" s="103"/>
      <c r="Y1562" s="103"/>
      <c r="Z1562" s="103"/>
      <c r="AA1562" s="103"/>
      <c r="AB1562" s="103"/>
      <c r="AC1562" s="103"/>
      <c r="AD1562" s="103"/>
      <c r="AE1562" s="103"/>
      <c r="AF1562" s="103"/>
      <c r="AG1562" s="103"/>
      <c r="AH1562" s="103"/>
      <c r="AI1562" s="103"/>
      <c r="AJ1562" s="103"/>
      <c r="AK1562" s="103"/>
      <c r="AL1562" s="103"/>
      <c r="AM1562" s="103"/>
      <c r="AN1562" s="103"/>
      <c r="AO1562" s="103"/>
      <c r="AP1562" s="103"/>
      <c r="AQ1562" s="103"/>
      <c r="AR1562" s="103"/>
      <c r="AS1562" s="103"/>
      <c r="AT1562" s="103"/>
      <c r="AU1562" s="103"/>
      <c r="AV1562" s="103"/>
      <c r="AW1562" s="103"/>
      <c r="AX1562" s="103"/>
      <c r="AY1562" s="103"/>
      <c r="AZ1562" s="103"/>
      <c r="BA1562" s="95"/>
      <c r="BB1562" s="95"/>
      <c r="BC1562" s="95"/>
      <c r="BD1562" s="95"/>
      <c r="BE1562" s="95"/>
      <c r="BF1562" s="95"/>
      <c r="BG1562" s="95"/>
      <c r="BH1562" s="95"/>
      <c r="BI1562" s="95"/>
    </row>
    <row r="1563" spans="17:61" s="82" customFormat="1" x14ac:dyDescent="0.2">
      <c r="Q1563" s="103"/>
      <c r="R1563" s="104"/>
      <c r="S1563" s="103"/>
      <c r="T1563" s="103"/>
      <c r="U1563" s="103"/>
      <c r="V1563" s="103"/>
      <c r="W1563" s="103"/>
      <c r="X1563" s="103"/>
      <c r="Y1563" s="103"/>
      <c r="Z1563" s="103"/>
      <c r="AA1563" s="103"/>
      <c r="AB1563" s="103"/>
      <c r="AC1563" s="103"/>
      <c r="AD1563" s="103"/>
      <c r="AE1563" s="103"/>
      <c r="AF1563" s="103"/>
      <c r="AG1563" s="103"/>
      <c r="AH1563" s="103"/>
      <c r="AI1563" s="103"/>
      <c r="AJ1563" s="103"/>
      <c r="AK1563" s="103"/>
      <c r="AL1563" s="103"/>
      <c r="AM1563" s="103"/>
      <c r="AN1563" s="103"/>
      <c r="AO1563" s="103"/>
      <c r="AP1563" s="103"/>
      <c r="AQ1563" s="103"/>
      <c r="AR1563" s="103"/>
      <c r="AS1563" s="103"/>
      <c r="AT1563" s="103"/>
      <c r="AU1563" s="103"/>
      <c r="AV1563" s="103"/>
      <c r="AW1563" s="103"/>
      <c r="AX1563" s="103"/>
      <c r="AY1563" s="103"/>
      <c r="AZ1563" s="103"/>
      <c r="BA1563" s="95"/>
      <c r="BB1563" s="95"/>
      <c r="BC1563" s="95"/>
      <c r="BD1563" s="95"/>
      <c r="BE1563" s="95"/>
      <c r="BF1563" s="95"/>
      <c r="BG1563" s="95"/>
      <c r="BH1563" s="95"/>
      <c r="BI1563" s="95"/>
    </row>
    <row r="1564" spans="17:61" s="82" customFormat="1" x14ac:dyDescent="0.2">
      <c r="Q1564" s="103"/>
      <c r="R1564" s="104"/>
      <c r="S1564" s="103"/>
      <c r="T1564" s="103"/>
      <c r="U1564" s="103"/>
      <c r="V1564" s="103"/>
      <c r="W1564" s="103"/>
      <c r="X1564" s="103"/>
      <c r="Y1564" s="103"/>
      <c r="Z1564" s="103"/>
      <c r="AA1564" s="103"/>
      <c r="AB1564" s="103"/>
      <c r="AC1564" s="103"/>
      <c r="AD1564" s="103"/>
      <c r="AE1564" s="103"/>
      <c r="AF1564" s="103"/>
      <c r="AG1564" s="103"/>
      <c r="AH1564" s="103"/>
      <c r="AI1564" s="103"/>
      <c r="AJ1564" s="103"/>
      <c r="AK1564" s="103"/>
      <c r="AL1564" s="103"/>
      <c r="AM1564" s="103"/>
      <c r="AN1564" s="103"/>
      <c r="AO1564" s="103"/>
      <c r="AP1564" s="103"/>
      <c r="AQ1564" s="103"/>
      <c r="AR1564" s="103"/>
      <c r="AS1564" s="103"/>
      <c r="AT1564" s="103"/>
      <c r="AU1564" s="103"/>
      <c r="AV1564" s="103"/>
      <c r="AW1564" s="103"/>
      <c r="AX1564" s="103"/>
      <c r="AY1564" s="103"/>
      <c r="AZ1564" s="103"/>
      <c r="BA1564" s="95"/>
      <c r="BB1564" s="95"/>
      <c r="BC1564" s="95"/>
      <c r="BD1564" s="95"/>
      <c r="BE1564" s="95"/>
      <c r="BF1564" s="95"/>
      <c r="BG1564" s="95"/>
      <c r="BH1564" s="95"/>
      <c r="BI1564" s="95"/>
    </row>
    <row r="1565" spans="17:61" s="82" customFormat="1" x14ac:dyDescent="0.2">
      <c r="Q1565" s="103"/>
      <c r="R1565" s="104"/>
      <c r="S1565" s="103"/>
      <c r="T1565" s="103"/>
      <c r="U1565" s="103"/>
      <c r="V1565" s="103"/>
      <c r="W1565" s="103"/>
      <c r="X1565" s="103"/>
      <c r="Y1565" s="103"/>
      <c r="Z1565" s="103"/>
      <c r="AA1565" s="103"/>
      <c r="AB1565" s="103"/>
      <c r="AC1565" s="103"/>
      <c r="AD1565" s="103"/>
      <c r="AE1565" s="103"/>
      <c r="AF1565" s="103"/>
      <c r="AG1565" s="103"/>
      <c r="AH1565" s="103"/>
      <c r="AI1565" s="103"/>
      <c r="AJ1565" s="103"/>
      <c r="AK1565" s="103"/>
      <c r="AL1565" s="103"/>
      <c r="AM1565" s="103"/>
      <c r="AN1565" s="103"/>
      <c r="AO1565" s="103"/>
      <c r="AP1565" s="103"/>
      <c r="AQ1565" s="103"/>
      <c r="AR1565" s="103"/>
      <c r="AS1565" s="103"/>
      <c r="AT1565" s="103"/>
      <c r="AU1565" s="103"/>
      <c r="AV1565" s="103"/>
      <c r="AW1565" s="103"/>
      <c r="AX1565" s="103"/>
      <c r="AY1565" s="103"/>
      <c r="AZ1565" s="103"/>
      <c r="BA1565" s="95"/>
      <c r="BB1565" s="95"/>
      <c r="BC1565" s="95"/>
      <c r="BD1565" s="95"/>
      <c r="BE1565" s="95"/>
      <c r="BF1565" s="95"/>
      <c r="BG1565" s="95"/>
      <c r="BH1565" s="95"/>
      <c r="BI1565" s="95"/>
    </row>
    <row r="1566" spans="17:61" s="82" customFormat="1" x14ac:dyDescent="0.2">
      <c r="Q1566" s="103"/>
      <c r="R1566" s="104"/>
      <c r="S1566" s="103"/>
      <c r="T1566" s="103"/>
      <c r="U1566" s="103"/>
      <c r="V1566" s="103"/>
      <c r="W1566" s="103"/>
      <c r="X1566" s="103"/>
      <c r="Y1566" s="103"/>
      <c r="Z1566" s="103"/>
      <c r="AA1566" s="103"/>
      <c r="AB1566" s="103"/>
      <c r="AC1566" s="103"/>
      <c r="AD1566" s="103"/>
      <c r="AE1566" s="103"/>
      <c r="AF1566" s="103"/>
      <c r="AG1566" s="103"/>
      <c r="AH1566" s="103"/>
      <c r="AI1566" s="103"/>
      <c r="AJ1566" s="103"/>
      <c r="AK1566" s="103"/>
      <c r="AL1566" s="103"/>
      <c r="AM1566" s="103"/>
      <c r="AN1566" s="103"/>
      <c r="AO1566" s="103"/>
      <c r="AP1566" s="103"/>
      <c r="AQ1566" s="103"/>
      <c r="AR1566" s="103"/>
      <c r="AS1566" s="103"/>
      <c r="AT1566" s="103"/>
      <c r="AU1566" s="103"/>
      <c r="AV1566" s="103"/>
      <c r="AW1566" s="103"/>
      <c r="AX1566" s="103"/>
      <c r="AY1566" s="103"/>
      <c r="AZ1566" s="103"/>
      <c r="BA1566" s="95"/>
      <c r="BB1566" s="95"/>
      <c r="BC1566" s="95"/>
      <c r="BD1566" s="95"/>
      <c r="BE1566" s="95"/>
      <c r="BF1566" s="95"/>
      <c r="BG1566" s="95"/>
      <c r="BH1566" s="95"/>
      <c r="BI1566" s="95"/>
    </row>
    <row r="1567" spans="17:61" s="82" customFormat="1" x14ac:dyDescent="0.2">
      <c r="Q1567" s="103"/>
      <c r="R1567" s="104"/>
      <c r="S1567" s="103"/>
      <c r="T1567" s="103"/>
      <c r="U1567" s="103"/>
      <c r="V1567" s="103"/>
      <c r="W1567" s="103"/>
      <c r="X1567" s="103"/>
      <c r="Y1567" s="103"/>
      <c r="Z1567" s="103"/>
      <c r="AA1567" s="103"/>
      <c r="AB1567" s="103"/>
      <c r="AC1567" s="103"/>
      <c r="AD1567" s="103"/>
      <c r="AE1567" s="103"/>
      <c r="AF1567" s="103"/>
      <c r="AG1567" s="103"/>
      <c r="AH1567" s="103"/>
      <c r="AI1567" s="103"/>
      <c r="AJ1567" s="103"/>
      <c r="AK1567" s="103"/>
      <c r="AL1567" s="103"/>
      <c r="AM1567" s="103"/>
      <c r="AN1567" s="103"/>
      <c r="AO1567" s="103"/>
      <c r="AP1567" s="103"/>
      <c r="AQ1567" s="103"/>
      <c r="AR1567" s="103"/>
      <c r="AS1567" s="103"/>
      <c r="AT1567" s="103"/>
      <c r="AU1567" s="103"/>
      <c r="AV1567" s="103"/>
      <c r="AW1567" s="103"/>
      <c r="AX1567" s="103"/>
      <c r="AY1567" s="103"/>
      <c r="AZ1567" s="103"/>
      <c r="BA1567" s="95"/>
      <c r="BB1567" s="95"/>
      <c r="BC1567" s="95"/>
      <c r="BD1567" s="95"/>
      <c r="BE1567" s="95"/>
      <c r="BF1567" s="95"/>
      <c r="BG1567" s="95"/>
      <c r="BH1567" s="95"/>
      <c r="BI1567" s="95"/>
    </row>
    <row r="1568" spans="17:61" s="82" customFormat="1" x14ac:dyDescent="0.2">
      <c r="Q1568" s="103"/>
      <c r="R1568" s="104"/>
      <c r="S1568" s="103"/>
      <c r="T1568" s="103"/>
      <c r="U1568" s="103"/>
      <c r="V1568" s="103"/>
      <c r="W1568" s="103"/>
      <c r="X1568" s="103"/>
      <c r="Y1568" s="103"/>
      <c r="Z1568" s="103"/>
      <c r="AA1568" s="103"/>
      <c r="AB1568" s="103"/>
      <c r="AC1568" s="103"/>
      <c r="AD1568" s="103"/>
      <c r="AE1568" s="103"/>
      <c r="AF1568" s="103"/>
      <c r="AG1568" s="103"/>
      <c r="AH1568" s="103"/>
      <c r="AI1568" s="103"/>
      <c r="AJ1568" s="103"/>
      <c r="AK1568" s="103"/>
      <c r="AL1568" s="103"/>
      <c r="AM1568" s="103"/>
      <c r="AN1568" s="103"/>
      <c r="AO1568" s="103"/>
      <c r="AP1568" s="103"/>
      <c r="AQ1568" s="103"/>
      <c r="AR1568" s="103"/>
      <c r="AS1568" s="103"/>
      <c r="AT1568" s="103"/>
      <c r="AU1568" s="103"/>
      <c r="AV1568" s="103"/>
      <c r="AW1568" s="103"/>
      <c r="AX1568" s="103"/>
      <c r="AY1568" s="103"/>
      <c r="AZ1568" s="103"/>
      <c r="BA1568" s="95"/>
      <c r="BB1568" s="95"/>
      <c r="BC1568" s="95"/>
      <c r="BD1568" s="95"/>
      <c r="BE1568" s="95"/>
      <c r="BF1568" s="95"/>
      <c r="BG1568" s="95"/>
      <c r="BH1568" s="95"/>
      <c r="BI1568" s="95"/>
    </row>
    <row r="1569" spans="17:61" s="82" customFormat="1" x14ac:dyDescent="0.2">
      <c r="Q1569" s="103"/>
      <c r="R1569" s="104"/>
      <c r="S1569" s="103"/>
      <c r="T1569" s="103"/>
      <c r="U1569" s="103"/>
      <c r="V1569" s="103"/>
      <c r="W1569" s="103"/>
      <c r="X1569" s="103"/>
      <c r="Y1569" s="103"/>
      <c r="Z1569" s="103"/>
      <c r="AA1569" s="103"/>
      <c r="AB1569" s="103"/>
      <c r="AC1569" s="103"/>
      <c r="AD1569" s="103"/>
      <c r="AE1569" s="103"/>
      <c r="AF1569" s="103"/>
      <c r="AG1569" s="103"/>
      <c r="AH1569" s="103"/>
      <c r="AI1569" s="103"/>
      <c r="AJ1569" s="103"/>
      <c r="AK1569" s="103"/>
      <c r="AL1569" s="103"/>
      <c r="AM1569" s="103"/>
      <c r="AN1569" s="103"/>
      <c r="AO1569" s="103"/>
      <c r="AP1569" s="103"/>
      <c r="AQ1569" s="103"/>
      <c r="AR1569" s="103"/>
      <c r="AS1569" s="103"/>
      <c r="AT1569" s="103"/>
      <c r="AU1569" s="103"/>
      <c r="AV1569" s="103"/>
      <c r="AW1569" s="103"/>
      <c r="AX1569" s="103"/>
      <c r="AY1569" s="103"/>
      <c r="AZ1569" s="103"/>
      <c r="BA1569" s="95"/>
      <c r="BB1569" s="95"/>
      <c r="BC1569" s="95"/>
      <c r="BD1569" s="95"/>
      <c r="BE1569" s="95"/>
      <c r="BF1569" s="95"/>
      <c r="BG1569" s="95"/>
      <c r="BH1569" s="95"/>
      <c r="BI1569" s="95"/>
    </row>
    <row r="1570" spans="17:61" s="82" customFormat="1" x14ac:dyDescent="0.2">
      <c r="Q1570" s="103"/>
      <c r="R1570" s="104"/>
      <c r="S1570" s="103"/>
      <c r="T1570" s="103"/>
      <c r="U1570" s="103"/>
      <c r="V1570" s="103"/>
      <c r="W1570" s="103"/>
      <c r="X1570" s="103"/>
      <c r="Y1570" s="103"/>
      <c r="Z1570" s="103"/>
      <c r="AA1570" s="103"/>
      <c r="AB1570" s="103"/>
      <c r="AC1570" s="103"/>
      <c r="AD1570" s="103"/>
      <c r="AE1570" s="103"/>
      <c r="AF1570" s="103"/>
      <c r="AG1570" s="103"/>
      <c r="AH1570" s="103"/>
      <c r="AI1570" s="103"/>
      <c r="AJ1570" s="103"/>
      <c r="AK1570" s="103"/>
      <c r="AL1570" s="103"/>
      <c r="AM1570" s="103"/>
      <c r="AN1570" s="103"/>
      <c r="AO1570" s="103"/>
      <c r="AP1570" s="103"/>
      <c r="AQ1570" s="103"/>
      <c r="AR1570" s="103"/>
      <c r="AS1570" s="103"/>
      <c r="AT1570" s="103"/>
      <c r="AU1570" s="103"/>
      <c r="AV1570" s="103"/>
      <c r="AW1570" s="103"/>
      <c r="AX1570" s="103"/>
      <c r="AY1570" s="103"/>
      <c r="AZ1570" s="103"/>
      <c r="BA1570" s="95"/>
      <c r="BB1570" s="95"/>
      <c r="BC1570" s="95"/>
      <c r="BD1570" s="95"/>
      <c r="BE1570" s="95"/>
      <c r="BF1570" s="95"/>
      <c r="BG1570" s="95"/>
      <c r="BH1570" s="95"/>
      <c r="BI1570" s="95"/>
    </row>
    <row r="1571" spans="17:61" s="82" customFormat="1" x14ac:dyDescent="0.2">
      <c r="Q1571" s="103"/>
      <c r="R1571" s="104"/>
      <c r="S1571" s="103"/>
      <c r="T1571" s="103"/>
      <c r="U1571" s="103"/>
      <c r="V1571" s="103"/>
      <c r="W1571" s="103"/>
      <c r="X1571" s="103"/>
      <c r="Y1571" s="103"/>
      <c r="Z1571" s="103"/>
      <c r="AA1571" s="103"/>
      <c r="AB1571" s="103"/>
      <c r="AC1571" s="103"/>
      <c r="AD1571" s="103"/>
      <c r="AE1571" s="103"/>
      <c r="AF1571" s="103"/>
      <c r="AG1571" s="103"/>
      <c r="AH1571" s="103"/>
      <c r="AI1571" s="103"/>
      <c r="AJ1571" s="103"/>
      <c r="AK1571" s="103"/>
      <c r="AL1571" s="103"/>
      <c r="AM1571" s="103"/>
      <c r="AN1571" s="103"/>
      <c r="AO1571" s="103"/>
      <c r="AP1571" s="103"/>
      <c r="AQ1571" s="103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95"/>
      <c r="BB1571" s="95"/>
      <c r="BC1571" s="95"/>
      <c r="BD1571" s="95"/>
      <c r="BE1571" s="95"/>
      <c r="BF1571" s="95"/>
      <c r="BG1571" s="95"/>
      <c r="BH1571" s="95"/>
      <c r="BI1571" s="95"/>
    </row>
    <row r="1572" spans="17:61" s="82" customFormat="1" x14ac:dyDescent="0.2">
      <c r="Q1572" s="103"/>
      <c r="R1572" s="104"/>
      <c r="S1572" s="103"/>
      <c r="T1572" s="103"/>
      <c r="U1572" s="103"/>
      <c r="V1572" s="103"/>
      <c r="W1572" s="103"/>
      <c r="X1572" s="103"/>
      <c r="Y1572" s="103"/>
      <c r="Z1572" s="103"/>
      <c r="AA1572" s="103"/>
      <c r="AB1572" s="103"/>
      <c r="AC1572" s="103"/>
      <c r="AD1572" s="103"/>
      <c r="AE1572" s="103"/>
      <c r="AF1572" s="103"/>
      <c r="AG1572" s="103"/>
      <c r="AH1572" s="103"/>
      <c r="AI1572" s="103"/>
      <c r="AJ1572" s="103"/>
      <c r="AK1572" s="103"/>
      <c r="AL1572" s="103"/>
      <c r="AM1572" s="103"/>
      <c r="AN1572" s="103"/>
      <c r="AO1572" s="103"/>
      <c r="AP1572" s="103"/>
      <c r="AQ1572" s="103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95"/>
      <c r="BB1572" s="95"/>
      <c r="BC1572" s="95"/>
      <c r="BD1572" s="95"/>
      <c r="BE1572" s="95"/>
      <c r="BF1572" s="95"/>
      <c r="BG1572" s="95"/>
      <c r="BH1572" s="95"/>
      <c r="BI1572" s="95"/>
    </row>
    <row r="1573" spans="17:61" s="82" customFormat="1" x14ac:dyDescent="0.2">
      <c r="Q1573" s="103"/>
      <c r="R1573" s="104"/>
      <c r="S1573" s="103"/>
      <c r="T1573" s="103"/>
      <c r="U1573" s="103"/>
      <c r="V1573" s="103"/>
      <c r="W1573" s="103"/>
      <c r="X1573" s="103"/>
      <c r="Y1573" s="103"/>
      <c r="Z1573" s="103"/>
      <c r="AA1573" s="103"/>
      <c r="AB1573" s="103"/>
      <c r="AC1573" s="103"/>
      <c r="AD1573" s="103"/>
      <c r="AE1573" s="103"/>
      <c r="AF1573" s="103"/>
      <c r="AG1573" s="103"/>
      <c r="AH1573" s="103"/>
      <c r="AI1573" s="103"/>
      <c r="AJ1573" s="103"/>
      <c r="AK1573" s="103"/>
      <c r="AL1573" s="103"/>
      <c r="AM1573" s="103"/>
      <c r="AN1573" s="103"/>
      <c r="AO1573" s="103"/>
      <c r="AP1573" s="103"/>
      <c r="AQ1573" s="103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95"/>
      <c r="BB1573" s="95"/>
      <c r="BC1573" s="95"/>
      <c r="BD1573" s="95"/>
      <c r="BE1573" s="95"/>
      <c r="BF1573" s="95"/>
      <c r="BG1573" s="95"/>
      <c r="BH1573" s="95"/>
      <c r="BI1573" s="95"/>
    </row>
    <row r="1574" spans="17:61" s="82" customFormat="1" x14ac:dyDescent="0.2">
      <c r="Q1574" s="103"/>
      <c r="R1574" s="104"/>
      <c r="S1574" s="103"/>
      <c r="T1574" s="103"/>
      <c r="U1574" s="103"/>
      <c r="V1574" s="103"/>
      <c r="W1574" s="103"/>
      <c r="X1574" s="103"/>
      <c r="Y1574" s="103"/>
      <c r="Z1574" s="103"/>
      <c r="AA1574" s="103"/>
      <c r="AB1574" s="103"/>
      <c r="AC1574" s="103"/>
      <c r="AD1574" s="103"/>
      <c r="AE1574" s="103"/>
      <c r="AF1574" s="103"/>
      <c r="AG1574" s="103"/>
      <c r="AH1574" s="103"/>
      <c r="AI1574" s="103"/>
      <c r="AJ1574" s="103"/>
      <c r="AK1574" s="103"/>
      <c r="AL1574" s="103"/>
      <c r="AM1574" s="103"/>
      <c r="AN1574" s="103"/>
      <c r="AO1574" s="103"/>
      <c r="AP1574" s="103"/>
      <c r="AQ1574" s="103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95"/>
      <c r="BB1574" s="95"/>
      <c r="BC1574" s="95"/>
      <c r="BD1574" s="95"/>
      <c r="BE1574" s="95"/>
      <c r="BF1574" s="95"/>
      <c r="BG1574" s="95"/>
      <c r="BH1574" s="95"/>
      <c r="BI1574" s="95"/>
    </row>
    <row r="1575" spans="17:61" s="82" customFormat="1" x14ac:dyDescent="0.2">
      <c r="Q1575" s="103"/>
      <c r="R1575" s="104"/>
      <c r="S1575" s="103"/>
      <c r="T1575" s="103"/>
      <c r="U1575" s="103"/>
      <c r="V1575" s="103"/>
      <c r="W1575" s="103"/>
      <c r="X1575" s="103"/>
      <c r="Y1575" s="103"/>
      <c r="Z1575" s="103"/>
      <c r="AA1575" s="103"/>
      <c r="AB1575" s="103"/>
      <c r="AC1575" s="103"/>
      <c r="AD1575" s="103"/>
      <c r="AE1575" s="103"/>
      <c r="AF1575" s="103"/>
      <c r="AG1575" s="103"/>
      <c r="AH1575" s="103"/>
      <c r="AI1575" s="103"/>
      <c r="AJ1575" s="103"/>
      <c r="AK1575" s="103"/>
      <c r="AL1575" s="103"/>
      <c r="AM1575" s="103"/>
      <c r="AN1575" s="103"/>
      <c r="AO1575" s="103"/>
      <c r="AP1575" s="103"/>
      <c r="AQ1575" s="103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95"/>
      <c r="BB1575" s="95"/>
      <c r="BC1575" s="95"/>
      <c r="BD1575" s="95"/>
      <c r="BE1575" s="95"/>
      <c r="BF1575" s="95"/>
      <c r="BG1575" s="95"/>
      <c r="BH1575" s="95"/>
      <c r="BI1575" s="95"/>
    </row>
    <row r="1576" spans="17:61" s="82" customFormat="1" x14ac:dyDescent="0.2">
      <c r="Q1576" s="103"/>
      <c r="R1576" s="104"/>
      <c r="S1576" s="103"/>
      <c r="T1576" s="103"/>
      <c r="U1576" s="103"/>
      <c r="V1576" s="103"/>
      <c r="W1576" s="103"/>
      <c r="X1576" s="103"/>
      <c r="Y1576" s="103"/>
      <c r="Z1576" s="103"/>
      <c r="AA1576" s="103"/>
      <c r="AB1576" s="103"/>
      <c r="AC1576" s="103"/>
      <c r="AD1576" s="103"/>
      <c r="AE1576" s="103"/>
      <c r="AF1576" s="103"/>
      <c r="AG1576" s="103"/>
      <c r="AH1576" s="103"/>
      <c r="AI1576" s="103"/>
      <c r="AJ1576" s="103"/>
      <c r="AK1576" s="103"/>
      <c r="AL1576" s="103"/>
      <c r="AM1576" s="103"/>
      <c r="AN1576" s="103"/>
      <c r="AO1576" s="103"/>
      <c r="AP1576" s="103"/>
      <c r="AQ1576" s="103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95"/>
      <c r="BB1576" s="95"/>
      <c r="BC1576" s="95"/>
      <c r="BD1576" s="95"/>
      <c r="BE1576" s="95"/>
      <c r="BF1576" s="95"/>
      <c r="BG1576" s="95"/>
      <c r="BH1576" s="95"/>
      <c r="BI1576" s="95"/>
    </row>
    <row r="1577" spans="17:61" s="82" customFormat="1" x14ac:dyDescent="0.2">
      <c r="Q1577" s="103"/>
      <c r="R1577" s="104"/>
      <c r="S1577" s="103"/>
      <c r="T1577" s="103"/>
      <c r="U1577" s="103"/>
      <c r="V1577" s="103"/>
      <c r="W1577" s="103"/>
      <c r="X1577" s="103"/>
      <c r="Y1577" s="103"/>
      <c r="Z1577" s="103"/>
      <c r="AA1577" s="103"/>
      <c r="AB1577" s="103"/>
      <c r="AC1577" s="103"/>
      <c r="AD1577" s="103"/>
      <c r="AE1577" s="103"/>
      <c r="AF1577" s="103"/>
      <c r="AG1577" s="103"/>
      <c r="AH1577" s="103"/>
      <c r="AI1577" s="103"/>
      <c r="AJ1577" s="103"/>
      <c r="AK1577" s="103"/>
      <c r="AL1577" s="103"/>
      <c r="AM1577" s="103"/>
      <c r="AN1577" s="103"/>
      <c r="AO1577" s="103"/>
      <c r="AP1577" s="103"/>
      <c r="AQ1577" s="103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95"/>
      <c r="BB1577" s="95"/>
      <c r="BC1577" s="95"/>
      <c r="BD1577" s="95"/>
      <c r="BE1577" s="95"/>
      <c r="BF1577" s="95"/>
      <c r="BG1577" s="95"/>
      <c r="BH1577" s="95"/>
      <c r="BI1577" s="95"/>
    </row>
    <row r="1578" spans="17:61" s="82" customFormat="1" x14ac:dyDescent="0.2">
      <c r="Q1578" s="103"/>
      <c r="R1578" s="104"/>
      <c r="S1578" s="103"/>
      <c r="T1578" s="103"/>
      <c r="U1578" s="103"/>
      <c r="V1578" s="103"/>
      <c r="W1578" s="103"/>
      <c r="X1578" s="103"/>
      <c r="Y1578" s="103"/>
      <c r="Z1578" s="103"/>
      <c r="AA1578" s="103"/>
      <c r="AB1578" s="103"/>
      <c r="AC1578" s="103"/>
      <c r="AD1578" s="103"/>
      <c r="AE1578" s="103"/>
      <c r="AF1578" s="103"/>
      <c r="AG1578" s="103"/>
      <c r="AH1578" s="103"/>
      <c r="AI1578" s="103"/>
      <c r="AJ1578" s="103"/>
      <c r="AK1578" s="103"/>
      <c r="AL1578" s="103"/>
      <c r="AM1578" s="103"/>
      <c r="AN1578" s="103"/>
      <c r="AO1578" s="103"/>
      <c r="AP1578" s="103"/>
      <c r="AQ1578" s="103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95"/>
      <c r="BB1578" s="95"/>
      <c r="BC1578" s="95"/>
      <c r="BD1578" s="95"/>
      <c r="BE1578" s="95"/>
      <c r="BF1578" s="95"/>
      <c r="BG1578" s="95"/>
      <c r="BH1578" s="95"/>
      <c r="BI1578" s="95"/>
    </row>
    <row r="1579" spans="17:61" s="82" customFormat="1" x14ac:dyDescent="0.2">
      <c r="Q1579" s="103"/>
      <c r="R1579" s="104"/>
      <c r="S1579" s="103"/>
      <c r="T1579" s="103"/>
      <c r="U1579" s="103"/>
      <c r="V1579" s="103"/>
      <c r="W1579" s="103"/>
      <c r="X1579" s="103"/>
      <c r="Y1579" s="103"/>
      <c r="Z1579" s="103"/>
      <c r="AA1579" s="103"/>
      <c r="AB1579" s="103"/>
      <c r="AC1579" s="103"/>
      <c r="AD1579" s="103"/>
      <c r="AE1579" s="103"/>
      <c r="AF1579" s="103"/>
      <c r="AG1579" s="103"/>
      <c r="AH1579" s="103"/>
      <c r="AI1579" s="103"/>
      <c r="AJ1579" s="103"/>
      <c r="AK1579" s="103"/>
      <c r="AL1579" s="103"/>
      <c r="AM1579" s="103"/>
      <c r="AN1579" s="103"/>
      <c r="AO1579" s="103"/>
      <c r="AP1579" s="103"/>
      <c r="AQ1579" s="103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95"/>
      <c r="BB1579" s="95"/>
      <c r="BC1579" s="95"/>
      <c r="BD1579" s="95"/>
      <c r="BE1579" s="95"/>
      <c r="BF1579" s="95"/>
      <c r="BG1579" s="95"/>
      <c r="BH1579" s="95"/>
      <c r="BI1579" s="95"/>
    </row>
    <row r="1580" spans="17:61" s="82" customFormat="1" x14ac:dyDescent="0.2">
      <c r="Q1580" s="103"/>
      <c r="R1580" s="104"/>
      <c r="S1580" s="103"/>
      <c r="T1580" s="103"/>
      <c r="U1580" s="103"/>
      <c r="V1580" s="103"/>
      <c r="W1580" s="103"/>
      <c r="X1580" s="103"/>
      <c r="Y1580" s="103"/>
      <c r="Z1580" s="103"/>
      <c r="AA1580" s="103"/>
      <c r="AB1580" s="103"/>
      <c r="AC1580" s="103"/>
      <c r="AD1580" s="103"/>
      <c r="AE1580" s="103"/>
      <c r="AF1580" s="103"/>
      <c r="AG1580" s="103"/>
      <c r="AH1580" s="103"/>
      <c r="AI1580" s="103"/>
      <c r="AJ1580" s="103"/>
      <c r="AK1580" s="103"/>
      <c r="AL1580" s="103"/>
      <c r="AM1580" s="103"/>
      <c r="AN1580" s="103"/>
      <c r="AO1580" s="103"/>
      <c r="AP1580" s="103"/>
      <c r="AQ1580" s="103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95"/>
      <c r="BB1580" s="95"/>
      <c r="BC1580" s="95"/>
      <c r="BD1580" s="95"/>
      <c r="BE1580" s="95"/>
      <c r="BF1580" s="95"/>
      <c r="BG1580" s="95"/>
      <c r="BH1580" s="95"/>
      <c r="BI1580" s="95"/>
    </row>
    <row r="1581" spans="17:61" s="82" customFormat="1" x14ac:dyDescent="0.2">
      <c r="Q1581" s="103"/>
      <c r="R1581" s="104"/>
      <c r="S1581" s="103"/>
      <c r="T1581" s="103"/>
      <c r="U1581" s="103"/>
      <c r="V1581" s="103"/>
      <c r="W1581" s="103"/>
      <c r="X1581" s="103"/>
      <c r="Y1581" s="103"/>
      <c r="Z1581" s="103"/>
      <c r="AA1581" s="103"/>
      <c r="AB1581" s="103"/>
      <c r="AC1581" s="103"/>
      <c r="AD1581" s="103"/>
      <c r="AE1581" s="103"/>
      <c r="AF1581" s="103"/>
      <c r="AG1581" s="103"/>
      <c r="AH1581" s="103"/>
      <c r="AI1581" s="103"/>
      <c r="AJ1581" s="103"/>
      <c r="AK1581" s="103"/>
      <c r="AL1581" s="103"/>
      <c r="AM1581" s="103"/>
      <c r="AN1581" s="103"/>
      <c r="AO1581" s="103"/>
      <c r="AP1581" s="103"/>
      <c r="AQ1581" s="103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95"/>
      <c r="BB1581" s="95"/>
      <c r="BC1581" s="95"/>
      <c r="BD1581" s="95"/>
      <c r="BE1581" s="95"/>
      <c r="BF1581" s="95"/>
      <c r="BG1581" s="95"/>
      <c r="BH1581" s="95"/>
      <c r="BI1581" s="95"/>
    </row>
    <row r="1582" spans="17:61" s="82" customFormat="1" x14ac:dyDescent="0.2">
      <c r="Q1582" s="103"/>
      <c r="R1582" s="104"/>
      <c r="S1582" s="103"/>
      <c r="T1582" s="103"/>
      <c r="U1582" s="103"/>
      <c r="V1582" s="103"/>
      <c r="W1582" s="103"/>
      <c r="X1582" s="103"/>
      <c r="Y1582" s="103"/>
      <c r="Z1582" s="103"/>
      <c r="AA1582" s="103"/>
      <c r="AB1582" s="103"/>
      <c r="AC1582" s="103"/>
      <c r="AD1582" s="103"/>
      <c r="AE1582" s="103"/>
      <c r="AF1582" s="103"/>
      <c r="AG1582" s="103"/>
      <c r="AH1582" s="103"/>
      <c r="AI1582" s="103"/>
      <c r="AJ1582" s="103"/>
      <c r="AK1582" s="103"/>
      <c r="AL1582" s="103"/>
      <c r="AM1582" s="103"/>
      <c r="AN1582" s="103"/>
      <c r="AO1582" s="103"/>
      <c r="AP1582" s="103"/>
      <c r="AQ1582" s="103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95"/>
      <c r="BB1582" s="95"/>
      <c r="BC1582" s="95"/>
      <c r="BD1582" s="95"/>
      <c r="BE1582" s="95"/>
      <c r="BF1582" s="95"/>
      <c r="BG1582" s="95"/>
      <c r="BH1582" s="95"/>
      <c r="BI1582" s="95"/>
    </row>
    <row r="1583" spans="17:61" s="82" customFormat="1" x14ac:dyDescent="0.2">
      <c r="Q1583" s="103"/>
      <c r="R1583" s="104"/>
      <c r="S1583" s="103"/>
      <c r="T1583" s="103"/>
      <c r="U1583" s="103"/>
      <c r="V1583" s="103"/>
      <c r="W1583" s="103"/>
      <c r="X1583" s="103"/>
      <c r="Y1583" s="103"/>
      <c r="Z1583" s="103"/>
      <c r="AA1583" s="103"/>
      <c r="AB1583" s="103"/>
      <c r="AC1583" s="103"/>
      <c r="AD1583" s="103"/>
      <c r="AE1583" s="103"/>
      <c r="AF1583" s="103"/>
      <c r="AG1583" s="103"/>
      <c r="AH1583" s="103"/>
      <c r="AI1583" s="103"/>
      <c r="AJ1583" s="103"/>
      <c r="AK1583" s="103"/>
      <c r="AL1583" s="103"/>
      <c r="AM1583" s="103"/>
      <c r="AN1583" s="103"/>
      <c r="AO1583" s="103"/>
      <c r="AP1583" s="103"/>
      <c r="AQ1583" s="103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95"/>
      <c r="BB1583" s="95"/>
      <c r="BC1583" s="95"/>
      <c r="BD1583" s="95"/>
      <c r="BE1583" s="95"/>
      <c r="BF1583" s="95"/>
      <c r="BG1583" s="95"/>
      <c r="BH1583" s="95"/>
      <c r="BI1583" s="95"/>
    </row>
    <row r="1584" spans="17:61" s="82" customFormat="1" x14ac:dyDescent="0.2">
      <c r="Q1584" s="103"/>
      <c r="R1584" s="104"/>
      <c r="S1584" s="103"/>
      <c r="T1584" s="103"/>
      <c r="U1584" s="103"/>
      <c r="V1584" s="103"/>
      <c r="W1584" s="103"/>
      <c r="X1584" s="103"/>
      <c r="Y1584" s="103"/>
      <c r="Z1584" s="103"/>
      <c r="AA1584" s="103"/>
      <c r="AB1584" s="103"/>
      <c r="AC1584" s="103"/>
      <c r="AD1584" s="103"/>
      <c r="AE1584" s="103"/>
      <c r="AF1584" s="103"/>
      <c r="AG1584" s="103"/>
      <c r="AH1584" s="103"/>
      <c r="AI1584" s="103"/>
      <c r="AJ1584" s="103"/>
      <c r="AK1584" s="103"/>
      <c r="AL1584" s="103"/>
      <c r="AM1584" s="103"/>
      <c r="AN1584" s="103"/>
      <c r="AO1584" s="103"/>
      <c r="AP1584" s="103"/>
      <c r="AQ1584" s="103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95"/>
      <c r="BB1584" s="95"/>
      <c r="BC1584" s="95"/>
      <c r="BD1584" s="95"/>
      <c r="BE1584" s="95"/>
      <c r="BF1584" s="95"/>
      <c r="BG1584" s="95"/>
      <c r="BH1584" s="95"/>
      <c r="BI1584" s="95"/>
    </row>
    <row r="1585" spans="17:61" s="82" customFormat="1" x14ac:dyDescent="0.2">
      <c r="Q1585" s="103"/>
      <c r="R1585" s="104"/>
      <c r="S1585" s="103"/>
      <c r="T1585" s="103"/>
      <c r="U1585" s="103"/>
      <c r="V1585" s="103"/>
      <c r="W1585" s="103"/>
      <c r="X1585" s="103"/>
      <c r="Y1585" s="103"/>
      <c r="Z1585" s="103"/>
      <c r="AA1585" s="103"/>
      <c r="AB1585" s="103"/>
      <c r="AC1585" s="103"/>
      <c r="AD1585" s="103"/>
      <c r="AE1585" s="103"/>
      <c r="AF1585" s="103"/>
      <c r="AG1585" s="103"/>
      <c r="AH1585" s="103"/>
      <c r="AI1585" s="103"/>
      <c r="AJ1585" s="103"/>
      <c r="AK1585" s="103"/>
      <c r="AL1585" s="103"/>
      <c r="AM1585" s="103"/>
      <c r="AN1585" s="103"/>
      <c r="AO1585" s="103"/>
      <c r="AP1585" s="103"/>
      <c r="AQ1585" s="103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95"/>
      <c r="BB1585" s="95"/>
      <c r="BC1585" s="95"/>
      <c r="BD1585" s="95"/>
      <c r="BE1585" s="95"/>
      <c r="BF1585" s="95"/>
      <c r="BG1585" s="95"/>
      <c r="BH1585" s="95"/>
      <c r="BI1585" s="95"/>
    </row>
    <row r="1586" spans="17:61" s="82" customFormat="1" x14ac:dyDescent="0.2">
      <c r="Q1586" s="103"/>
      <c r="R1586" s="104"/>
      <c r="S1586" s="103"/>
      <c r="T1586" s="103"/>
      <c r="U1586" s="103"/>
      <c r="V1586" s="103"/>
      <c r="W1586" s="103"/>
      <c r="X1586" s="103"/>
      <c r="Y1586" s="103"/>
      <c r="Z1586" s="103"/>
      <c r="AA1586" s="103"/>
      <c r="AB1586" s="103"/>
      <c r="AC1586" s="103"/>
      <c r="AD1586" s="103"/>
      <c r="AE1586" s="103"/>
      <c r="AF1586" s="103"/>
      <c r="AG1586" s="103"/>
      <c r="AH1586" s="103"/>
      <c r="AI1586" s="103"/>
      <c r="AJ1586" s="103"/>
      <c r="AK1586" s="103"/>
      <c r="AL1586" s="103"/>
      <c r="AM1586" s="103"/>
      <c r="AN1586" s="103"/>
      <c r="AO1586" s="103"/>
      <c r="AP1586" s="103"/>
      <c r="AQ1586" s="103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95"/>
      <c r="BB1586" s="95"/>
      <c r="BC1586" s="95"/>
      <c r="BD1586" s="95"/>
      <c r="BE1586" s="95"/>
      <c r="BF1586" s="95"/>
      <c r="BG1586" s="95"/>
      <c r="BH1586" s="95"/>
      <c r="BI1586" s="95"/>
    </row>
    <row r="1587" spans="17:61" s="82" customFormat="1" x14ac:dyDescent="0.2">
      <c r="Q1587" s="103"/>
      <c r="R1587" s="104"/>
      <c r="S1587" s="103"/>
      <c r="T1587" s="103"/>
      <c r="U1587" s="103"/>
      <c r="V1587" s="103"/>
      <c r="W1587" s="103"/>
      <c r="X1587" s="103"/>
      <c r="Y1587" s="103"/>
      <c r="Z1587" s="103"/>
      <c r="AA1587" s="103"/>
      <c r="AB1587" s="103"/>
      <c r="AC1587" s="103"/>
      <c r="AD1587" s="103"/>
      <c r="AE1587" s="103"/>
      <c r="AF1587" s="103"/>
      <c r="AG1587" s="103"/>
      <c r="AH1587" s="103"/>
      <c r="AI1587" s="103"/>
      <c r="AJ1587" s="103"/>
      <c r="AK1587" s="103"/>
      <c r="AL1587" s="103"/>
      <c r="AM1587" s="103"/>
      <c r="AN1587" s="103"/>
      <c r="AO1587" s="103"/>
      <c r="AP1587" s="103"/>
      <c r="AQ1587" s="103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95"/>
      <c r="BB1587" s="95"/>
      <c r="BC1587" s="95"/>
      <c r="BD1587" s="95"/>
      <c r="BE1587" s="95"/>
      <c r="BF1587" s="95"/>
      <c r="BG1587" s="95"/>
      <c r="BH1587" s="95"/>
      <c r="BI1587" s="95"/>
    </row>
    <row r="1588" spans="17:61" s="82" customFormat="1" x14ac:dyDescent="0.2">
      <c r="Q1588" s="103"/>
      <c r="R1588" s="104"/>
      <c r="S1588" s="103"/>
      <c r="T1588" s="103"/>
      <c r="U1588" s="103"/>
      <c r="V1588" s="103"/>
      <c r="W1588" s="103"/>
      <c r="X1588" s="103"/>
      <c r="Y1588" s="103"/>
      <c r="Z1588" s="103"/>
      <c r="AA1588" s="103"/>
      <c r="AB1588" s="103"/>
      <c r="AC1588" s="103"/>
      <c r="AD1588" s="103"/>
      <c r="AE1588" s="103"/>
      <c r="AF1588" s="103"/>
      <c r="AG1588" s="103"/>
      <c r="AH1588" s="103"/>
      <c r="AI1588" s="103"/>
      <c r="AJ1588" s="103"/>
      <c r="AK1588" s="103"/>
      <c r="AL1588" s="103"/>
      <c r="AM1588" s="103"/>
      <c r="AN1588" s="103"/>
      <c r="AO1588" s="103"/>
      <c r="AP1588" s="103"/>
      <c r="AQ1588" s="103"/>
      <c r="AR1588" s="103"/>
      <c r="AS1588" s="103"/>
      <c r="AT1588" s="103"/>
      <c r="AU1588" s="103"/>
      <c r="AV1588" s="103"/>
      <c r="AW1588" s="103"/>
      <c r="AX1588" s="103"/>
      <c r="AY1588" s="103"/>
      <c r="AZ1588" s="103"/>
      <c r="BA1588" s="95"/>
      <c r="BB1588" s="95"/>
      <c r="BC1588" s="95"/>
      <c r="BD1588" s="95"/>
      <c r="BE1588" s="95"/>
      <c r="BF1588" s="95"/>
      <c r="BG1588" s="95"/>
      <c r="BH1588" s="95"/>
      <c r="BI1588" s="95"/>
    </row>
    <row r="1589" spans="17:61" s="82" customFormat="1" x14ac:dyDescent="0.2">
      <c r="Q1589" s="103"/>
      <c r="R1589" s="104"/>
      <c r="S1589" s="103"/>
      <c r="T1589" s="103"/>
      <c r="U1589" s="103"/>
      <c r="V1589" s="103"/>
      <c r="W1589" s="103"/>
      <c r="X1589" s="103"/>
      <c r="Y1589" s="103"/>
      <c r="Z1589" s="103"/>
      <c r="AA1589" s="103"/>
      <c r="AB1589" s="103"/>
      <c r="AC1589" s="103"/>
      <c r="AD1589" s="103"/>
      <c r="AE1589" s="103"/>
      <c r="AF1589" s="103"/>
      <c r="AG1589" s="103"/>
      <c r="AH1589" s="103"/>
      <c r="AI1589" s="103"/>
      <c r="AJ1589" s="103"/>
      <c r="AK1589" s="103"/>
      <c r="AL1589" s="103"/>
      <c r="AM1589" s="103"/>
      <c r="AN1589" s="103"/>
      <c r="AO1589" s="103"/>
      <c r="AP1589" s="103"/>
      <c r="AQ1589" s="103"/>
      <c r="AR1589" s="103"/>
      <c r="AS1589" s="103"/>
      <c r="AT1589" s="103"/>
      <c r="AU1589" s="103"/>
      <c r="AV1589" s="103"/>
      <c r="AW1589" s="103"/>
      <c r="AX1589" s="103"/>
      <c r="AY1589" s="103"/>
      <c r="AZ1589" s="103"/>
      <c r="BA1589" s="95"/>
      <c r="BB1589" s="95"/>
      <c r="BC1589" s="95"/>
      <c r="BD1589" s="95"/>
      <c r="BE1589" s="95"/>
      <c r="BF1589" s="95"/>
      <c r="BG1589" s="95"/>
      <c r="BH1589" s="95"/>
      <c r="BI1589" s="95"/>
    </row>
    <row r="1590" spans="17:61" s="82" customFormat="1" x14ac:dyDescent="0.2">
      <c r="Q1590" s="103"/>
      <c r="R1590" s="104"/>
      <c r="S1590" s="103"/>
      <c r="T1590" s="103"/>
      <c r="U1590" s="103"/>
      <c r="V1590" s="103"/>
      <c r="W1590" s="103"/>
      <c r="X1590" s="103"/>
      <c r="Y1590" s="103"/>
      <c r="Z1590" s="103"/>
      <c r="AA1590" s="103"/>
      <c r="AB1590" s="103"/>
      <c r="AC1590" s="103"/>
      <c r="AD1590" s="103"/>
      <c r="AE1590" s="103"/>
      <c r="AF1590" s="103"/>
      <c r="AG1590" s="103"/>
      <c r="AH1590" s="103"/>
      <c r="AI1590" s="103"/>
      <c r="AJ1590" s="103"/>
      <c r="AK1590" s="103"/>
      <c r="AL1590" s="103"/>
      <c r="AM1590" s="103"/>
      <c r="AN1590" s="103"/>
      <c r="AO1590" s="103"/>
      <c r="AP1590" s="103"/>
      <c r="AQ1590" s="103"/>
      <c r="AR1590" s="103"/>
      <c r="AS1590" s="103"/>
      <c r="AT1590" s="103"/>
      <c r="AU1590" s="103"/>
      <c r="AV1590" s="103"/>
      <c r="AW1590" s="103"/>
      <c r="AX1590" s="103"/>
      <c r="AY1590" s="103"/>
      <c r="AZ1590" s="103"/>
      <c r="BA1590" s="95"/>
      <c r="BB1590" s="95"/>
      <c r="BC1590" s="95"/>
      <c r="BD1590" s="95"/>
      <c r="BE1590" s="95"/>
      <c r="BF1590" s="95"/>
      <c r="BG1590" s="95"/>
      <c r="BH1590" s="95"/>
      <c r="BI1590" s="95"/>
    </row>
    <row r="1591" spans="17:61" s="82" customFormat="1" x14ac:dyDescent="0.2">
      <c r="Q1591" s="103"/>
      <c r="R1591" s="104"/>
      <c r="S1591" s="103"/>
      <c r="T1591" s="103"/>
      <c r="U1591" s="103"/>
      <c r="V1591" s="103"/>
      <c r="W1591" s="103"/>
      <c r="X1591" s="103"/>
      <c r="Y1591" s="103"/>
      <c r="Z1591" s="103"/>
      <c r="AA1591" s="103"/>
      <c r="AB1591" s="103"/>
      <c r="AC1591" s="103"/>
      <c r="AD1591" s="103"/>
      <c r="AE1591" s="103"/>
      <c r="AF1591" s="103"/>
      <c r="AG1591" s="103"/>
      <c r="AH1591" s="103"/>
      <c r="AI1591" s="103"/>
      <c r="AJ1591" s="103"/>
      <c r="AK1591" s="103"/>
      <c r="AL1591" s="103"/>
      <c r="AM1591" s="103"/>
      <c r="AN1591" s="103"/>
      <c r="AO1591" s="103"/>
      <c r="AP1591" s="103"/>
      <c r="AQ1591" s="103"/>
      <c r="AR1591" s="103"/>
      <c r="AS1591" s="103"/>
      <c r="AT1591" s="103"/>
      <c r="AU1591" s="103"/>
      <c r="AV1591" s="103"/>
      <c r="AW1591" s="103"/>
      <c r="AX1591" s="103"/>
      <c r="AY1591" s="103"/>
      <c r="AZ1591" s="103"/>
      <c r="BA1591" s="95"/>
      <c r="BB1591" s="95"/>
      <c r="BC1591" s="95"/>
      <c r="BD1591" s="95"/>
      <c r="BE1591" s="95"/>
      <c r="BF1591" s="95"/>
      <c r="BG1591" s="95"/>
      <c r="BH1591" s="95"/>
      <c r="BI1591" s="95"/>
    </row>
    <row r="1592" spans="17:61" s="82" customFormat="1" x14ac:dyDescent="0.2">
      <c r="Q1592" s="103"/>
      <c r="R1592" s="104"/>
      <c r="S1592" s="103"/>
      <c r="T1592" s="103"/>
      <c r="U1592" s="103"/>
      <c r="V1592" s="103"/>
      <c r="W1592" s="103"/>
      <c r="X1592" s="103"/>
      <c r="Y1592" s="103"/>
      <c r="Z1592" s="103"/>
      <c r="AA1592" s="103"/>
      <c r="AB1592" s="103"/>
      <c r="AC1592" s="103"/>
      <c r="AD1592" s="103"/>
      <c r="AE1592" s="103"/>
      <c r="AF1592" s="103"/>
      <c r="AG1592" s="103"/>
      <c r="AH1592" s="103"/>
      <c r="AI1592" s="103"/>
      <c r="AJ1592" s="103"/>
      <c r="AK1592" s="103"/>
      <c r="AL1592" s="103"/>
      <c r="AM1592" s="103"/>
      <c r="AN1592" s="103"/>
      <c r="AO1592" s="103"/>
      <c r="AP1592" s="103"/>
      <c r="AQ1592" s="103"/>
      <c r="AR1592" s="103"/>
      <c r="AS1592" s="103"/>
      <c r="AT1592" s="103"/>
      <c r="AU1592" s="103"/>
      <c r="AV1592" s="103"/>
      <c r="AW1592" s="103"/>
      <c r="AX1592" s="103"/>
      <c r="AY1592" s="103"/>
      <c r="AZ1592" s="103"/>
      <c r="BA1592" s="95"/>
      <c r="BB1592" s="95"/>
      <c r="BC1592" s="95"/>
      <c r="BD1592" s="95"/>
      <c r="BE1592" s="95"/>
      <c r="BF1592" s="95"/>
      <c r="BG1592" s="95"/>
      <c r="BH1592" s="95"/>
      <c r="BI1592" s="95"/>
    </row>
    <row r="1593" spans="17:61" s="82" customFormat="1" x14ac:dyDescent="0.2">
      <c r="Q1593" s="103"/>
      <c r="R1593" s="104"/>
      <c r="S1593" s="103"/>
      <c r="T1593" s="103"/>
      <c r="U1593" s="103"/>
      <c r="V1593" s="103"/>
      <c r="W1593" s="103"/>
      <c r="X1593" s="103"/>
      <c r="Y1593" s="103"/>
      <c r="Z1593" s="103"/>
      <c r="AA1593" s="103"/>
      <c r="AB1593" s="103"/>
      <c r="AC1593" s="103"/>
      <c r="AD1593" s="103"/>
      <c r="AE1593" s="103"/>
      <c r="AF1593" s="103"/>
      <c r="AG1593" s="103"/>
      <c r="AH1593" s="103"/>
      <c r="AI1593" s="103"/>
      <c r="AJ1593" s="103"/>
      <c r="AK1593" s="103"/>
      <c r="AL1593" s="103"/>
      <c r="AM1593" s="103"/>
      <c r="AN1593" s="103"/>
      <c r="AO1593" s="103"/>
      <c r="AP1593" s="103"/>
      <c r="AQ1593" s="103"/>
      <c r="AR1593" s="103"/>
      <c r="AS1593" s="103"/>
      <c r="AT1593" s="103"/>
      <c r="AU1593" s="103"/>
      <c r="AV1593" s="103"/>
      <c r="AW1593" s="103"/>
      <c r="AX1593" s="103"/>
      <c r="AY1593" s="103"/>
      <c r="AZ1593" s="103"/>
      <c r="BA1593" s="95"/>
      <c r="BB1593" s="95"/>
      <c r="BC1593" s="95"/>
      <c r="BD1593" s="95"/>
      <c r="BE1593" s="95"/>
      <c r="BF1593" s="95"/>
      <c r="BG1593" s="95"/>
      <c r="BH1593" s="95"/>
      <c r="BI1593" s="95"/>
    </row>
    <row r="1594" spans="17:61" s="82" customFormat="1" x14ac:dyDescent="0.2">
      <c r="Q1594" s="103"/>
      <c r="R1594" s="104"/>
      <c r="S1594" s="103"/>
      <c r="T1594" s="103"/>
      <c r="U1594" s="103"/>
      <c r="V1594" s="103"/>
      <c r="W1594" s="103"/>
      <c r="X1594" s="103"/>
      <c r="Y1594" s="103"/>
      <c r="Z1594" s="103"/>
      <c r="AA1594" s="103"/>
      <c r="AB1594" s="103"/>
      <c r="AC1594" s="103"/>
      <c r="AD1594" s="103"/>
      <c r="AE1594" s="103"/>
      <c r="AF1594" s="103"/>
      <c r="AG1594" s="103"/>
      <c r="AH1594" s="103"/>
      <c r="AI1594" s="103"/>
      <c r="AJ1594" s="103"/>
      <c r="AK1594" s="103"/>
      <c r="AL1594" s="103"/>
      <c r="AM1594" s="103"/>
      <c r="AN1594" s="103"/>
      <c r="AO1594" s="103"/>
      <c r="AP1594" s="103"/>
      <c r="AQ1594" s="103"/>
      <c r="AR1594" s="103"/>
      <c r="AS1594" s="103"/>
      <c r="AT1594" s="103"/>
      <c r="AU1594" s="103"/>
      <c r="AV1594" s="103"/>
      <c r="AW1594" s="103"/>
      <c r="AX1594" s="103"/>
      <c r="AY1594" s="103"/>
      <c r="AZ1594" s="103"/>
      <c r="BA1594" s="95"/>
      <c r="BB1594" s="95"/>
      <c r="BC1594" s="95"/>
      <c r="BD1594" s="95"/>
      <c r="BE1594" s="95"/>
      <c r="BF1594" s="95"/>
      <c r="BG1594" s="95"/>
      <c r="BH1594" s="95"/>
      <c r="BI1594" s="95"/>
    </row>
    <row r="1595" spans="17:61" s="82" customFormat="1" x14ac:dyDescent="0.2">
      <c r="Q1595" s="103"/>
      <c r="R1595" s="104"/>
      <c r="S1595" s="103"/>
      <c r="T1595" s="103"/>
      <c r="U1595" s="103"/>
      <c r="V1595" s="103"/>
      <c r="W1595" s="103"/>
      <c r="X1595" s="103"/>
      <c r="Y1595" s="103"/>
      <c r="Z1595" s="103"/>
      <c r="AA1595" s="103"/>
      <c r="AB1595" s="103"/>
      <c r="AC1595" s="103"/>
      <c r="AD1595" s="103"/>
      <c r="AE1595" s="103"/>
      <c r="AF1595" s="103"/>
      <c r="AG1595" s="103"/>
      <c r="AH1595" s="103"/>
      <c r="AI1595" s="103"/>
      <c r="AJ1595" s="103"/>
      <c r="AK1595" s="103"/>
      <c r="AL1595" s="103"/>
      <c r="AM1595" s="103"/>
      <c r="AN1595" s="103"/>
      <c r="AO1595" s="103"/>
      <c r="AP1595" s="103"/>
      <c r="AQ1595" s="103"/>
      <c r="AR1595" s="103"/>
      <c r="AS1595" s="103"/>
      <c r="AT1595" s="103"/>
      <c r="AU1595" s="103"/>
      <c r="AV1595" s="103"/>
      <c r="AW1595" s="103"/>
      <c r="AX1595" s="103"/>
      <c r="AY1595" s="103"/>
      <c r="AZ1595" s="103"/>
      <c r="BA1595" s="95"/>
      <c r="BB1595" s="95"/>
      <c r="BC1595" s="95"/>
      <c r="BD1595" s="95"/>
      <c r="BE1595" s="95"/>
      <c r="BF1595" s="95"/>
      <c r="BG1595" s="95"/>
      <c r="BH1595" s="95"/>
      <c r="BI1595" s="95"/>
    </row>
    <row r="1596" spans="17:61" s="82" customFormat="1" x14ac:dyDescent="0.2">
      <c r="Q1596" s="103"/>
      <c r="R1596" s="104"/>
      <c r="S1596" s="103"/>
      <c r="T1596" s="103"/>
      <c r="U1596" s="103"/>
      <c r="V1596" s="103"/>
      <c r="W1596" s="103"/>
      <c r="X1596" s="103"/>
      <c r="Y1596" s="103"/>
      <c r="Z1596" s="103"/>
      <c r="AA1596" s="103"/>
      <c r="AB1596" s="103"/>
      <c r="AC1596" s="103"/>
      <c r="AD1596" s="103"/>
      <c r="AE1596" s="103"/>
      <c r="AF1596" s="103"/>
      <c r="AG1596" s="103"/>
      <c r="AH1596" s="103"/>
      <c r="AI1596" s="103"/>
      <c r="AJ1596" s="103"/>
      <c r="AK1596" s="103"/>
      <c r="AL1596" s="103"/>
      <c r="AM1596" s="103"/>
      <c r="AN1596" s="103"/>
      <c r="AO1596" s="103"/>
      <c r="AP1596" s="103"/>
      <c r="AQ1596" s="103"/>
      <c r="AR1596" s="103"/>
      <c r="AS1596" s="103"/>
      <c r="AT1596" s="103"/>
      <c r="AU1596" s="103"/>
      <c r="AV1596" s="103"/>
      <c r="AW1596" s="103"/>
      <c r="AX1596" s="103"/>
      <c r="AY1596" s="103"/>
      <c r="AZ1596" s="103"/>
      <c r="BA1596" s="95"/>
      <c r="BB1596" s="95"/>
      <c r="BC1596" s="95"/>
      <c r="BD1596" s="95"/>
      <c r="BE1596" s="95"/>
      <c r="BF1596" s="95"/>
      <c r="BG1596" s="95"/>
      <c r="BH1596" s="95"/>
      <c r="BI1596" s="95"/>
    </row>
    <row r="1597" spans="17:61" s="82" customFormat="1" x14ac:dyDescent="0.2">
      <c r="Q1597" s="103"/>
      <c r="R1597" s="104"/>
      <c r="S1597" s="103"/>
      <c r="T1597" s="103"/>
      <c r="U1597" s="103"/>
      <c r="V1597" s="103"/>
      <c r="W1597" s="103"/>
      <c r="X1597" s="103"/>
      <c r="Y1597" s="103"/>
      <c r="Z1597" s="103"/>
      <c r="AA1597" s="103"/>
      <c r="AB1597" s="103"/>
      <c r="AC1597" s="103"/>
      <c r="AD1597" s="103"/>
      <c r="AE1597" s="103"/>
      <c r="AF1597" s="103"/>
      <c r="AG1597" s="103"/>
      <c r="AH1597" s="103"/>
      <c r="AI1597" s="103"/>
      <c r="AJ1597" s="103"/>
      <c r="AK1597" s="103"/>
      <c r="AL1597" s="103"/>
      <c r="AM1597" s="103"/>
      <c r="AN1597" s="103"/>
      <c r="AO1597" s="103"/>
      <c r="AP1597" s="103"/>
      <c r="AQ1597" s="103"/>
      <c r="AR1597" s="103"/>
      <c r="AS1597" s="103"/>
      <c r="AT1597" s="103"/>
      <c r="AU1597" s="103"/>
      <c r="AV1597" s="103"/>
      <c r="AW1597" s="103"/>
      <c r="AX1597" s="103"/>
      <c r="AY1597" s="103"/>
      <c r="AZ1597" s="103"/>
      <c r="BA1597" s="95"/>
      <c r="BB1597" s="95"/>
      <c r="BC1597" s="95"/>
      <c r="BD1597" s="95"/>
      <c r="BE1597" s="95"/>
      <c r="BF1597" s="95"/>
      <c r="BG1597" s="95"/>
      <c r="BH1597" s="95"/>
      <c r="BI1597" s="95"/>
    </row>
    <row r="1598" spans="17:61" s="82" customFormat="1" x14ac:dyDescent="0.2">
      <c r="Q1598" s="103"/>
      <c r="R1598" s="104"/>
      <c r="S1598" s="103"/>
      <c r="T1598" s="103"/>
      <c r="U1598" s="103"/>
      <c r="V1598" s="103"/>
      <c r="W1598" s="103"/>
      <c r="X1598" s="103"/>
      <c r="Y1598" s="103"/>
      <c r="Z1598" s="103"/>
      <c r="AA1598" s="103"/>
      <c r="AB1598" s="103"/>
      <c r="AC1598" s="103"/>
      <c r="AD1598" s="103"/>
      <c r="AE1598" s="103"/>
      <c r="AF1598" s="103"/>
      <c r="AG1598" s="103"/>
      <c r="AH1598" s="103"/>
      <c r="AI1598" s="103"/>
      <c r="AJ1598" s="103"/>
      <c r="AK1598" s="103"/>
      <c r="AL1598" s="103"/>
      <c r="AM1598" s="103"/>
      <c r="AN1598" s="103"/>
      <c r="AO1598" s="103"/>
      <c r="AP1598" s="103"/>
      <c r="AQ1598" s="103"/>
      <c r="AR1598" s="103"/>
      <c r="AS1598" s="103"/>
      <c r="AT1598" s="103"/>
      <c r="AU1598" s="103"/>
      <c r="AV1598" s="103"/>
      <c r="AW1598" s="103"/>
      <c r="AX1598" s="103"/>
      <c r="AY1598" s="103"/>
      <c r="AZ1598" s="103"/>
      <c r="BA1598" s="95"/>
      <c r="BB1598" s="95"/>
      <c r="BC1598" s="95"/>
      <c r="BD1598" s="95"/>
      <c r="BE1598" s="95"/>
      <c r="BF1598" s="95"/>
      <c r="BG1598" s="95"/>
      <c r="BH1598" s="95"/>
      <c r="BI1598" s="95"/>
    </row>
    <row r="1599" spans="17:61" s="82" customFormat="1" x14ac:dyDescent="0.2">
      <c r="Q1599" s="103"/>
      <c r="R1599" s="104"/>
      <c r="S1599" s="103"/>
      <c r="T1599" s="103"/>
      <c r="U1599" s="103"/>
      <c r="V1599" s="103"/>
      <c r="W1599" s="103"/>
      <c r="X1599" s="103"/>
      <c r="Y1599" s="103"/>
      <c r="Z1599" s="103"/>
      <c r="AA1599" s="103"/>
      <c r="AB1599" s="103"/>
      <c r="AC1599" s="103"/>
      <c r="AD1599" s="103"/>
      <c r="AE1599" s="103"/>
      <c r="AF1599" s="103"/>
      <c r="AG1599" s="103"/>
      <c r="AH1599" s="103"/>
      <c r="AI1599" s="103"/>
      <c r="AJ1599" s="103"/>
      <c r="AK1599" s="103"/>
      <c r="AL1599" s="103"/>
      <c r="AM1599" s="103"/>
      <c r="AN1599" s="103"/>
      <c r="AO1599" s="103"/>
      <c r="AP1599" s="103"/>
      <c r="AQ1599" s="103"/>
      <c r="AR1599" s="103"/>
      <c r="AS1599" s="103"/>
      <c r="AT1599" s="103"/>
      <c r="AU1599" s="103"/>
      <c r="AV1599" s="103"/>
      <c r="AW1599" s="103"/>
      <c r="AX1599" s="103"/>
      <c r="AY1599" s="103"/>
      <c r="AZ1599" s="103"/>
      <c r="BA1599" s="95"/>
      <c r="BB1599" s="95"/>
      <c r="BC1599" s="95"/>
      <c r="BD1599" s="95"/>
      <c r="BE1599" s="95"/>
      <c r="BF1599" s="95"/>
      <c r="BG1599" s="95"/>
      <c r="BH1599" s="95"/>
      <c r="BI1599" s="95"/>
    </row>
    <row r="1600" spans="17:61" s="82" customFormat="1" x14ac:dyDescent="0.2">
      <c r="Q1600" s="103"/>
      <c r="R1600" s="104"/>
      <c r="S1600" s="103"/>
      <c r="T1600" s="103"/>
      <c r="U1600" s="103"/>
      <c r="V1600" s="103"/>
      <c r="W1600" s="103"/>
      <c r="X1600" s="103"/>
      <c r="Y1600" s="103"/>
      <c r="Z1600" s="103"/>
      <c r="AA1600" s="103"/>
      <c r="AB1600" s="103"/>
      <c r="AC1600" s="103"/>
      <c r="AD1600" s="103"/>
      <c r="AE1600" s="103"/>
      <c r="AF1600" s="103"/>
      <c r="AG1600" s="103"/>
      <c r="AH1600" s="103"/>
      <c r="AI1600" s="103"/>
      <c r="AJ1600" s="103"/>
      <c r="AK1600" s="103"/>
      <c r="AL1600" s="103"/>
      <c r="AM1600" s="103"/>
      <c r="AN1600" s="103"/>
      <c r="AO1600" s="103"/>
      <c r="AP1600" s="103"/>
      <c r="AQ1600" s="103"/>
      <c r="AR1600" s="103"/>
      <c r="AS1600" s="103"/>
      <c r="AT1600" s="103"/>
      <c r="AU1600" s="103"/>
      <c r="AV1600" s="103"/>
      <c r="AW1600" s="103"/>
      <c r="AX1600" s="103"/>
      <c r="AY1600" s="103"/>
      <c r="AZ1600" s="103"/>
      <c r="BA1600" s="95"/>
      <c r="BB1600" s="95"/>
      <c r="BC1600" s="95"/>
      <c r="BD1600" s="95"/>
      <c r="BE1600" s="95"/>
      <c r="BF1600" s="95"/>
      <c r="BG1600" s="95"/>
      <c r="BH1600" s="95"/>
      <c r="BI1600" s="95"/>
    </row>
    <row r="1601" spans="17:61" s="82" customFormat="1" x14ac:dyDescent="0.2">
      <c r="Q1601" s="103"/>
      <c r="R1601" s="104"/>
      <c r="S1601" s="103"/>
      <c r="T1601" s="103"/>
      <c r="U1601" s="103"/>
      <c r="V1601" s="103"/>
      <c r="W1601" s="103"/>
      <c r="X1601" s="103"/>
      <c r="Y1601" s="103"/>
      <c r="Z1601" s="103"/>
      <c r="AA1601" s="103"/>
      <c r="AB1601" s="103"/>
      <c r="AC1601" s="103"/>
      <c r="AD1601" s="103"/>
      <c r="AE1601" s="103"/>
      <c r="AF1601" s="103"/>
      <c r="AG1601" s="103"/>
      <c r="AH1601" s="103"/>
      <c r="AI1601" s="103"/>
      <c r="AJ1601" s="103"/>
      <c r="AK1601" s="103"/>
      <c r="AL1601" s="103"/>
      <c r="AM1601" s="103"/>
      <c r="AN1601" s="103"/>
      <c r="AO1601" s="103"/>
      <c r="AP1601" s="103"/>
      <c r="AQ1601" s="103"/>
      <c r="AR1601" s="103"/>
      <c r="AS1601" s="103"/>
      <c r="AT1601" s="103"/>
      <c r="AU1601" s="103"/>
      <c r="AV1601" s="103"/>
      <c r="AW1601" s="103"/>
      <c r="AX1601" s="103"/>
      <c r="AY1601" s="103"/>
      <c r="AZ1601" s="103"/>
      <c r="BA1601" s="95"/>
      <c r="BB1601" s="95"/>
      <c r="BC1601" s="95"/>
      <c r="BD1601" s="95"/>
      <c r="BE1601" s="95"/>
      <c r="BF1601" s="95"/>
      <c r="BG1601" s="95"/>
      <c r="BH1601" s="95"/>
      <c r="BI1601" s="95"/>
    </row>
    <row r="1602" spans="17:61" s="82" customFormat="1" x14ac:dyDescent="0.2">
      <c r="Q1602" s="103"/>
      <c r="R1602" s="104"/>
      <c r="S1602" s="103"/>
      <c r="T1602" s="103"/>
      <c r="U1602" s="103"/>
      <c r="V1602" s="103"/>
      <c r="W1602" s="103"/>
      <c r="X1602" s="103"/>
      <c r="Y1602" s="103"/>
      <c r="Z1602" s="103"/>
      <c r="AA1602" s="103"/>
      <c r="AB1602" s="103"/>
      <c r="AC1602" s="103"/>
      <c r="AD1602" s="103"/>
      <c r="AE1602" s="103"/>
      <c r="AF1602" s="103"/>
      <c r="AG1602" s="103"/>
      <c r="AH1602" s="103"/>
      <c r="AI1602" s="103"/>
      <c r="AJ1602" s="103"/>
      <c r="AK1602" s="103"/>
      <c r="AL1602" s="103"/>
      <c r="AM1602" s="103"/>
      <c r="AN1602" s="103"/>
      <c r="AO1602" s="103"/>
      <c r="AP1602" s="103"/>
      <c r="AQ1602" s="103"/>
      <c r="AR1602" s="103"/>
      <c r="AS1602" s="103"/>
      <c r="AT1602" s="103"/>
      <c r="AU1602" s="103"/>
      <c r="AV1602" s="103"/>
      <c r="AW1602" s="103"/>
      <c r="AX1602" s="103"/>
      <c r="AY1602" s="103"/>
      <c r="AZ1602" s="103"/>
      <c r="BA1602" s="95"/>
      <c r="BB1602" s="95"/>
      <c r="BC1602" s="95"/>
      <c r="BD1602" s="95"/>
      <c r="BE1602" s="95"/>
      <c r="BF1602" s="95"/>
      <c r="BG1602" s="95"/>
      <c r="BH1602" s="95"/>
      <c r="BI1602" s="95"/>
    </row>
    <row r="1603" spans="17:61" s="82" customFormat="1" x14ac:dyDescent="0.2">
      <c r="Q1603" s="103"/>
      <c r="R1603" s="104"/>
      <c r="S1603" s="103"/>
      <c r="T1603" s="103"/>
      <c r="U1603" s="103"/>
      <c r="V1603" s="103"/>
      <c r="W1603" s="103"/>
      <c r="X1603" s="103"/>
      <c r="Y1603" s="103"/>
      <c r="Z1603" s="103"/>
      <c r="AA1603" s="103"/>
      <c r="AB1603" s="103"/>
      <c r="AC1603" s="103"/>
      <c r="AD1603" s="103"/>
      <c r="AE1603" s="103"/>
      <c r="AF1603" s="103"/>
      <c r="AG1603" s="103"/>
      <c r="AH1603" s="103"/>
      <c r="AI1603" s="103"/>
      <c r="AJ1603" s="103"/>
      <c r="AK1603" s="103"/>
      <c r="AL1603" s="103"/>
      <c r="AM1603" s="103"/>
      <c r="AN1603" s="103"/>
      <c r="AO1603" s="103"/>
      <c r="AP1603" s="103"/>
      <c r="AQ1603" s="103"/>
      <c r="AR1603" s="103"/>
      <c r="AS1603" s="103"/>
      <c r="AT1603" s="103"/>
      <c r="AU1603" s="103"/>
      <c r="AV1603" s="103"/>
      <c r="AW1603" s="103"/>
      <c r="AX1603" s="103"/>
      <c r="AY1603" s="103"/>
      <c r="AZ1603" s="103"/>
      <c r="BA1603" s="95"/>
      <c r="BB1603" s="95"/>
      <c r="BC1603" s="95"/>
      <c r="BD1603" s="95"/>
      <c r="BE1603" s="95"/>
      <c r="BF1603" s="95"/>
      <c r="BG1603" s="95"/>
      <c r="BH1603" s="95"/>
      <c r="BI1603" s="95"/>
    </row>
    <row r="1604" spans="17:61" s="82" customFormat="1" x14ac:dyDescent="0.2">
      <c r="Q1604" s="103"/>
      <c r="R1604" s="104"/>
      <c r="S1604" s="103"/>
      <c r="T1604" s="103"/>
      <c r="U1604" s="103"/>
      <c r="V1604" s="103"/>
      <c r="W1604" s="103"/>
      <c r="X1604" s="103"/>
      <c r="Y1604" s="103"/>
      <c r="Z1604" s="103"/>
      <c r="AA1604" s="103"/>
      <c r="AB1604" s="103"/>
      <c r="AC1604" s="103"/>
      <c r="AD1604" s="103"/>
      <c r="AE1604" s="103"/>
      <c r="AF1604" s="103"/>
      <c r="AG1604" s="103"/>
      <c r="AH1604" s="103"/>
      <c r="AI1604" s="103"/>
      <c r="AJ1604" s="103"/>
      <c r="AK1604" s="103"/>
      <c r="AL1604" s="103"/>
      <c r="AM1604" s="103"/>
      <c r="AN1604" s="103"/>
      <c r="AO1604" s="103"/>
      <c r="AP1604" s="103"/>
      <c r="AQ1604" s="103"/>
      <c r="AR1604" s="103"/>
      <c r="AS1604" s="103"/>
      <c r="AT1604" s="103"/>
      <c r="AU1604" s="103"/>
      <c r="AV1604" s="103"/>
      <c r="AW1604" s="103"/>
      <c r="AX1604" s="103"/>
      <c r="AY1604" s="103"/>
      <c r="AZ1604" s="103"/>
      <c r="BA1604" s="95"/>
      <c r="BB1604" s="95"/>
      <c r="BC1604" s="95"/>
      <c r="BD1604" s="95"/>
      <c r="BE1604" s="95"/>
      <c r="BF1604" s="95"/>
      <c r="BG1604" s="95"/>
      <c r="BH1604" s="95"/>
      <c r="BI1604" s="95"/>
    </row>
    <row r="1605" spans="17:61" s="82" customFormat="1" x14ac:dyDescent="0.2">
      <c r="Q1605" s="103"/>
      <c r="R1605" s="104"/>
      <c r="S1605" s="103"/>
      <c r="T1605" s="103"/>
      <c r="U1605" s="103"/>
      <c r="V1605" s="103"/>
      <c r="W1605" s="103"/>
      <c r="X1605" s="103"/>
      <c r="Y1605" s="103"/>
      <c r="Z1605" s="103"/>
      <c r="AA1605" s="103"/>
      <c r="AB1605" s="103"/>
      <c r="AC1605" s="103"/>
      <c r="AD1605" s="103"/>
      <c r="AE1605" s="103"/>
      <c r="AF1605" s="103"/>
      <c r="AG1605" s="103"/>
      <c r="AH1605" s="103"/>
      <c r="AI1605" s="103"/>
      <c r="AJ1605" s="103"/>
      <c r="AK1605" s="103"/>
      <c r="AL1605" s="103"/>
      <c r="AM1605" s="103"/>
      <c r="AN1605" s="103"/>
      <c r="AO1605" s="103"/>
      <c r="AP1605" s="103"/>
      <c r="AQ1605" s="103"/>
      <c r="AR1605" s="103"/>
      <c r="AS1605" s="103"/>
      <c r="AT1605" s="103"/>
      <c r="AU1605" s="103"/>
      <c r="AV1605" s="103"/>
      <c r="AW1605" s="103"/>
      <c r="AX1605" s="103"/>
      <c r="AY1605" s="103"/>
      <c r="AZ1605" s="103"/>
      <c r="BA1605" s="95"/>
      <c r="BB1605" s="95"/>
      <c r="BC1605" s="95"/>
      <c r="BD1605" s="95"/>
      <c r="BE1605" s="95"/>
      <c r="BF1605" s="95"/>
      <c r="BG1605" s="95"/>
      <c r="BH1605" s="95"/>
      <c r="BI1605" s="95"/>
    </row>
    <row r="1606" spans="17:61" s="82" customFormat="1" x14ac:dyDescent="0.2">
      <c r="Q1606" s="103"/>
      <c r="R1606" s="104"/>
      <c r="S1606" s="103"/>
      <c r="T1606" s="103"/>
      <c r="U1606" s="103"/>
      <c r="V1606" s="103"/>
      <c r="W1606" s="103"/>
      <c r="X1606" s="103"/>
      <c r="Y1606" s="103"/>
      <c r="Z1606" s="103"/>
      <c r="AA1606" s="103"/>
      <c r="AB1606" s="103"/>
      <c r="AC1606" s="103"/>
      <c r="AD1606" s="103"/>
      <c r="AE1606" s="103"/>
      <c r="AF1606" s="103"/>
      <c r="AG1606" s="103"/>
      <c r="AH1606" s="103"/>
      <c r="AI1606" s="103"/>
      <c r="AJ1606" s="103"/>
      <c r="AK1606" s="103"/>
      <c r="AL1606" s="103"/>
      <c r="AM1606" s="103"/>
      <c r="AN1606" s="103"/>
      <c r="AO1606" s="103"/>
      <c r="AP1606" s="103"/>
      <c r="AQ1606" s="103"/>
      <c r="AR1606" s="103"/>
      <c r="AS1606" s="103"/>
      <c r="AT1606" s="103"/>
      <c r="AU1606" s="103"/>
      <c r="AV1606" s="103"/>
      <c r="AW1606" s="103"/>
      <c r="AX1606" s="103"/>
      <c r="AY1606" s="103"/>
      <c r="AZ1606" s="103"/>
      <c r="BA1606" s="95"/>
      <c r="BB1606" s="95"/>
      <c r="BC1606" s="95"/>
      <c r="BD1606" s="95"/>
      <c r="BE1606" s="95"/>
      <c r="BF1606" s="95"/>
      <c r="BG1606" s="95"/>
      <c r="BH1606" s="95"/>
      <c r="BI1606" s="95"/>
    </row>
    <row r="1607" spans="17:61" s="82" customFormat="1" x14ac:dyDescent="0.2">
      <c r="Q1607" s="103"/>
      <c r="R1607" s="104"/>
      <c r="S1607" s="103"/>
      <c r="T1607" s="103"/>
      <c r="U1607" s="103"/>
      <c r="V1607" s="103"/>
      <c r="W1607" s="103"/>
      <c r="X1607" s="103"/>
      <c r="Y1607" s="103"/>
      <c r="Z1607" s="103"/>
      <c r="AA1607" s="103"/>
      <c r="AB1607" s="103"/>
      <c r="AC1607" s="103"/>
      <c r="AD1607" s="103"/>
      <c r="AE1607" s="103"/>
      <c r="AF1607" s="103"/>
      <c r="AG1607" s="103"/>
      <c r="AH1607" s="103"/>
      <c r="AI1607" s="103"/>
      <c r="AJ1607" s="103"/>
      <c r="AK1607" s="103"/>
      <c r="AL1607" s="103"/>
      <c r="AM1607" s="103"/>
      <c r="AN1607" s="103"/>
      <c r="AO1607" s="103"/>
      <c r="AP1607" s="103"/>
      <c r="AQ1607" s="103"/>
      <c r="AR1607" s="103"/>
      <c r="AS1607" s="103"/>
      <c r="AT1607" s="103"/>
      <c r="AU1607" s="103"/>
      <c r="AV1607" s="103"/>
      <c r="AW1607" s="103"/>
      <c r="AX1607" s="103"/>
      <c r="AY1607" s="103"/>
      <c r="AZ1607" s="103"/>
      <c r="BA1607" s="95"/>
      <c r="BB1607" s="95"/>
      <c r="BC1607" s="95"/>
      <c r="BD1607" s="95"/>
      <c r="BE1607" s="95"/>
      <c r="BF1607" s="95"/>
      <c r="BG1607" s="95"/>
      <c r="BH1607" s="95"/>
      <c r="BI1607" s="95"/>
    </row>
    <row r="1608" spans="17:61" s="82" customFormat="1" x14ac:dyDescent="0.2">
      <c r="Q1608" s="103"/>
      <c r="R1608" s="104"/>
      <c r="S1608" s="103"/>
      <c r="T1608" s="103"/>
      <c r="U1608" s="103"/>
      <c r="V1608" s="103"/>
      <c r="W1608" s="103"/>
      <c r="X1608" s="103"/>
      <c r="Y1608" s="103"/>
      <c r="Z1608" s="103"/>
      <c r="AA1608" s="103"/>
      <c r="AB1608" s="103"/>
      <c r="AC1608" s="103"/>
      <c r="AD1608" s="103"/>
      <c r="AE1608" s="103"/>
      <c r="AF1608" s="103"/>
      <c r="AG1608" s="103"/>
      <c r="AH1608" s="103"/>
      <c r="AI1608" s="103"/>
      <c r="AJ1608" s="103"/>
      <c r="AK1608" s="103"/>
      <c r="AL1608" s="103"/>
      <c r="AM1608" s="103"/>
      <c r="AN1608" s="103"/>
      <c r="AO1608" s="103"/>
      <c r="AP1608" s="103"/>
      <c r="AQ1608" s="103"/>
      <c r="AR1608" s="103"/>
      <c r="AS1608" s="103"/>
      <c r="AT1608" s="103"/>
      <c r="AU1608" s="103"/>
      <c r="AV1608" s="103"/>
      <c r="AW1608" s="103"/>
      <c r="AX1608" s="103"/>
      <c r="AY1608" s="103"/>
      <c r="AZ1608" s="103"/>
      <c r="BA1608" s="95"/>
      <c r="BB1608" s="95"/>
      <c r="BC1608" s="95"/>
      <c r="BD1608" s="95"/>
      <c r="BE1608" s="95"/>
      <c r="BF1608" s="95"/>
      <c r="BG1608" s="95"/>
      <c r="BH1608" s="95"/>
      <c r="BI1608" s="95"/>
    </row>
    <row r="1609" spans="17:61" s="82" customFormat="1" x14ac:dyDescent="0.2">
      <c r="Q1609" s="103"/>
      <c r="R1609" s="104"/>
      <c r="S1609" s="103"/>
      <c r="T1609" s="103"/>
      <c r="U1609" s="103"/>
      <c r="V1609" s="103"/>
      <c r="W1609" s="103"/>
      <c r="X1609" s="103"/>
      <c r="Y1609" s="103"/>
      <c r="Z1609" s="103"/>
      <c r="AA1609" s="103"/>
      <c r="AB1609" s="103"/>
      <c r="AC1609" s="103"/>
      <c r="AD1609" s="103"/>
      <c r="AE1609" s="103"/>
      <c r="AF1609" s="103"/>
      <c r="AG1609" s="103"/>
      <c r="AH1609" s="103"/>
      <c r="AI1609" s="103"/>
      <c r="AJ1609" s="103"/>
      <c r="AK1609" s="103"/>
      <c r="AL1609" s="103"/>
      <c r="AM1609" s="103"/>
      <c r="AN1609" s="103"/>
      <c r="AO1609" s="103"/>
      <c r="AP1609" s="103"/>
      <c r="AQ1609" s="103"/>
      <c r="AR1609" s="103"/>
      <c r="AS1609" s="103"/>
      <c r="AT1609" s="103"/>
      <c r="AU1609" s="103"/>
      <c r="AV1609" s="103"/>
      <c r="AW1609" s="103"/>
      <c r="AX1609" s="103"/>
      <c r="AY1609" s="103"/>
      <c r="AZ1609" s="103"/>
      <c r="BA1609" s="95"/>
      <c r="BB1609" s="95"/>
      <c r="BC1609" s="95"/>
      <c r="BD1609" s="95"/>
      <c r="BE1609" s="95"/>
      <c r="BF1609" s="95"/>
      <c r="BG1609" s="95"/>
      <c r="BH1609" s="95"/>
      <c r="BI1609" s="95"/>
    </row>
    <row r="1610" spans="17:61" s="82" customFormat="1" x14ac:dyDescent="0.2">
      <c r="Q1610" s="103"/>
      <c r="R1610" s="104"/>
      <c r="S1610" s="103"/>
      <c r="T1610" s="103"/>
      <c r="U1610" s="103"/>
      <c r="V1610" s="103"/>
      <c r="W1610" s="103"/>
      <c r="X1610" s="103"/>
      <c r="Y1610" s="103"/>
      <c r="Z1610" s="103"/>
      <c r="AA1610" s="103"/>
      <c r="AB1610" s="103"/>
      <c r="AC1610" s="103"/>
      <c r="AD1610" s="103"/>
      <c r="AE1610" s="103"/>
      <c r="AF1610" s="103"/>
      <c r="AG1610" s="103"/>
      <c r="AH1610" s="103"/>
      <c r="AI1610" s="103"/>
      <c r="AJ1610" s="103"/>
      <c r="AK1610" s="103"/>
      <c r="AL1610" s="103"/>
      <c r="AM1610" s="103"/>
      <c r="AN1610" s="103"/>
      <c r="AO1610" s="103"/>
      <c r="AP1610" s="103"/>
      <c r="AQ1610" s="103"/>
      <c r="AR1610" s="103"/>
      <c r="AS1610" s="103"/>
      <c r="AT1610" s="103"/>
      <c r="AU1610" s="103"/>
      <c r="AV1610" s="103"/>
      <c r="AW1610" s="103"/>
      <c r="AX1610" s="103"/>
      <c r="AY1610" s="103"/>
      <c r="AZ1610" s="103"/>
      <c r="BA1610" s="95"/>
      <c r="BB1610" s="95"/>
      <c r="BC1610" s="95"/>
      <c r="BD1610" s="95"/>
      <c r="BE1610" s="95"/>
      <c r="BF1610" s="95"/>
      <c r="BG1610" s="95"/>
      <c r="BH1610" s="95"/>
      <c r="BI1610" s="95"/>
    </row>
    <row r="1611" spans="17:61" s="82" customFormat="1" x14ac:dyDescent="0.2">
      <c r="Q1611" s="103"/>
      <c r="R1611" s="104"/>
      <c r="S1611" s="103"/>
      <c r="T1611" s="103"/>
      <c r="U1611" s="103"/>
      <c r="V1611" s="103"/>
      <c r="W1611" s="103"/>
      <c r="X1611" s="103"/>
      <c r="Y1611" s="103"/>
      <c r="Z1611" s="103"/>
      <c r="AA1611" s="103"/>
      <c r="AB1611" s="103"/>
      <c r="AC1611" s="103"/>
      <c r="AD1611" s="103"/>
      <c r="AE1611" s="103"/>
      <c r="AF1611" s="103"/>
      <c r="AG1611" s="103"/>
      <c r="AH1611" s="103"/>
      <c r="AI1611" s="103"/>
      <c r="AJ1611" s="103"/>
      <c r="AK1611" s="103"/>
      <c r="AL1611" s="103"/>
      <c r="AM1611" s="103"/>
      <c r="AN1611" s="103"/>
      <c r="AO1611" s="103"/>
      <c r="AP1611" s="103"/>
      <c r="AQ1611" s="103"/>
      <c r="AR1611" s="103"/>
      <c r="AS1611" s="103"/>
      <c r="AT1611" s="103"/>
      <c r="AU1611" s="103"/>
      <c r="AV1611" s="103"/>
      <c r="AW1611" s="103"/>
      <c r="AX1611" s="103"/>
      <c r="AY1611" s="103"/>
      <c r="AZ1611" s="103"/>
      <c r="BA1611" s="95"/>
      <c r="BB1611" s="95"/>
      <c r="BC1611" s="95"/>
      <c r="BD1611" s="95"/>
      <c r="BE1611" s="95"/>
      <c r="BF1611" s="95"/>
      <c r="BG1611" s="95"/>
      <c r="BH1611" s="95"/>
      <c r="BI1611" s="95"/>
    </row>
    <row r="1612" spans="17:61" s="82" customFormat="1" x14ac:dyDescent="0.2">
      <c r="Q1612" s="103"/>
      <c r="R1612" s="104"/>
      <c r="S1612" s="103"/>
      <c r="T1612" s="103"/>
      <c r="U1612" s="103"/>
      <c r="V1612" s="103"/>
      <c r="W1612" s="103"/>
      <c r="X1612" s="103"/>
      <c r="Y1612" s="103"/>
      <c r="Z1612" s="103"/>
      <c r="AA1612" s="103"/>
      <c r="AB1612" s="103"/>
      <c r="AC1612" s="103"/>
      <c r="AD1612" s="103"/>
      <c r="AE1612" s="103"/>
      <c r="AF1612" s="103"/>
      <c r="AG1612" s="103"/>
      <c r="AH1612" s="103"/>
      <c r="AI1612" s="103"/>
      <c r="AJ1612" s="103"/>
      <c r="AK1612" s="103"/>
      <c r="AL1612" s="103"/>
      <c r="AM1612" s="103"/>
      <c r="AN1612" s="103"/>
      <c r="AO1612" s="103"/>
      <c r="AP1612" s="103"/>
      <c r="AQ1612" s="103"/>
      <c r="AR1612" s="103"/>
      <c r="AS1612" s="103"/>
      <c r="AT1612" s="103"/>
      <c r="AU1612" s="103"/>
      <c r="AV1612" s="103"/>
      <c r="AW1612" s="103"/>
      <c r="AX1612" s="103"/>
      <c r="AY1612" s="103"/>
      <c r="AZ1612" s="103"/>
      <c r="BA1612" s="95"/>
      <c r="BB1612" s="95"/>
      <c r="BC1612" s="95"/>
      <c r="BD1612" s="95"/>
      <c r="BE1612" s="95"/>
      <c r="BF1612" s="95"/>
      <c r="BG1612" s="95"/>
      <c r="BH1612" s="95"/>
      <c r="BI1612" s="95"/>
    </row>
    <row r="1613" spans="17:61" s="82" customFormat="1" x14ac:dyDescent="0.2">
      <c r="Q1613" s="103"/>
      <c r="R1613" s="104"/>
      <c r="S1613" s="103"/>
      <c r="T1613" s="103"/>
      <c r="U1613" s="103"/>
      <c r="V1613" s="103"/>
      <c r="W1613" s="103"/>
      <c r="X1613" s="103"/>
      <c r="Y1613" s="103"/>
      <c r="Z1613" s="103"/>
      <c r="AA1613" s="103"/>
      <c r="AB1613" s="103"/>
      <c r="AC1613" s="103"/>
      <c r="AD1613" s="103"/>
      <c r="AE1613" s="103"/>
      <c r="AF1613" s="103"/>
      <c r="AG1613" s="103"/>
      <c r="AH1613" s="103"/>
      <c r="AI1613" s="103"/>
      <c r="AJ1613" s="103"/>
      <c r="AK1613" s="103"/>
      <c r="AL1613" s="103"/>
      <c r="AM1613" s="103"/>
      <c r="AN1613" s="103"/>
      <c r="AO1613" s="103"/>
      <c r="AP1613" s="103"/>
      <c r="AQ1613" s="103"/>
      <c r="AR1613" s="103"/>
      <c r="AS1613" s="103"/>
      <c r="AT1613" s="103"/>
      <c r="AU1613" s="103"/>
      <c r="AV1613" s="103"/>
      <c r="AW1613" s="103"/>
      <c r="AX1613" s="103"/>
      <c r="AY1613" s="103"/>
      <c r="AZ1613" s="103"/>
      <c r="BA1613" s="95"/>
      <c r="BB1613" s="95"/>
      <c r="BC1613" s="95"/>
      <c r="BD1613" s="95"/>
      <c r="BE1613" s="95"/>
      <c r="BF1613" s="95"/>
      <c r="BG1613" s="95"/>
      <c r="BH1613" s="95"/>
      <c r="BI1613" s="95"/>
    </row>
    <row r="1614" spans="17:61" s="82" customFormat="1" x14ac:dyDescent="0.2">
      <c r="Q1614" s="103"/>
      <c r="R1614" s="104"/>
      <c r="S1614" s="103"/>
      <c r="T1614" s="103"/>
      <c r="U1614" s="103"/>
      <c r="V1614" s="103"/>
      <c r="W1614" s="103"/>
      <c r="X1614" s="103"/>
      <c r="Y1614" s="103"/>
      <c r="Z1614" s="103"/>
      <c r="AA1614" s="103"/>
      <c r="AB1614" s="103"/>
      <c r="AC1614" s="103"/>
      <c r="AD1614" s="103"/>
      <c r="AE1614" s="103"/>
      <c r="AF1614" s="103"/>
      <c r="AG1614" s="103"/>
      <c r="AH1614" s="103"/>
      <c r="AI1614" s="103"/>
      <c r="AJ1614" s="103"/>
      <c r="AK1614" s="103"/>
      <c r="AL1614" s="103"/>
      <c r="AM1614" s="103"/>
      <c r="AN1614" s="103"/>
      <c r="AO1614" s="103"/>
      <c r="AP1614" s="103"/>
      <c r="AQ1614" s="103"/>
      <c r="AR1614" s="103"/>
      <c r="AS1614" s="103"/>
      <c r="AT1614" s="103"/>
      <c r="AU1614" s="103"/>
      <c r="AV1614" s="103"/>
      <c r="AW1614" s="103"/>
      <c r="AX1614" s="103"/>
      <c r="AY1614" s="103"/>
      <c r="AZ1614" s="103"/>
      <c r="BA1614" s="95"/>
      <c r="BB1614" s="95"/>
      <c r="BC1614" s="95"/>
      <c r="BD1614" s="95"/>
      <c r="BE1614" s="95"/>
      <c r="BF1614" s="95"/>
      <c r="BG1614" s="95"/>
      <c r="BH1614" s="95"/>
      <c r="BI1614" s="95"/>
    </row>
    <row r="1615" spans="17:61" s="82" customFormat="1" x14ac:dyDescent="0.2">
      <c r="Q1615" s="103"/>
      <c r="R1615" s="104"/>
      <c r="S1615" s="103"/>
      <c r="T1615" s="103"/>
      <c r="U1615" s="103"/>
      <c r="V1615" s="103"/>
      <c r="W1615" s="103"/>
      <c r="X1615" s="103"/>
      <c r="Y1615" s="103"/>
      <c r="Z1615" s="103"/>
      <c r="AA1615" s="103"/>
      <c r="AB1615" s="103"/>
      <c r="AC1615" s="103"/>
      <c r="AD1615" s="103"/>
      <c r="AE1615" s="103"/>
      <c r="AF1615" s="103"/>
      <c r="AG1615" s="103"/>
      <c r="AH1615" s="103"/>
      <c r="AI1615" s="103"/>
      <c r="AJ1615" s="103"/>
      <c r="AK1615" s="103"/>
      <c r="AL1615" s="103"/>
      <c r="AM1615" s="103"/>
      <c r="AN1615" s="103"/>
      <c r="AO1615" s="103"/>
      <c r="AP1615" s="103"/>
      <c r="AQ1615" s="103"/>
      <c r="AR1615" s="103"/>
      <c r="AS1615" s="103"/>
      <c r="AT1615" s="103"/>
      <c r="AU1615" s="103"/>
      <c r="AV1615" s="103"/>
      <c r="AW1615" s="103"/>
      <c r="AX1615" s="103"/>
      <c r="AY1615" s="103"/>
      <c r="AZ1615" s="103"/>
      <c r="BA1615" s="95"/>
      <c r="BB1615" s="95"/>
      <c r="BC1615" s="95"/>
      <c r="BD1615" s="95"/>
      <c r="BE1615" s="95"/>
      <c r="BF1615" s="95"/>
      <c r="BG1615" s="95"/>
      <c r="BH1615" s="95"/>
      <c r="BI1615" s="95"/>
    </row>
    <row r="1616" spans="17:61" s="82" customFormat="1" x14ac:dyDescent="0.2">
      <c r="Q1616" s="103"/>
      <c r="R1616" s="104"/>
      <c r="S1616" s="103"/>
      <c r="T1616" s="103"/>
      <c r="U1616" s="103"/>
      <c r="V1616" s="103"/>
      <c r="W1616" s="103"/>
      <c r="X1616" s="103"/>
      <c r="Y1616" s="103"/>
      <c r="Z1616" s="103"/>
      <c r="AA1616" s="103"/>
      <c r="AB1616" s="103"/>
      <c r="AC1616" s="103"/>
      <c r="AD1616" s="103"/>
      <c r="AE1616" s="103"/>
      <c r="AF1616" s="103"/>
      <c r="AG1616" s="103"/>
      <c r="AH1616" s="103"/>
      <c r="AI1616" s="103"/>
      <c r="AJ1616" s="103"/>
      <c r="AK1616" s="103"/>
      <c r="AL1616" s="103"/>
      <c r="AM1616" s="103"/>
      <c r="AN1616" s="103"/>
      <c r="AO1616" s="103"/>
      <c r="AP1616" s="103"/>
      <c r="AQ1616" s="103"/>
      <c r="AR1616" s="103"/>
      <c r="AS1616" s="103"/>
      <c r="AT1616" s="103"/>
      <c r="AU1616" s="103"/>
      <c r="AV1616" s="103"/>
      <c r="AW1616" s="103"/>
      <c r="AX1616" s="103"/>
      <c r="AY1616" s="103"/>
      <c r="AZ1616" s="103"/>
      <c r="BA1616" s="95"/>
      <c r="BB1616" s="95"/>
      <c r="BC1616" s="95"/>
      <c r="BD1616" s="95"/>
      <c r="BE1616" s="95"/>
      <c r="BF1616" s="95"/>
      <c r="BG1616" s="95"/>
      <c r="BH1616" s="95"/>
      <c r="BI1616" s="95"/>
    </row>
    <row r="1617" spans="17:61" s="82" customFormat="1" x14ac:dyDescent="0.2">
      <c r="Q1617" s="103"/>
      <c r="R1617" s="104"/>
      <c r="S1617" s="103"/>
      <c r="T1617" s="103"/>
      <c r="U1617" s="103"/>
      <c r="V1617" s="103"/>
      <c r="W1617" s="103"/>
      <c r="X1617" s="103"/>
      <c r="Y1617" s="103"/>
      <c r="Z1617" s="103"/>
      <c r="AA1617" s="103"/>
      <c r="AB1617" s="103"/>
      <c r="AC1617" s="103"/>
      <c r="AD1617" s="103"/>
      <c r="AE1617" s="103"/>
      <c r="AF1617" s="103"/>
      <c r="AG1617" s="103"/>
      <c r="AH1617" s="103"/>
      <c r="AI1617" s="103"/>
      <c r="AJ1617" s="103"/>
      <c r="AK1617" s="103"/>
      <c r="AL1617" s="103"/>
      <c r="AM1617" s="103"/>
      <c r="AN1617" s="103"/>
      <c r="AO1617" s="103"/>
      <c r="AP1617" s="103"/>
      <c r="AQ1617" s="103"/>
      <c r="AR1617" s="103"/>
      <c r="AS1617" s="103"/>
      <c r="AT1617" s="103"/>
      <c r="AU1617" s="103"/>
      <c r="AV1617" s="103"/>
      <c r="AW1617" s="103"/>
      <c r="AX1617" s="103"/>
      <c r="AY1617" s="103"/>
      <c r="AZ1617" s="103"/>
      <c r="BA1617" s="95"/>
      <c r="BB1617" s="95"/>
      <c r="BC1617" s="95"/>
      <c r="BD1617" s="95"/>
      <c r="BE1617" s="95"/>
      <c r="BF1617" s="95"/>
      <c r="BG1617" s="95"/>
      <c r="BH1617" s="95"/>
      <c r="BI1617" s="95"/>
    </row>
    <row r="1618" spans="17:61" s="82" customFormat="1" x14ac:dyDescent="0.2">
      <c r="Q1618" s="103"/>
      <c r="R1618" s="104"/>
      <c r="S1618" s="103"/>
      <c r="T1618" s="103"/>
      <c r="U1618" s="103"/>
      <c r="V1618" s="103"/>
      <c r="W1618" s="103"/>
      <c r="X1618" s="103"/>
      <c r="Y1618" s="103"/>
      <c r="Z1618" s="103"/>
      <c r="AA1618" s="103"/>
      <c r="AB1618" s="103"/>
      <c r="AC1618" s="103"/>
      <c r="AD1618" s="103"/>
      <c r="AE1618" s="103"/>
      <c r="AF1618" s="103"/>
      <c r="AG1618" s="103"/>
      <c r="AH1618" s="103"/>
      <c r="AI1618" s="103"/>
      <c r="AJ1618" s="103"/>
      <c r="AK1618" s="103"/>
      <c r="AL1618" s="103"/>
      <c r="AM1618" s="103"/>
      <c r="AN1618" s="103"/>
      <c r="AO1618" s="103"/>
      <c r="AP1618" s="103"/>
      <c r="AQ1618" s="103"/>
      <c r="AR1618" s="103"/>
      <c r="AS1618" s="103"/>
      <c r="AT1618" s="103"/>
      <c r="AU1618" s="103"/>
      <c r="AV1618" s="103"/>
      <c r="AW1618" s="103"/>
      <c r="AX1618" s="103"/>
      <c r="AY1618" s="103"/>
      <c r="AZ1618" s="103"/>
      <c r="BA1618" s="95"/>
      <c r="BB1618" s="95"/>
      <c r="BC1618" s="95"/>
      <c r="BD1618" s="95"/>
      <c r="BE1618" s="95"/>
      <c r="BF1618" s="95"/>
      <c r="BG1618" s="95"/>
      <c r="BH1618" s="95"/>
      <c r="BI1618" s="95"/>
    </row>
    <row r="1619" spans="17:61" s="82" customFormat="1" x14ac:dyDescent="0.2">
      <c r="Q1619" s="103"/>
      <c r="R1619" s="104"/>
      <c r="S1619" s="103"/>
      <c r="T1619" s="103"/>
      <c r="U1619" s="103"/>
      <c r="V1619" s="103"/>
      <c r="W1619" s="103"/>
      <c r="X1619" s="103"/>
      <c r="Y1619" s="103"/>
      <c r="Z1619" s="103"/>
      <c r="AA1619" s="103"/>
      <c r="AB1619" s="103"/>
      <c r="AC1619" s="103"/>
      <c r="AD1619" s="103"/>
      <c r="AE1619" s="103"/>
      <c r="AF1619" s="103"/>
      <c r="AG1619" s="103"/>
      <c r="AH1619" s="103"/>
      <c r="AI1619" s="103"/>
      <c r="AJ1619" s="103"/>
      <c r="AK1619" s="103"/>
      <c r="AL1619" s="103"/>
      <c r="AM1619" s="103"/>
      <c r="AN1619" s="103"/>
      <c r="AO1619" s="103"/>
      <c r="AP1619" s="103"/>
      <c r="AQ1619" s="103"/>
      <c r="AR1619" s="103"/>
      <c r="AS1619" s="103"/>
      <c r="AT1619" s="103"/>
      <c r="AU1619" s="103"/>
      <c r="AV1619" s="103"/>
      <c r="AW1619" s="103"/>
      <c r="AX1619" s="103"/>
      <c r="AY1619" s="103"/>
      <c r="AZ1619" s="103"/>
      <c r="BA1619" s="95"/>
      <c r="BB1619" s="95"/>
      <c r="BC1619" s="95"/>
      <c r="BD1619" s="95"/>
      <c r="BE1619" s="95"/>
      <c r="BF1619" s="95"/>
      <c r="BG1619" s="95"/>
      <c r="BH1619" s="95"/>
      <c r="BI1619" s="95"/>
    </row>
    <row r="1620" spans="17:61" s="82" customFormat="1" x14ac:dyDescent="0.2">
      <c r="Q1620" s="103"/>
      <c r="R1620" s="104"/>
      <c r="S1620" s="103"/>
      <c r="T1620" s="103"/>
      <c r="U1620" s="103"/>
      <c r="V1620" s="103"/>
      <c r="W1620" s="103"/>
      <c r="X1620" s="103"/>
      <c r="Y1620" s="103"/>
      <c r="Z1620" s="103"/>
      <c r="AA1620" s="103"/>
      <c r="AB1620" s="103"/>
      <c r="AC1620" s="103"/>
      <c r="AD1620" s="103"/>
      <c r="AE1620" s="103"/>
      <c r="AF1620" s="103"/>
      <c r="AG1620" s="103"/>
      <c r="AH1620" s="103"/>
      <c r="AI1620" s="103"/>
      <c r="AJ1620" s="103"/>
      <c r="AK1620" s="103"/>
      <c r="AL1620" s="103"/>
      <c r="AM1620" s="103"/>
      <c r="AN1620" s="103"/>
      <c r="AO1620" s="103"/>
      <c r="AP1620" s="103"/>
      <c r="AQ1620" s="103"/>
      <c r="AR1620" s="103"/>
      <c r="AS1620" s="103"/>
      <c r="AT1620" s="103"/>
      <c r="AU1620" s="103"/>
      <c r="AV1620" s="103"/>
      <c r="AW1620" s="103"/>
      <c r="AX1620" s="103"/>
      <c r="AY1620" s="103"/>
      <c r="AZ1620" s="103"/>
      <c r="BA1620" s="95"/>
      <c r="BB1620" s="95"/>
      <c r="BC1620" s="95"/>
      <c r="BD1620" s="95"/>
      <c r="BE1620" s="95"/>
      <c r="BF1620" s="95"/>
      <c r="BG1620" s="95"/>
      <c r="BH1620" s="95"/>
      <c r="BI1620" s="95"/>
    </row>
    <row r="1621" spans="17:61" s="82" customFormat="1" x14ac:dyDescent="0.2">
      <c r="Q1621" s="103"/>
      <c r="R1621" s="104"/>
      <c r="S1621" s="103"/>
      <c r="T1621" s="103"/>
      <c r="U1621" s="103"/>
      <c r="V1621" s="103"/>
      <c r="W1621" s="103"/>
      <c r="X1621" s="103"/>
      <c r="Y1621" s="103"/>
      <c r="Z1621" s="103"/>
      <c r="AA1621" s="103"/>
      <c r="AB1621" s="103"/>
      <c r="AC1621" s="103"/>
      <c r="AD1621" s="103"/>
      <c r="AE1621" s="103"/>
      <c r="AF1621" s="103"/>
      <c r="AG1621" s="103"/>
      <c r="AH1621" s="103"/>
      <c r="AI1621" s="103"/>
      <c r="AJ1621" s="103"/>
      <c r="AK1621" s="103"/>
      <c r="AL1621" s="103"/>
      <c r="AM1621" s="103"/>
      <c r="AN1621" s="103"/>
      <c r="AO1621" s="103"/>
      <c r="AP1621" s="103"/>
      <c r="AQ1621" s="103"/>
      <c r="AR1621" s="103"/>
      <c r="AS1621" s="103"/>
      <c r="AT1621" s="103"/>
      <c r="AU1621" s="103"/>
      <c r="AV1621" s="103"/>
      <c r="AW1621" s="103"/>
      <c r="AX1621" s="103"/>
      <c r="AY1621" s="103"/>
      <c r="AZ1621" s="103"/>
      <c r="BA1621" s="95"/>
      <c r="BB1621" s="95"/>
      <c r="BC1621" s="95"/>
      <c r="BD1621" s="95"/>
      <c r="BE1621" s="95"/>
      <c r="BF1621" s="95"/>
      <c r="BG1621" s="95"/>
      <c r="BH1621" s="95"/>
      <c r="BI1621" s="95"/>
    </row>
    <row r="1622" spans="17:61" s="82" customFormat="1" x14ac:dyDescent="0.2">
      <c r="Q1622" s="103"/>
      <c r="R1622" s="104"/>
      <c r="S1622" s="103"/>
      <c r="T1622" s="103"/>
      <c r="U1622" s="103"/>
      <c r="V1622" s="103"/>
      <c r="W1622" s="103"/>
      <c r="X1622" s="103"/>
      <c r="Y1622" s="103"/>
      <c r="Z1622" s="103"/>
      <c r="AA1622" s="103"/>
      <c r="AB1622" s="103"/>
      <c r="AC1622" s="103"/>
      <c r="AD1622" s="103"/>
      <c r="AE1622" s="103"/>
      <c r="AF1622" s="103"/>
      <c r="AG1622" s="103"/>
      <c r="AH1622" s="103"/>
      <c r="AI1622" s="103"/>
      <c r="AJ1622" s="103"/>
      <c r="AK1622" s="103"/>
      <c r="AL1622" s="103"/>
      <c r="AM1622" s="103"/>
      <c r="AN1622" s="103"/>
      <c r="AO1622" s="103"/>
      <c r="AP1622" s="103"/>
      <c r="AQ1622" s="103"/>
      <c r="AR1622" s="103"/>
      <c r="AS1622" s="103"/>
      <c r="AT1622" s="103"/>
      <c r="AU1622" s="103"/>
      <c r="AV1622" s="103"/>
      <c r="AW1622" s="103"/>
      <c r="AX1622" s="103"/>
      <c r="AY1622" s="103"/>
      <c r="AZ1622" s="103"/>
      <c r="BA1622" s="95"/>
      <c r="BB1622" s="95"/>
      <c r="BC1622" s="95"/>
      <c r="BD1622" s="95"/>
      <c r="BE1622" s="95"/>
      <c r="BF1622" s="95"/>
      <c r="BG1622" s="95"/>
      <c r="BH1622" s="95"/>
      <c r="BI1622" s="95"/>
    </row>
    <row r="1623" spans="17:61" s="82" customFormat="1" x14ac:dyDescent="0.2">
      <c r="Q1623" s="103"/>
      <c r="R1623" s="104"/>
      <c r="S1623" s="103"/>
      <c r="T1623" s="103"/>
      <c r="U1623" s="103"/>
      <c r="V1623" s="103"/>
      <c r="W1623" s="103"/>
      <c r="X1623" s="103"/>
      <c r="Y1623" s="103"/>
      <c r="Z1623" s="103"/>
      <c r="AA1623" s="103"/>
      <c r="AB1623" s="103"/>
      <c r="AC1623" s="103"/>
      <c r="AD1623" s="103"/>
      <c r="AE1623" s="103"/>
      <c r="AF1623" s="103"/>
      <c r="AG1623" s="103"/>
      <c r="AH1623" s="103"/>
      <c r="AI1623" s="103"/>
      <c r="AJ1623" s="103"/>
      <c r="AK1623" s="103"/>
      <c r="AL1623" s="103"/>
      <c r="AM1623" s="103"/>
      <c r="AN1623" s="103"/>
      <c r="AO1623" s="103"/>
      <c r="AP1623" s="103"/>
      <c r="AQ1623" s="103"/>
      <c r="AR1623" s="103"/>
      <c r="AS1623" s="103"/>
      <c r="AT1623" s="103"/>
      <c r="AU1623" s="103"/>
      <c r="AV1623" s="103"/>
      <c r="AW1623" s="103"/>
      <c r="AX1623" s="103"/>
      <c r="AY1623" s="103"/>
      <c r="AZ1623" s="103"/>
      <c r="BA1623" s="95"/>
      <c r="BB1623" s="95"/>
      <c r="BC1623" s="95"/>
      <c r="BD1623" s="95"/>
      <c r="BE1623" s="95"/>
      <c r="BF1623" s="95"/>
      <c r="BG1623" s="95"/>
      <c r="BH1623" s="95"/>
      <c r="BI1623" s="95"/>
    </row>
    <row r="1624" spans="17:61" s="82" customFormat="1" x14ac:dyDescent="0.2">
      <c r="Q1624" s="103"/>
      <c r="R1624" s="104"/>
      <c r="S1624" s="103"/>
      <c r="T1624" s="103"/>
      <c r="U1624" s="103"/>
      <c r="V1624" s="103"/>
      <c r="W1624" s="103"/>
      <c r="X1624" s="103"/>
      <c r="Y1624" s="103"/>
      <c r="Z1624" s="103"/>
      <c r="AA1624" s="103"/>
      <c r="AB1624" s="103"/>
      <c r="AC1624" s="103"/>
      <c r="AD1624" s="103"/>
      <c r="AE1624" s="103"/>
      <c r="AF1624" s="103"/>
      <c r="AG1624" s="103"/>
      <c r="AH1624" s="103"/>
      <c r="AI1624" s="103"/>
      <c r="AJ1624" s="103"/>
      <c r="AK1624" s="103"/>
      <c r="AL1624" s="103"/>
      <c r="AM1624" s="103"/>
      <c r="AN1624" s="103"/>
      <c r="AO1624" s="103"/>
      <c r="AP1624" s="103"/>
      <c r="AQ1624" s="103"/>
      <c r="AR1624" s="103"/>
      <c r="AS1624" s="103"/>
      <c r="AT1624" s="103"/>
      <c r="AU1624" s="103"/>
      <c r="AV1624" s="103"/>
      <c r="AW1624" s="103"/>
      <c r="AX1624" s="103"/>
      <c r="AY1624" s="103"/>
      <c r="AZ1624" s="103"/>
      <c r="BA1624" s="95"/>
      <c r="BB1624" s="95"/>
      <c r="BC1624" s="95"/>
      <c r="BD1624" s="95"/>
      <c r="BE1624" s="95"/>
      <c r="BF1624" s="95"/>
      <c r="BG1624" s="95"/>
      <c r="BH1624" s="95"/>
      <c r="BI1624" s="95"/>
    </row>
    <row r="1625" spans="17:61" s="82" customFormat="1" x14ac:dyDescent="0.2">
      <c r="Q1625" s="103"/>
      <c r="R1625" s="104"/>
      <c r="S1625" s="103"/>
      <c r="T1625" s="103"/>
      <c r="U1625" s="103"/>
      <c r="V1625" s="103"/>
      <c r="W1625" s="103"/>
      <c r="X1625" s="103"/>
      <c r="Y1625" s="103"/>
      <c r="Z1625" s="103"/>
      <c r="AA1625" s="103"/>
      <c r="AB1625" s="103"/>
      <c r="AC1625" s="103"/>
      <c r="AD1625" s="103"/>
      <c r="AE1625" s="103"/>
      <c r="AF1625" s="103"/>
      <c r="AG1625" s="103"/>
      <c r="AH1625" s="103"/>
      <c r="AI1625" s="103"/>
      <c r="AJ1625" s="103"/>
      <c r="AK1625" s="103"/>
      <c r="AL1625" s="103"/>
      <c r="AM1625" s="103"/>
      <c r="AN1625" s="103"/>
      <c r="AO1625" s="103"/>
      <c r="AP1625" s="103"/>
      <c r="AQ1625" s="103"/>
      <c r="AR1625" s="103"/>
      <c r="AS1625" s="103"/>
      <c r="AT1625" s="103"/>
      <c r="AU1625" s="103"/>
      <c r="AV1625" s="103"/>
      <c r="AW1625" s="103"/>
      <c r="AX1625" s="103"/>
      <c r="AY1625" s="103"/>
      <c r="AZ1625" s="103"/>
      <c r="BA1625" s="95"/>
      <c r="BB1625" s="95"/>
      <c r="BC1625" s="95"/>
      <c r="BD1625" s="95"/>
      <c r="BE1625" s="95"/>
      <c r="BF1625" s="95"/>
      <c r="BG1625" s="95"/>
      <c r="BH1625" s="95"/>
      <c r="BI1625" s="95"/>
    </row>
    <row r="1626" spans="17:61" s="82" customFormat="1" x14ac:dyDescent="0.2">
      <c r="Q1626" s="103"/>
      <c r="R1626" s="104"/>
      <c r="S1626" s="103"/>
      <c r="T1626" s="103"/>
      <c r="U1626" s="103"/>
      <c r="V1626" s="103"/>
      <c r="W1626" s="103"/>
      <c r="X1626" s="103"/>
      <c r="Y1626" s="103"/>
      <c r="Z1626" s="103"/>
      <c r="AA1626" s="103"/>
      <c r="AB1626" s="103"/>
      <c r="AC1626" s="103"/>
      <c r="AD1626" s="103"/>
      <c r="AE1626" s="103"/>
      <c r="AF1626" s="103"/>
      <c r="AG1626" s="103"/>
      <c r="AH1626" s="103"/>
      <c r="AI1626" s="103"/>
      <c r="AJ1626" s="103"/>
      <c r="AK1626" s="103"/>
      <c r="AL1626" s="103"/>
      <c r="AM1626" s="103"/>
      <c r="AN1626" s="103"/>
      <c r="AO1626" s="103"/>
      <c r="AP1626" s="103"/>
      <c r="AQ1626" s="103"/>
      <c r="AR1626" s="103"/>
      <c r="AS1626" s="103"/>
      <c r="AT1626" s="103"/>
      <c r="AU1626" s="103"/>
      <c r="AV1626" s="103"/>
      <c r="AW1626" s="103"/>
      <c r="AX1626" s="103"/>
      <c r="AY1626" s="103"/>
      <c r="AZ1626" s="103"/>
      <c r="BA1626" s="95"/>
      <c r="BB1626" s="95"/>
      <c r="BC1626" s="95"/>
      <c r="BD1626" s="95"/>
      <c r="BE1626" s="95"/>
      <c r="BF1626" s="95"/>
      <c r="BG1626" s="95"/>
      <c r="BH1626" s="95"/>
      <c r="BI1626" s="95"/>
    </row>
    <row r="1627" spans="17:61" s="82" customFormat="1" x14ac:dyDescent="0.2">
      <c r="Q1627" s="103"/>
      <c r="R1627" s="104"/>
      <c r="S1627" s="103"/>
      <c r="T1627" s="103"/>
      <c r="U1627" s="103"/>
      <c r="V1627" s="103"/>
      <c r="W1627" s="103"/>
      <c r="X1627" s="103"/>
      <c r="Y1627" s="103"/>
      <c r="Z1627" s="103"/>
      <c r="AA1627" s="103"/>
      <c r="AB1627" s="103"/>
      <c r="AC1627" s="103"/>
      <c r="AD1627" s="103"/>
      <c r="AE1627" s="103"/>
      <c r="AF1627" s="103"/>
      <c r="AG1627" s="103"/>
      <c r="AH1627" s="103"/>
      <c r="AI1627" s="103"/>
      <c r="AJ1627" s="103"/>
      <c r="AK1627" s="103"/>
      <c r="AL1627" s="103"/>
      <c r="AM1627" s="103"/>
      <c r="AN1627" s="103"/>
      <c r="AO1627" s="103"/>
      <c r="AP1627" s="103"/>
      <c r="AQ1627" s="103"/>
      <c r="AR1627" s="103"/>
      <c r="AS1627" s="103"/>
      <c r="AT1627" s="103"/>
      <c r="AU1627" s="103"/>
      <c r="AV1627" s="103"/>
      <c r="AW1627" s="103"/>
      <c r="AX1627" s="103"/>
      <c r="AY1627" s="103"/>
      <c r="AZ1627" s="103"/>
      <c r="BA1627" s="95"/>
      <c r="BB1627" s="95"/>
      <c r="BC1627" s="95"/>
      <c r="BD1627" s="95"/>
      <c r="BE1627" s="95"/>
      <c r="BF1627" s="95"/>
      <c r="BG1627" s="95"/>
      <c r="BH1627" s="95"/>
      <c r="BI1627" s="95"/>
    </row>
    <row r="1628" spans="17:61" s="82" customFormat="1" x14ac:dyDescent="0.2">
      <c r="Q1628" s="103"/>
      <c r="R1628" s="104"/>
      <c r="S1628" s="103"/>
      <c r="T1628" s="103"/>
      <c r="U1628" s="103"/>
      <c r="V1628" s="103"/>
      <c r="W1628" s="103"/>
      <c r="X1628" s="103"/>
      <c r="Y1628" s="103"/>
      <c r="Z1628" s="103"/>
      <c r="AA1628" s="103"/>
      <c r="AB1628" s="103"/>
      <c r="AC1628" s="103"/>
      <c r="AD1628" s="103"/>
      <c r="AE1628" s="103"/>
      <c r="AF1628" s="103"/>
      <c r="AG1628" s="103"/>
      <c r="AH1628" s="103"/>
      <c r="AI1628" s="103"/>
      <c r="AJ1628" s="103"/>
      <c r="AK1628" s="103"/>
      <c r="AL1628" s="103"/>
      <c r="AM1628" s="103"/>
      <c r="AN1628" s="103"/>
      <c r="AO1628" s="103"/>
      <c r="AP1628" s="103"/>
      <c r="AQ1628" s="103"/>
      <c r="AR1628" s="103"/>
      <c r="AS1628" s="103"/>
      <c r="AT1628" s="103"/>
      <c r="AU1628" s="103"/>
      <c r="AV1628" s="103"/>
      <c r="AW1628" s="103"/>
      <c r="AX1628" s="103"/>
      <c r="AY1628" s="103"/>
      <c r="AZ1628" s="103"/>
      <c r="BA1628" s="95"/>
      <c r="BB1628" s="95"/>
      <c r="BC1628" s="95"/>
      <c r="BD1628" s="95"/>
      <c r="BE1628" s="95"/>
      <c r="BF1628" s="95"/>
      <c r="BG1628" s="95"/>
      <c r="BH1628" s="95"/>
      <c r="BI1628" s="95"/>
    </row>
    <row r="1629" spans="17:61" s="82" customFormat="1" x14ac:dyDescent="0.2">
      <c r="Q1629" s="103"/>
      <c r="R1629" s="104"/>
      <c r="S1629" s="103"/>
      <c r="T1629" s="103"/>
      <c r="U1629" s="103"/>
      <c r="V1629" s="103"/>
      <c r="W1629" s="103"/>
      <c r="X1629" s="103"/>
      <c r="Y1629" s="103"/>
      <c r="Z1629" s="103"/>
      <c r="AA1629" s="103"/>
      <c r="AB1629" s="103"/>
      <c r="AC1629" s="103"/>
      <c r="AD1629" s="103"/>
      <c r="AE1629" s="103"/>
      <c r="AF1629" s="103"/>
      <c r="AG1629" s="103"/>
      <c r="AH1629" s="103"/>
      <c r="AI1629" s="103"/>
      <c r="AJ1629" s="103"/>
      <c r="AK1629" s="103"/>
      <c r="AL1629" s="103"/>
      <c r="AM1629" s="103"/>
      <c r="AN1629" s="103"/>
      <c r="AO1629" s="103"/>
      <c r="AP1629" s="103"/>
      <c r="AQ1629" s="103"/>
      <c r="AR1629" s="103"/>
      <c r="AS1629" s="103"/>
      <c r="AT1629" s="103"/>
      <c r="AU1629" s="103"/>
      <c r="AV1629" s="103"/>
      <c r="AW1629" s="103"/>
      <c r="AX1629" s="103"/>
      <c r="AY1629" s="103"/>
      <c r="AZ1629" s="103"/>
      <c r="BA1629" s="95"/>
      <c r="BB1629" s="95"/>
      <c r="BC1629" s="95"/>
      <c r="BD1629" s="95"/>
      <c r="BE1629" s="95"/>
      <c r="BF1629" s="95"/>
      <c r="BG1629" s="95"/>
      <c r="BH1629" s="95"/>
      <c r="BI1629" s="95"/>
    </row>
    <row r="1630" spans="17:61" s="82" customFormat="1" x14ac:dyDescent="0.2">
      <c r="Q1630" s="103"/>
      <c r="R1630" s="104"/>
      <c r="S1630" s="103"/>
      <c r="T1630" s="103"/>
      <c r="U1630" s="103"/>
      <c r="V1630" s="103"/>
      <c r="W1630" s="103"/>
      <c r="X1630" s="103"/>
      <c r="Y1630" s="103"/>
      <c r="Z1630" s="103"/>
      <c r="AA1630" s="103"/>
      <c r="AB1630" s="103"/>
      <c r="AC1630" s="103"/>
      <c r="AD1630" s="103"/>
      <c r="AE1630" s="103"/>
      <c r="AF1630" s="103"/>
      <c r="AG1630" s="103"/>
      <c r="AH1630" s="103"/>
      <c r="AI1630" s="103"/>
      <c r="AJ1630" s="103"/>
      <c r="AK1630" s="103"/>
      <c r="AL1630" s="103"/>
      <c r="AM1630" s="103"/>
      <c r="AN1630" s="103"/>
      <c r="AO1630" s="103"/>
      <c r="AP1630" s="103"/>
      <c r="AQ1630" s="103"/>
      <c r="AR1630" s="103"/>
      <c r="AS1630" s="103"/>
      <c r="AT1630" s="103"/>
      <c r="AU1630" s="103"/>
      <c r="AV1630" s="103"/>
      <c r="AW1630" s="103"/>
      <c r="AX1630" s="103"/>
      <c r="AY1630" s="103"/>
      <c r="AZ1630" s="103"/>
      <c r="BA1630" s="95"/>
      <c r="BB1630" s="95"/>
      <c r="BC1630" s="95"/>
      <c r="BD1630" s="95"/>
      <c r="BE1630" s="95"/>
      <c r="BF1630" s="95"/>
      <c r="BG1630" s="95"/>
      <c r="BH1630" s="95"/>
      <c r="BI1630" s="95"/>
    </row>
    <row r="1631" spans="17:61" s="82" customFormat="1" x14ac:dyDescent="0.2">
      <c r="Q1631" s="103"/>
      <c r="R1631" s="104"/>
      <c r="S1631" s="103"/>
      <c r="T1631" s="103"/>
      <c r="U1631" s="103"/>
      <c r="V1631" s="103"/>
      <c r="W1631" s="103"/>
      <c r="X1631" s="103"/>
      <c r="Y1631" s="103"/>
      <c r="Z1631" s="103"/>
      <c r="AA1631" s="103"/>
      <c r="AB1631" s="103"/>
      <c r="AC1631" s="103"/>
      <c r="AD1631" s="103"/>
      <c r="AE1631" s="103"/>
      <c r="AF1631" s="103"/>
      <c r="AG1631" s="103"/>
      <c r="AH1631" s="103"/>
      <c r="AI1631" s="103"/>
      <c r="AJ1631" s="103"/>
      <c r="AK1631" s="103"/>
      <c r="AL1631" s="103"/>
      <c r="AM1631" s="103"/>
      <c r="AN1631" s="103"/>
      <c r="AO1631" s="103"/>
      <c r="AP1631" s="103"/>
      <c r="AQ1631" s="103"/>
      <c r="AR1631" s="103"/>
      <c r="AS1631" s="103"/>
      <c r="AT1631" s="103"/>
      <c r="AU1631" s="103"/>
      <c r="AV1631" s="103"/>
      <c r="AW1631" s="103"/>
      <c r="AX1631" s="103"/>
      <c r="AY1631" s="103"/>
      <c r="AZ1631" s="103"/>
      <c r="BA1631" s="95"/>
      <c r="BB1631" s="95"/>
      <c r="BC1631" s="95"/>
      <c r="BD1631" s="95"/>
      <c r="BE1631" s="95"/>
      <c r="BF1631" s="95"/>
      <c r="BG1631" s="95"/>
      <c r="BH1631" s="95"/>
      <c r="BI1631" s="95"/>
    </row>
    <row r="1632" spans="17:61" s="82" customFormat="1" x14ac:dyDescent="0.2">
      <c r="Q1632" s="103"/>
      <c r="R1632" s="104"/>
      <c r="S1632" s="103"/>
      <c r="T1632" s="103"/>
      <c r="U1632" s="103"/>
      <c r="V1632" s="103"/>
      <c r="W1632" s="103"/>
      <c r="X1632" s="103"/>
      <c r="Y1632" s="103"/>
      <c r="Z1632" s="103"/>
      <c r="AA1632" s="103"/>
      <c r="AB1632" s="103"/>
      <c r="AC1632" s="103"/>
      <c r="AD1632" s="103"/>
      <c r="AE1632" s="103"/>
      <c r="AF1632" s="103"/>
      <c r="AG1632" s="103"/>
      <c r="AH1632" s="103"/>
      <c r="AI1632" s="103"/>
      <c r="AJ1632" s="103"/>
      <c r="AK1632" s="103"/>
      <c r="AL1632" s="103"/>
      <c r="AM1632" s="103"/>
      <c r="AN1632" s="103"/>
      <c r="AO1632" s="103"/>
      <c r="AP1632" s="103"/>
      <c r="AQ1632" s="103"/>
      <c r="AR1632" s="103"/>
      <c r="AS1632" s="103"/>
      <c r="AT1632" s="103"/>
      <c r="AU1632" s="103"/>
      <c r="AV1632" s="103"/>
      <c r="AW1632" s="103"/>
      <c r="AX1632" s="103"/>
      <c r="AY1632" s="103"/>
      <c r="AZ1632" s="103"/>
      <c r="BA1632" s="95"/>
      <c r="BB1632" s="95"/>
      <c r="BC1632" s="95"/>
      <c r="BD1632" s="95"/>
      <c r="BE1632" s="95"/>
      <c r="BF1632" s="95"/>
      <c r="BG1632" s="95"/>
      <c r="BH1632" s="95"/>
      <c r="BI1632" s="95"/>
    </row>
    <row r="1633" spans="17:61" s="82" customFormat="1" x14ac:dyDescent="0.2">
      <c r="Q1633" s="103"/>
      <c r="R1633" s="104"/>
      <c r="S1633" s="103"/>
      <c r="T1633" s="103"/>
      <c r="U1633" s="103"/>
      <c r="V1633" s="103"/>
      <c r="W1633" s="103"/>
      <c r="X1633" s="103"/>
      <c r="Y1633" s="103"/>
      <c r="Z1633" s="103"/>
      <c r="AA1633" s="103"/>
      <c r="AB1633" s="103"/>
      <c r="AC1633" s="103"/>
      <c r="AD1633" s="103"/>
      <c r="AE1633" s="103"/>
      <c r="AF1633" s="103"/>
      <c r="AG1633" s="103"/>
      <c r="AH1633" s="103"/>
      <c r="AI1633" s="103"/>
      <c r="AJ1633" s="103"/>
      <c r="AK1633" s="103"/>
      <c r="AL1633" s="103"/>
      <c r="AM1633" s="103"/>
      <c r="AN1633" s="103"/>
      <c r="AO1633" s="103"/>
      <c r="AP1633" s="103"/>
      <c r="AQ1633" s="103"/>
      <c r="AR1633" s="103"/>
      <c r="AS1633" s="103"/>
      <c r="AT1633" s="103"/>
      <c r="AU1633" s="103"/>
      <c r="AV1633" s="103"/>
      <c r="AW1633" s="103"/>
      <c r="AX1633" s="103"/>
      <c r="AY1633" s="103"/>
      <c r="AZ1633" s="103"/>
      <c r="BA1633" s="95"/>
      <c r="BB1633" s="95"/>
      <c r="BC1633" s="95"/>
      <c r="BD1633" s="95"/>
      <c r="BE1633" s="95"/>
      <c r="BF1633" s="95"/>
      <c r="BG1633" s="95"/>
      <c r="BH1633" s="95"/>
      <c r="BI1633" s="95"/>
    </row>
    <row r="1634" spans="17:61" s="82" customFormat="1" x14ac:dyDescent="0.2">
      <c r="Q1634" s="103"/>
      <c r="R1634" s="104"/>
      <c r="S1634" s="103"/>
      <c r="T1634" s="103"/>
      <c r="U1634" s="103"/>
      <c r="V1634" s="103"/>
      <c r="W1634" s="103"/>
      <c r="X1634" s="103"/>
      <c r="Y1634" s="103"/>
      <c r="Z1634" s="103"/>
      <c r="AA1634" s="103"/>
      <c r="AB1634" s="103"/>
      <c r="AC1634" s="103"/>
      <c r="AD1634" s="103"/>
      <c r="AE1634" s="103"/>
      <c r="AF1634" s="103"/>
      <c r="AG1634" s="103"/>
      <c r="AH1634" s="103"/>
      <c r="AI1634" s="103"/>
      <c r="AJ1634" s="103"/>
      <c r="AK1634" s="103"/>
      <c r="AL1634" s="103"/>
      <c r="AM1634" s="103"/>
      <c r="AN1634" s="103"/>
      <c r="AO1634" s="103"/>
      <c r="AP1634" s="103"/>
      <c r="AQ1634" s="103"/>
      <c r="AR1634" s="103"/>
      <c r="AS1634" s="103"/>
      <c r="AT1634" s="103"/>
      <c r="AU1634" s="103"/>
      <c r="AV1634" s="103"/>
      <c r="AW1634" s="103"/>
      <c r="AX1634" s="103"/>
      <c r="AY1634" s="103"/>
      <c r="AZ1634" s="103"/>
      <c r="BA1634" s="95"/>
      <c r="BB1634" s="95"/>
      <c r="BC1634" s="95"/>
      <c r="BD1634" s="95"/>
      <c r="BE1634" s="95"/>
      <c r="BF1634" s="95"/>
      <c r="BG1634" s="95"/>
      <c r="BH1634" s="95"/>
      <c r="BI1634" s="95"/>
    </row>
    <row r="1635" spans="17:61" s="82" customFormat="1" x14ac:dyDescent="0.2">
      <c r="Q1635" s="103"/>
      <c r="R1635" s="104"/>
      <c r="S1635" s="103"/>
      <c r="T1635" s="103"/>
      <c r="U1635" s="103"/>
      <c r="V1635" s="103"/>
      <c r="W1635" s="103"/>
      <c r="X1635" s="103"/>
      <c r="Y1635" s="103"/>
      <c r="Z1635" s="103"/>
      <c r="AA1635" s="103"/>
      <c r="AB1635" s="103"/>
      <c r="AC1635" s="103"/>
      <c r="AD1635" s="103"/>
      <c r="AE1635" s="103"/>
      <c r="AF1635" s="103"/>
      <c r="AG1635" s="103"/>
      <c r="AH1635" s="103"/>
      <c r="AI1635" s="103"/>
      <c r="AJ1635" s="103"/>
      <c r="AK1635" s="103"/>
      <c r="AL1635" s="103"/>
      <c r="AM1635" s="103"/>
      <c r="AN1635" s="103"/>
      <c r="AO1635" s="103"/>
      <c r="AP1635" s="103"/>
      <c r="AQ1635" s="103"/>
      <c r="AR1635" s="103"/>
      <c r="AS1635" s="103"/>
      <c r="AT1635" s="103"/>
      <c r="AU1635" s="103"/>
      <c r="AV1635" s="103"/>
      <c r="AW1635" s="103"/>
      <c r="AX1635" s="103"/>
      <c r="AY1635" s="103"/>
      <c r="AZ1635" s="103"/>
      <c r="BA1635" s="95"/>
      <c r="BB1635" s="95"/>
      <c r="BC1635" s="95"/>
      <c r="BD1635" s="95"/>
      <c r="BE1635" s="95"/>
      <c r="BF1635" s="95"/>
      <c r="BG1635" s="95"/>
      <c r="BH1635" s="95"/>
      <c r="BI1635" s="95"/>
    </row>
    <row r="1636" spans="17:61" s="82" customFormat="1" x14ac:dyDescent="0.2">
      <c r="Q1636" s="103"/>
      <c r="R1636" s="104"/>
      <c r="S1636" s="103"/>
      <c r="T1636" s="103"/>
      <c r="U1636" s="103"/>
      <c r="V1636" s="103"/>
      <c r="W1636" s="103"/>
      <c r="X1636" s="103"/>
      <c r="Y1636" s="103"/>
      <c r="Z1636" s="103"/>
      <c r="AA1636" s="103"/>
      <c r="AB1636" s="103"/>
      <c r="AC1636" s="103"/>
      <c r="AD1636" s="103"/>
      <c r="AE1636" s="103"/>
      <c r="AF1636" s="103"/>
      <c r="AG1636" s="103"/>
      <c r="AH1636" s="103"/>
      <c r="AI1636" s="103"/>
      <c r="AJ1636" s="103"/>
      <c r="AK1636" s="103"/>
      <c r="AL1636" s="103"/>
      <c r="AM1636" s="103"/>
      <c r="AN1636" s="103"/>
      <c r="AO1636" s="103"/>
      <c r="AP1636" s="103"/>
      <c r="AQ1636" s="103"/>
      <c r="AR1636" s="103"/>
      <c r="AS1636" s="103"/>
      <c r="AT1636" s="103"/>
      <c r="AU1636" s="103"/>
      <c r="AV1636" s="103"/>
      <c r="AW1636" s="103"/>
      <c r="AX1636" s="103"/>
      <c r="AY1636" s="103"/>
      <c r="AZ1636" s="103"/>
      <c r="BA1636" s="95"/>
      <c r="BB1636" s="95"/>
      <c r="BC1636" s="95"/>
      <c r="BD1636" s="95"/>
      <c r="BE1636" s="95"/>
      <c r="BF1636" s="95"/>
      <c r="BG1636" s="95"/>
      <c r="BH1636" s="95"/>
      <c r="BI1636" s="95"/>
    </row>
    <row r="1637" spans="17:61" s="82" customFormat="1" x14ac:dyDescent="0.2">
      <c r="Q1637" s="103"/>
      <c r="R1637" s="104"/>
      <c r="S1637" s="103"/>
      <c r="T1637" s="103"/>
      <c r="U1637" s="103"/>
      <c r="V1637" s="103"/>
      <c r="W1637" s="103"/>
      <c r="X1637" s="103"/>
      <c r="Y1637" s="103"/>
      <c r="Z1637" s="103"/>
      <c r="AA1637" s="103"/>
      <c r="AB1637" s="103"/>
      <c r="AC1637" s="103"/>
      <c r="AD1637" s="103"/>
      <c r="AE1637" s="103"/>
      <c r="AF1637" s="103"/>
      <c r="AG1637" s="103"/>
      <c r="AH1637" s="103"/>
      <c r="AI1637" s="103"/>
      <c r="AJ1637" s="103"/>
      <c r="AK1637" s="103"/>
      <c r="AL1637" s="103"/>
      <c r="AM1637" s="103"/>
      <c r="AN1637" s="103"/>
      <c r="AO1637" s="103"/>
      <c r="AP1637" s="103"/>
      <c r="AQ1637" s="103"/>
      <c r="AR1637" s="103"/>
      <c r="AS1637" s="103"/>
      <c r="AT1637" s="103"/>
      <c r="AU1637" s="103"/>
      <c r="AV1637" s="103"/>
      <c r="AW1637" s="103"/>
      <c r="AX1637" s="103"/>
      <c r="AY1637" s="103"/>
      <c r="AZ1637" s="103"/>
      <c r="BA1637" s="95"/>
      <c r="BB1637" s="95"/>
      <c r="BC1637" s="95"/>
      <c r="BD1637" s="95"/>
      <c r="BE1637" s="95"/>
      <c r="BF1637" s="95"/>
      <c r="BG1637" s="95"/>
      <c r="BH1637" s="95"/>
      <c r="BI1637" s="95"/>
    </row>
    <row r="1638" spans="17:61" s="82" customFormat="1" x14ac:dyDescent="0.2">
      <c r="Q1638" s="103"/>
      <c r="R1638" s="104"/>
      <c r="S1638" s="103"/>
      <c r="T1638" s="103"/>
      <c r="U1638" s="103"/>
      <c r="V1638" s="103"/>
      <c r="W1638" s="103"/>
      <c r="X1638" s="103"/>
      <c r="Y1638" s="103"/>
      <c r="Z1638" s="103"/>
      <c r="AA1638" s="103"/>
      <c r="AB1638" s="103"/>
      <c r="AC1638" s="103"/>
      <c r="AD1638" s="103"/>
      <c r="AE1638" s="103"/>
      <c r="AF1638" s="103"/>
      <c r="AG1638" s="103"/>
      <c r="AH1638" s="103"/>
      <c r="AI1638" s="103"/>
      <c r="AJ1638" s="103"/>
      <c r="AK1638" s="103"/>
      <c r="AL1638" s="103"/>
      <c r="AM1638" s="103"/>
      <c r="AN1638" s="103"/>
      <c r="AO1638" s="103"/>
      <c r="AP1638" s="103"/>
      <c r="AQ1638" s="103"/>
      <c r="AR1638" s="103"/>
      <c r="AS1638" s="103"/>
      <c r="AT1638" s="103"/>
      <c r="AU1638" s="103"/>
      <c r="AV1638" s="103"/>
      <c r="AW1638" s="103"/>
      <c r="AX1638" s="103"/>
      <c r="AY1638" s="103"/>
      <c r="AZ1638" s="103"/>
      <c r="BA1638" s="95"/>
      <c r="BB1638" s="95"/>
      <c r="BC1638" s="95"/>
      <c r="BD1638" s="95"/>
      <c r="BE1638" s="95"/>
      <c r="BF1638" s="95"/>
      <c r="BG1638" s="95"/>
      <c r="BH1638" s="95"/>
      <c r="BI1638" s="95"/>
    </row>
    <row r="1639" spans="17:61" s="82" customFormat="1" x14ac:dyDescent="0.2">
      <c r="Q1639" s="103"/>
      <c r="R1639" s="104"/>
      <c r="S1639" s="103"/>
      <c r="T1639" s="103"/>
      <c r="U1639" s="103"/>
      <c r="V1639" s="103"/>
      <c r="W1639" s="103"/>
      <c r="X1639" s="103"/>
      <c r="Y1639" s="103"/>
      <c r="Z1639" s="103"/>
      <c r="AA1639" s="103"/>
      <c r="AB1639" s="103"/>
      <c r="AC1639" s="103"/>
      <c r="AD1639" s="103"/>
      <c r="AE1639" s="103"/>
      <c r="AF1639" s="103"/>
      <c r="AG1639" s="103"/>
      <c r="AH1639" s="103"/>
      <c r="AI1639" s="103"/>
      <c r="AJ1639" s="103"/>
      <c r="AK1639" s="103"/>
      <c r="AL1639" s="103"/>
      <c r="AM1639" s="103"/>
      <c r="AN1639" s="103"/>
      <c r="AO1639" s="103"/>
      <c r="AP1639" s="103"/>
      <c r="AQ1639" s="103"/>
      <c r="AR1639" s="103"/>
      <c r="AS1639" s="103"/>
      <c r="AT1639" s="103"/>
      <c r="AU1639" s="103"/>
      <c r="AV1639" s="103"/>
      <c r="AW1639" s="103"/>
      <c r="AX1639" s="103"/>
      <c r="AY1639" s="103"/>
      <c r="AZ1639" s="103"/>
      <c r="BA1639" s="95"/>
      <c r="BB1639" s="95"/>
      <c r="BC1639" s="95"/>
      <c r="BD1639" s="95"/>
      <c r="BE1639" s="95"/>
      <c r="BF1639" s="95"/>
      <c r="BG1639" s="95"/>
      <c r="BH1639" s="95"/>
      <c r="BI1639" s="95"/>
    </row>
    <row r="1640" spans="17:61" s="82" customFormat="1" x14ac:dyDescent="0.2">
      <c r="Q1640" s="103"/>
      <c r="R1640" s="104"/>
      <c r="S1640" s="103"/>
      <c r="T1640" s="103"/>
      <c r="U1640" s="103"/>
      <c r="V1640" s="103"/>
      <c r="W1640" s="103"/>
      <c r="X1640" s="103"/>
      <c r="Y1640" s="103"/>
      <c r="Z1640" s="103"/>
      <c r="AA1640" s="103"/>
      <c r="AB1640" s="103"/>
      <c r="AC1640" s="103"/>
      <c r="AD1640" s="103"/>
      <c r="AE1640" s="103"/>
      <c r="AF1640" s="103"/>
      <c r="AG1640" s="103"/>
      <c r="AH1640" s="103"/>
      <c r="AI1640" s="103"/>
      <c r="AJ1640" s="103"/>
      <c r="AK1640" s="103"/>
      <c r="AL1640" s="103"/>
      <c r="AM1640" s="103"/>
      <c r="AN1640" s="103"/>
      <c r="AO1640" s="103"/>
      <c r="AP1640" s="103"/>
      <c r="AQ1640" s="103"/>
      <c r="AR1640" s="103"/>
      <c r="AS1640" s="103"/>
      <c r="AT1640" s="103"/>
      <c r="AU1640" s="103"/>
      <c r="AV1640" s="103"/>
      <c r="AW1640" s="103"/>
      <c r="AX1640" s="103"/>
      <c r="AY1640" s="103"/>
      <c r="AZ1640" s="103"/>
      <c r="BA1640" s="95"/>
      <c r="BB1640" s="95"/>
      <c r="BC1640" s="95"/>
      <c r="BD1640" s="95"/>
      <c r="BE1640" s="95"/>
      <c r="BF1640" s="95"/>
      <c r="BG1640" s="95"/>
      <c r="BH1640" s="95"/>
      <c r="BI1640" s="95"/>
    </row>
    <row r="1641" spans="17:61" s="82" customFormat="1" x14ac:dyDescent="0.2">
      <c r="Q1641" s="103"/>
      <c r="R1641" s="104"/>
      <c r="S1641" s="103"/>
      <c r="T1641" s="103"/>
      <c r="U1641" s="103"/>
      <c r="V1641" s="103"/>
      <c r="W1641" s="103"/>
      <c r="X1641" s="103"/>
      <c r="Y1641" s="103"/>
      <c r="Z1641" s="103"/>
      <c r="AA1641" s="103"/>
      <c r="AB1641" s="103"/>
      <c r="AC1641" s="103"/>
      <c r="AD1641" s="103"/>
      <c r="AE1641" s="103"/>
      <c r="AF1641" s="103"/>
      <c r="AG1641" s="103"/>
      <c r="AH1641" s="103"/>
      <c r="AI1641" s="103"/>
      <c r="AJ1641" s="103"/>
      <c r="AK1641" s="103"/>
      <c r="AL1641" s="103"/>
      <c r="AM1641" s="103"/>
      <c r="AN1641" s="103"/>
      <c r="AO1641" s="103"/>
      <c r="AP1641" s="103"/>
      <c r="AQ1641" s="103"/>
      <c r="AR1641" s="103"/>
      <c r="AS1641" s="103"/>
      <c r="AT1641" s="103"/>
      <c r="AU1641" s="103"/>
      <c r="AV1641" s="103"/>
      <c r="AW1641" s="103"/>
      <c r="AX1641" s="103"/>
      <c r="AY1641" s="103"/>
      <c r="AZ1641" s="103"/>
      <c r="BA1641" s="95"/>
      <c r="BB1641" s="95"/>
      <c r="BC1641" s="95"/>
      <c r="BD1641" s="95"/>
      <c r="BE1641" s="95"/>
      <c r="BF1641" s="95"/>
      <c r="BG1641" s="95"/>
      <c r="BH1641" s="95"/>
      <c r="BI1641" s="95"/>
    </row>
    <row r="1642" spans="17:61" s="82" customFormat="1" x14ac:dyDescent="0.2">
      <c r="Q1642" s="103"/>
      <c r="R1642" s="104"/>
      <c r="S1642" s="103"/>
      <c r="T1642" s="103"/>
      <c r="U1642" s="103"/>
      <c r="V1642" s="103"/>
      <c r="W1642" s="103"/>
      <c r="X1642" s="103"/>
      <c r="Y1642" s="103"/>
      <c r="Z1642" s="103"/>
      <c r="AA1642" s="103"/>
      <c r="AB1642" s="103"/>
      <c r="AC1642" s="103"/>
      <c r="AD1642" s="103"/>
      <c r="AE1642" s="103"/>
      <c r="AF1642" s="103"/>
      <c r="AG1642" s="103"/>
      <c r="AH1642" s="103"/>
      <c r="AI1642" s="103"/>
      <c r="AJ1642" s="103"/>
      <c r="AK1642" s="103"/>
      <c r="AL1642" s="103"/>
      <c r="AM1642" s="103"/>
      <c r="AN1642" s="103"/>
      <c r="AO1642" s="103"/>
      <c r="AP1642" s="103"/>
      <c r="AQ1642" s="103"/>
      <c r="AR1642" s="103"/>
      <c r="AS1642" s="103"/>
      <c r="AT1642" s="103"/>
      <c r="AU1642" s="103"/>
      <c r="AV1642" s="103"/>
      <c r="AW1642" s="103"/>
      <c r="AX1642" s="103"/>
      <c r="AY1642" s="103"/>
      <c r="AZ1642" s="103"/>
      <c r="BA1642" s="95"/>
      <c r="BB1642" s="95"/>
      <c r="BC1642" s="95"/>
      <c r="BD1642" s="95"/>
      <c r="BE1642" s="95"/>
      <c r="BF1642" s="95"/>
      <c r="BG1642" s="95"/>
      <c r="BH1642" s="95"/>
      <c r="BI1642" s="95"/>
    </row>
    <row r="1643" spans="17:61" s="82" customFormat="1" x14ac:dyDescent="0.2">
      <c r="Q1643" s="103"/>
      <c r="R1643" s="104"/>
      <c r="S1643" s="103"/>
      <c r="T1643" s="103"/>
      <c r="U1643" s="103"/>
      <c r="V1643" s="103"/>
      <c r="W1643" s="103"/>
      <c r="X1643" s="103"/>
      <c r="Y1643" s="103"/>
      <c r="Z1643" s="103"/>
      <c r="AA1643" s="103"/>
      <c r="AB1643" s="103"/>
      <c r="AC1643" s="103"/>
      <c r="AD1643" s="103"/>
      <c r="AE1643" s="103"/>
      <c r="AF1643" s="103"/>
      <c r="AG1643" s="103"/>
      <c r="AH1643" s="103"/>
      <c r="AI1643" s="103"/>
      <c r="AJ1643" s="103"/>
      <c r="AK1643" s="103"/>
      <c r="AL1643" s="103"/>
      <c r="AM1643" s="103"/>
      <c r="AN1643" s="103"/>
      <c r="AO1643" s="103"/>
      <c r="AP1643" s="103"/>
      <c r="AQ1643" s="103"/>
      <c r="AR1643" s="103"/>
      <c r="AS1643" s="103"/>
      <c r="AT1643" s="103"/>
      <c r="AU1643" s="103"/>
      <c r="AV1643" s="103"/>
      <c r="AW1643" s="103"/>
      <c r="AX1643" s="103"/>
      <c r="AY1643" s="103"/>
      <c r="AZ1643" s="103"/>
      <c r="BA1643" s="95"/>
      <c r="BB1643" s="95"/>
      <c r="BC1643" s="95"/>
      <c r="BD1643" s="95"/>
      <c r="BE1643" s="95"/>
      <c r="BF1643" s="95"/>
      <c r="BG1643" s="95"/>
      <c r="BH1643" s="95"/>
      <c r="BI1643" s="95"/>
    </row>
    <row r="1644" spans="17:61" s="82" customFormat="1" x14ac:dyDescent="0.2">
      <c r="Q1644" s="103"/>
      <c r="R1644" s="104"/>
      <c r="S1644" s="103"/>
      <c r="T1644" s="103"/>
      <c r="U1644" s="103"/>
      <c r="V1644" s="103"/>
      <c r="W1644" s="103"/>
      <c r="X1644" s="103"/>
      <c r="Y1644" s="103"/>
      <c r="Z1644" s="103"/>
      <c r="AA1644" s="103"/>
      <c r="AB1644" s="103"/>
      <c r="AC1644" s="103"/>
      <c r="AD1644" s="103"/>
      <c r="AE1644" s="103"/>
      <c r="AF1644" s="103"/>
      <c r="AG1644" s="103"/>
      <c r="AH1644" s="103"/>
      <c r="AI1644" s="103"/>
      <c r="AJ1644" s="103"/>
      <c r="AK1644" s="103"/>
      <c r="AL1644" s="103"/>
      <c r="AM1644" s="103"/>
      <c r="AN1644" s="103"/>
      <c r="AO1644" s="103"/>
      <c r="AP1644" s="103"/>
      <c r="AQ1644" s="103"/>
      <c r="AR1644" s="103"/>
      <c r="AS1644" s="103"/>
      <c r="AT1644" s="103"/>
      <c r="AU1644" s="103"/>
      <c r="AV1644" s="103"/>
      <c r="AW1644" s="103"/>
      <c r="AX1644" s="103"/>
      <c r="AY1644" s="103"/>
      <c r="AZ1644" s="103"/>
      <c r="BA1644" s="95"/>
      <c r="BB1644" s="95"/>
      <c r="BC1644" s="95"/>
      <c r="BD1644" s="95"/>
      <c r="BE1644" s="95"/>
      <c r="BF1644" s="95"/>
      <c r="BG1644" s="95"/>
      <c r="BH1644" s="95"/>
      <c r="BI1644" s="95"/>
    </row>
    <row r="1645" spans="17:61" s="82" customFormat="1" x14ac:dyDescent="0.2">
      <c r="Q1645" s="103"/>
      <c r="R1645" s="104"/>
      <c r="S1645" s="103"/>
      <c r="T1645" s="103"/>
      <c r="U1645" s="103"/>
      <c r="V1645" s="103"/>
      <c r="W1645" s="103"/>
      <c r="X1645" s="103"/>
      <c r="Y1645" s="103"/>
      <c r="Z1645" s="103"/>
      <c r="AA1645" s="103"/>
      <c r="AB1645" s="103"/>
      <c r="AC1645" s="103"/>
      <c r="AD1645" s="103"/>
      <c r="AE1645" s="103"/>
      <c r="AF1645" s="103"/>
      <c r="AG1645" s="103"/>
      <c r="AH1645" s="103"/>
      <c r="AI1645" s="103"/>
      <c r="AJ1645" s="103"/>
      <c r="AK1645" s="103"/>
      <c r="AL1645" s="103"/>
      <c r="AM1645" s="103"/>
      <c r="AN1645" s="103"/>
      <c r="AO1645" s="103"/>
      <c r="AP1645" s="103"/>
      <c r="AQ1645" s="103"/>
      <c r="AR1645" s="103"/>
      <c r="AS1645" s="103"/>
      <c r="AT1645" s="103"/>
      <c r="AU1645" s="103"/>
      <c r="AV1645" s="103"/>
      <c r="AW1645" s="103"/>
      <c r="AX1645" s="103"/>
      <c r="AY1645" s="103"/>
      <c r="AZ1645" s="103"/>
      <c r="BA1645" s="95"/>
      <c r="BB1645" s="95"/>
      <c r="BC1645" s="95"/>
      <c r="BD1645" s="95"/>
      <c r="BE1645" s="95"/>
      <c r="BF1645" s="95"/>
      <c r="BG1645" s="95"/>
      <c r="BH1645" s="95"/>
      <c r="BI1645" s="95"/>
    </row>
    <row r="1646" spans="17:61" s="82" customFormat="1" x14ac:dyDescent="0.2">
      <c r="Q1646" s="103"/>
      <c r="R1646" s="104"/>
      <c r="S1646" s="103"/>
      <c r="T1646" s="103"/>
      <c r="U1646" s="103"/>
      <c r="V1646" s="103"/>
      <c r="W1646" s="103"/>
      <c r="X1646" s="103"/>
      <c r="Y1646" s="103"/>
      <c r="Z1646" s="103"/>
      <c r="AA1646" s="103"/>
      <c r="AB1646" s="103"/>
      <c r="AC1646" s="103"/>
      <c r="AD1646" s="103"/>
      <c r="AE1646" s="103"/>
      <c r="AF1646" s="103"/>
      <c r="AG1646" s="103"/>
      <c r="AH1646" s="103"/>
      <c r="AI1646" s="103"/>
      <c r="AJ1646" s="103"/>
      <c r="AK1646" s="103"/>
      <c r="AL1646" s="103"/>
      <c r="AM1646" s="103"/>
      <c r="AN1646" s="103"/>
      <c r="AO1646" s="103"/>
      <c r="AP1646" s="103"/>
      <c r="AQ1646" s="103"/>
      <c r="AR1646" s="103"/>
      <c r="AS1646" s="103"/>
      <c r="AT1646" s="103"/>
      <c r="AU1646" s="103"/>
      <c r="AV1646" s="103"/>
      <c r="AW1646" s="103"/>
      <c r="AX1646" s="103"/>
      <c r="AY1646" s="103"/>
      <c r="AZ1646" s="103"/>
      <c r="BA1646" s="95"/>
      <c r="BB1646" s="95"/>
      <c r="BC1646" s="95"/>
      <c r="BD1646" s="95"/>
      <c r="BE1646" s="95"/>
      <c r="BF1646" s="95"/>
      <c r="BG1646" s="95"/>
      <c r="BH1646" s="95"/>
      <c r="BI1646" s="95"/>
    </row>
    <row r="1647" spans="17:61" s="82" customFormat="1" x14ac:dyDescent="0.2">
      <c r="Q1647" s="103"/>
      <c r="R1647" s="104"/>
      <c r="S1647" s="103"/>
      <c r="T1647" s="103"/>
      <c r="U1647" s="103"/>
      <c r="V1647" s="103"/>
      <c r="W1647" s="103"/>
      <c r="X1647" s="103"/>
      <c r="Y1647" s="103"/>
      <c r="Z1647" s="103"/>
      <c r="AA1647" s="103"/>
      <c r="AB1647" s="103"/>
      <c r="AC1647" s="103"/>
      <c r="AD1647" s="103"/>
      <c r="AE1647" s="103"/>
      <c r="AF1647" s="103"/>
      <c r="AG1647" s="103"/>
      <c r="AH1647" s="103"/>
      <c r="AI1647" s="103"/>
      <c r="AJ1647" s="103"/>
      <c r="AK1647" s="103"/>
      <c r="AL1647" s="103"/>
      <c r="AM1647" s="103"/>
      <c r="AN1647" s="103"/>
      <c r="AO1647" s="103"/>
      <c r="AP1647" s="103"/>
      <c r="AQ1647" s="103"/>
      <c r="AR1647" s="103"/>
      <c r="AS1647" s="103"/>
      <c r="AT1647" s="103"/>
      <c r="AU1647" s="103"/>
      <c r="AV1647" s="103"/>
      <c r="AW1647" s="103"/>
      <c r="AX1647" s="103"/>
      <c r="AY1647" s="103"/>
      <c r="AZ1647" s="103"/>
      <c r="BA1647" s="95"/>
      <c r="BB1647" s="95"/>
      <c r="BC1647" s="95"/>
      <c r="BD1647" s="95"/>
      <c r="BE1647" s="95"/>
      <c r="BF1647" s="95"/>
      <c r="BG1647" s="95"/>
      <c r="BH1647" s="95"/>
      <c r="BI1647" s="95"/>
    </row>
    <row r="1648" spans="17:61" s="82" customFormat="1" x14ac:dyDescent="0.2">
      <c r="Q1648" s="103"/>
      <c r="R1648" s="104"/>
      <c r="S1648" s="103"/>
      <c r="T1648" s="103"/>
      <c r="U1648" s="103"/>
      <c r="V1648" s="103"/>
      <c r="W1648" s="103"/>
      <c r="X1648" s="103"/>
      <c r="Y1648" s="103"/>
      <c r="Z1648" s="103"/>
      <c r="AA1648" s="103"/>
      <c r="AB1648" s="103"/>
      <c r="AC1648" s="103"/>
      <c r="AD1648" s="103"/>
      <c r="AE1648" s="103"/>
      <c r="AF1648" s="103"/>
      <c r="AG1648" s="103"/>
      <c r="AH1648" s="103"/>
      <c r="AI1648" s="103"/>
      <c r="AJ1648" s="103"/>
      <c r="AK1648" s="103"/>
      <c r="AL1648" s="103"/>
      <c r="AM1648" s="103"/>
      <c r="AN1648" s="103"/>
      <c r="AO1648" s="103"/>
      <c r="AP1648" s="103"/>
      <c r="AQ1648" s="103"/>
      <c r="AR1648" s="103"/>
      <c r="AS1648" s="103"/>
      <c r="AT1648" s="103"/>
      <c r="AU1648" s="103"/>
      <c r="AV1648" s="103"/>
      <c r="AW1648" s="103"/>
      <c r="AX1648" s="103"/>
      <c r="AY1648" s="103"/>
      <c r="AZ1648" s="103"/>
      <c r="BA1648" s="95"/>
      <c r="BB1648" s="95"/>
      <c r="BC1648" s="95"/>
      <c r="BD1648" s="95"/>
      <c r="BE1648" s="95"/>
      <c r="BF1648" s="95"/>
      <c r="BG1648" s="95"/>
      <c r="BH1648" s="95"/>
      <c r="BI1648" s="95"/>
    </row>
    <row r="1649" spans="17:61" s="82" customFormat="1" x14ac:dyDescent="0.2">
      <c r="Q1649" s="103"/>
      <c r="R1649" s="104"/>
      <c r="S1649" s="103"/>
      <c r="T1649" s="103"/>
      <c r="U1649" s="103"/>
      <c r="V1649" s="103"/>
      <c r="W1649" s="103"/>
      <c r="X1649" s="103"/>
      <c r="Y1649" s="103"/>
      <c r="Z1649" s="103"/>
      <c r="AA1649" s="103"/>
      <c r="AB1649" s="103"/>
      <c r="AC1649" s="103"/>
      <c r="AD1649" s="103"/>
      <c r="AE1649" s="103"/>
      <c r="AF1649" s="103"/>
      <c r="AG1649" s="103"/>
      <c r="AH1649" s="103"/>
      <c r="AI1649" s="103"/>
      <c r="AJ1649" s="103"/>
      <c r="AK1649" s="103"/>
      <c r="AL1649" s="103"/>
      <c r="AM1649" s="103"/>
      <c r="AN1649" s="103"/>
      <c r="AO1649" s="103"/>
      <c r="AP1649" s="103"/>
      <c r="AQ1649" s="103"/>
      <c r="AR1649" s="103"/>
      <c r="AS1649" s="103"/>
      <c r="AT1649" s="103"/>
      <c r="AU1649" s="103"/>
      <c r="AV1649" s="103"/>
      <c r="AW1649" s="103"/>
      <c r="AX1649" s="103"/>
      <c r="AY1649" s="103"/>
      <c r="AZ1649" s="103"/>
      <c r="BA1649" s="95"/>
      <c r="BB1649" s="95"/>
      <c r="BC1649" s="95"/>
      <c r="BD1649" s="95"/>
      <c r="BE1649" s="95"/>
      <c r="BF1649" s="95"/>
      <c r="BG1649" s="95"/>
      <c r="BH1649" s="95"/>
      <c r="BI1649" s="95"/>
    </row>
    <row r="1650" spans="17:61" s="82" customFormat="1" x14ac:dyDescent="0.2">
      <c r="Q1650" s="103"/>
      <c r="R1650" s="104"/>
      <c r="S1650" s="103"/>
      <c r="T1650" s="103"/>
      <c r="U1650" s="103"/>
      <c r="V1650" s="103"/>
      <c r="W1650" s="103"/>
      <c r="X1650" s="103"/>
      <c r="Y1650" s="103"/>
      <c r="Z1650" s="103"/>
      <c r="AA1650" s="103"/>
      <c r="AB1650" s="103"/>
      <c r="AC1650" s="103"/>
      <c r="AD1650" s="103"/>
      <c r="AE1650" s="103"/>
      <c r="AF1650" s="103"/>
      <c r="AG1650" s="103"/>
      <c r="AH1650" s="103"/>
      <c r="AI1650" s="103"/>
      <c r="AJ1650" s="103"/>
      <c r="AK1650" s="103"/>
      <c r="AL1650" s="103"/>
      <c r="AM1650" s="103"/>
      <c r="AN1650" s="103"/>
      <c r="AO1650" s="103"/>
      <c r="AP1650" s="103"/>
      <c r="AQ1650" s="103"/>
      <c r="AR1650" s="103"/>
      <c r="AS1650" s="103"/>
      <c r="AT1650" s="103"/>
      <c r="AU1650" s="103"/>
      <c r="AV1650" s="103"/>
      <c r="AW1650" s="103"/>
      <c r="AX1650" s="103"/>
      <c r="AY1650" s="103"/>
      <c r="AZ1650" s="103"/>
      <c r="BA1650" s="95"/>
      <c r="BB1650" s="95"/>
      <c r="BC1650" s="95"/>
      <c r="BD1650" s="95"/>
      <c r="BE1650" s="95"/>
      <c r="BF1650" s="95"/>
      <c r="BG1650" s="95"/>
      <c r="BH1650" s="95"/>
      <c r="BI1650" s="95"/>
    </row>
    <row r="1651" spans="17:61" s="82" customFormat="1" x14ac:dyDescent="0.2">
      <c r="Q1651" s="103"/>
      <c r="R1651" s="104"/>
      <c r="S1651" s="103"/>
      <c r="T1651" s="103"/>
      <c r="U1651" s="103"/>
      <c r="V1651" s="103"/>
      <c r="W1651" s="103"/>
      <c r="X1651" s="103"/>
      <c r="Y1651" s="103"/>
      <c r="Z1651" s="103"/>
      <c r="AA1651" s="103"/>
      <c r="AB1651" s="103"/>
      <c r="AC1651" s="103"/>
      <c r="AD1651" s="103"/>
      <c r="AE1651" s="103"/>
      <c r="AF1651" s="103"/>
      <c r="AG1651" s="103"/>
      <c r="AH1651" s="103"/>
      <c r="AI1651" s="103"/>
      <c r="AJ1651" s="103"/>
      <c r="AK1651" s="103"/>
      <c r="AL1651" s="103"/>
      <c r="AM1651" s="103"/>
      <c r="AN1651" s="103"/>
      <c r="AO1651" s="103"/>
      <c r="AP1651" s="103"/>
      <c r="AQ1651" s="103"/>
      <c r="AR1651" s="103"/>
      <c r="AS1651" s="103"/>
      <c r="AT1651" s="103"/>
      <c r="AU1651" s="103"/>
      <c r="AV1651" s="103"/>
      <c r="AW1651" s="103"/>
      <c r="AX1651" s="103"/>
      <c r="AY1651" s="103"/>
      <c r="AZ1651" s="103"/>
      <c r="BA1651" s="95"/>
      <c r="BB1651" s="95"/>
      <c r="BC1651" s="95"/>
      <c r="BD1651" s="95"/>
      <c r="BE1651" s="95"/>
      <c r="BF1651" s="95"/>
      <c r="BG1651" s="95"/>
      <c r="BH1651" s="95"/>
      <c r="BI1651" s="95"/>
    </row>
    <row r="1652" spans="17:61" s="82" customFormat="1" x14ac:dyDescent="0.2">
      <c r="Q1652" s="103"/>
      <c r="R1652" s="104"/>
      <c r="S1652" s="103"/>
      <c r="T1652" s="103"/>
      <c r="U1652" s="103"/>
      <c r="V1652" s="103"/>
      <c r="W1652" s="103"/>
      <c r="X1652" s="103"/>
      <c r="Y1652" s="103"/>
      <c r="Z1652" s="103"/>
      <c r="AA1652" s="103"/>
      <c r="AB1652" s="103"/>
      <c r="AC1652" s="103"/>
      <c r="AD1652" s="103"/>
      <c r="AE1652" s="103"/>
      <c r="AF1652" s="103"/>
      <c r="AG1652" s="103"/>
      <c r="AH1652" s="103"/>
      <c r="AI1652" s="103"/>
      <c r="AJ1652" s="103"/>
      <c r="AK1652" s="103"/>
      <c r="AL1652" s="103"/>
      <c r="AM1652" s="103"/>
      <c r="AN1652" s="103"/>
      <c r="AO1652" s="103"/>
      <c r="AP1652" s="103"/>
      <c r="AQ1652" s="103"/>
      <c r="AR1652" s="103"/>
      <c r="AS1652" s="103"/>
      <c r="AT1652" s="103"/>
      <c r="AU1652" s="103"/>
      <c r="AV1652" s="103"/>
      <c r="AW1652" s="103"/>
      <c r="AX1652" s="103"/>
      <c r="AY1652" s="103"/>
      <c r="AZ1652" s="103"/>
      <c r="BA1652" s="95"/>
      <c r="BB1652" s="95"/>
      <c r="BC1652" s="95"/>
      <c r="BD1652" s="95"/>
      <c r="BE1652" s="95"/>
      <c r="BF1652" s="95"/>
      <c r="BG1652" s="95"/>
      <c r="BH1652" s="95"/>
      <c r="BI1652" s="95"/>
    </row>
    <row r="1653" spans="17:61" s="82" customFormat="1" x14ac:dyDescent="0.2">
      <c r="Q1653" s="103"/>
      <c r="R1653" s="104"/>
      <c r="S1653" s="103"/>
      <c r="T1653" s="103"/>
      <c r="U1653" s="103"/>
      <c r="V1653" s="103"/>
      <c r="W1653" s="103"/>
      <c r="X1653" s="103"/>
      <c r="Y1653" s="103"/>
      <c r="Z1653" s="103"/>
      <c r="AA1653" s="103"/>
      <c r="AB1653" s="103"/>
      <c r="AC1653" s="103"/>
      <c r="AD1653" s="103"/>
      <c r="AE1653" s="103"/>
      <c r="AF1653" s="103"/>
      <c r="AG1653" s="103"/>
      <c r="AH1653" s="103"/>
      <c r="AI1653" s="103"/>
      <c r="AJ1653" s="103"/>
      <c r="AK1653" s="103"/>
      <c r="AL1653" s="103"/>
      <c r="AM1653" s="103"/>
      <c r="AN1653" s="103"/>
      <c r="AO1653" s="103"/>
      <c r="AP1653" s="103"/>
      <c r="AQ1653" s="103"/>
      <c r="AR1653" s="103"/>
      <c r="AS1653" s="103"/>
      <c r="AT1653" s="103"/>
      <c r="AU1653" s="103"/>
      <c r="AV1653" s="103"/>
      <c r="AW1653" s="103"/>
      <c r="AX1653" s="103"/>
      <c r="AY1653" s="103"/>
      <c r="AZ1653" s="103"/>
      <c r="BA1653" s="95"/>
      <c r="BB1653" s="95"/>
      <c r="BC1653" s="95"/>
      <c r="BD1653" s="95"/>
      <c r="BE1653" s="95"/>
      <c r="BF1653" s="95"/>
      <c r="BG1653" s="95"/>
      <c r="BH1653" s="95"/>
      <c r="BI1653" s="95"/>
    </row>
    <row r="1654" spans="17:61" s="82" customFormat="1" x14ac:dyDescent="0.2">
      <c r="Q1654" s="103"/>
      <c r="R1654" s="104"/>
      <c r="S1654" s="103"/>
      <c r="T1654" s="103"/>
      <c r="U1654" s="103"/>
      <c r="V1654" s="103"/>
      <c r="W1654" s="103"/>
      <c r="X1654" s="103"/>
      <c r="Y1654" s="103"/>
      <c r="Z1654" s="103"/>
      <c r="AA1654" s="103"/>
      <c r="AB1654" s="103"/>
      <c r="AC1654" s="103"/>
      <c r="AD1654" s="103"/>
      <c r="AE1654" s="103"/>
      <c r="AF1654" s="103"/>
      <c r="AG1654" s="103"/>
      <c r="AH1654" s="103"/>
      <c r="AI1654" s="103"/>
      <c r="AJ1654" s="103"/>
      <c r="AK1654" s="103"/>
      <c r="AL1654" s="103"/>
      <c r="AM1654" s="103"/>
      <c r="AN1654" s="103"/>
      <c r="AO1654" s="103"/>
      <c r="AP1654" s="103"/>
      <c r="AQ1654" s="103"/>
      <c r="AR1654" s="103"/>
      <c r="AS1654" s="103"/>
      <c r="AT1654" s="103"/>
      <c r="AU1654" s="103"/>
      <c r="AV1654" s="103"/>
      <c r="AW1654" s="103"/>
      <c r="AX1654" s="103"/>
      <c r="AY1654" s="103"/>
      <c r="AZ1654" s="103"/>
      <c r="BA1654" s="95"/>
      <c r="BB1654" s="95"/>
      <c r="BC1654" s="95"/>
      <c r="BD1654" s="95"/>
      <c r="BE1654" s="95"/>
      <c r="BF1654" s="95"/>
      <c r="BG1654" s="95"/>
      <c r="BH1654" s="95"/>
      <c r="BI1654" s="95"/>
    </row>
    <row r="1655" spans="17:61" s="82" customFormat="1" x14ac:dyDescent="0.2">
      <c r="Q1655" s="103"/>
      <c r="R1655" s="104"/>
      <c r="S1655" s="103"/>
      <c r="T1655" s="103"/>
      <c r="U1655" s="103"/>
      <c r="V1655" s="103"/>
      <c r="W1655" s="103"/>
      <c r="X1655" s="103"/>
      <c r="Y1655" s="103"/>
      <c r="Z1655" s="103"/>
      <c r="AA1655" s="103"/>
      <c r="AB1655" s="103"/>
      <c r="AC1655" s="103"/>
      <c r="AD1655" s="103"/>
      <c r="AE1655" s="103"/>
      <c r="AF1655" s="103"/>
      <c r="AG1655" s="103"/>
      <c r="AH1655" s="103"/>
      <c r="AI1655" s="103"/>
      <c r="AJ1655" s="103"/>
      <c r="AK1655" s="103"/>
      <c r="AL1655" s="103"/>
      <c r="AM1655" s="103"/>
      <c r="AN1655" s="103"/>
      <c r="AO1655" s="103"/>
      <c r="AP1655" s="103"/>
      <c r="AQ1655" s="103"/>
      <c r="AR1655" s="103"/>
      <c r="AS1655" s="103"/>
      <c r="AT1655" s="103"/>
      <c r="AU1655" s="103"/>
      <c r="AV1655" s="103"/>
      <c r="AW1655" s="103"/>
      <c r="AX1655" s="103"/>
      <c r="AY1655" s="103"/>
      <c r="AZ1655" s="103"/>
      <c r="BA1655" s="95"/>
      <c r="BB1655" s="95"/>
      <c r="BC1655" s="95"/>
      <c r="BD1655" s="95"/>
      <c r="BE1655" s="95"/>
      <c r="BF1655" s="95"/>
      <c r="BG1655" s="95"/>
      <c r="BH1655" s="95"/>
      <c r="BI1655" s="95"/>
    </row>
    <row r="1656" spans="17:61" s="82" customFormat="1" x14ac:dyDescent="0.2">
      <c r="Q1656" s="103"/>
      <c r="R1656" s="104"/>
      <c r="S1656" s="103"/>
      <c r="T1656" s="103"/>
      <c r="U1656" s="103"/>
      <c r="V1656" s="103"/>
      <c r="W1656" s="103"/>
      <c r="X1656" s="103"/>
      <c r="Y1656" s="103"/>
      <c r="Z1656" s="103"/>
      <c r="AA1656" s="103"/>
      <c r="AB1656" s="103"/>
      <c r="AC1656" s="103"/>
      <c r="AD1656" s="103"/>
      <c r="AE1656" s="103"/>
      <c r="AF1656" s="103"/>
      <c r="AG1656" s="103"/>
      <c r="AH1656" s="103"/>
      <c r="AI1656" s="103"/>
      <c r="AJ1656" s="103"/>
      <c r="AK1656" s="103"/>
      <c r="AL1656" s="103"/>
      <c r="AM1656" s="103"/>
      <c r="AN1656" s="103"/>
      <c r="AO1656" s="103"/>
      <c r="AP1656" s="103"/>
      <c r="AQ1656" s="103"/>
      <c r="AR1656" s="103"/>
      <c r="AS1656" s="103"/>
      <c r="AT1656" s="103"/>
      <c r="AU1656" s="103"/>
      <c r="AV1656" s="103"/>
      <c r="AW1656" s="103"/>
      <c r="AX1656" s="103"/>
      <c r="AY1656" s="103"/>
      <c r="AZ1656" s="103"/>
      <c r="BA1656" s="95"/>
      <c r="BB1656" s="95"/>
      <c r="BC1656" s="95"/>
      <c r="BD1656" s="95"/>
      <c r="BE1656" s="95"/>
      <c r="BF1656" s="95"/>
      <c r="BG1656" s="95"/>
      <c r="BH1656" s="95"/>
      <c r="BI1656" s="95"/>
    </row>
    <row r="1657" spans="17:61" s="82" customFormat="1" x14ac:dyDescent="0.2">
      <c r="Q1657" s="103"/>
      <c r="R1657" s="104"/>
      <c r="S1657" s="103"/>
      <c r="T1657" s="103"/>
      <c r="U1657" s="103"/>
      <c r="V1657" s="103"/>
      <c r="W1657" s="103"/>
      <c r="X1657" s="103"/>
      <c r="Y1657" s="103"/>
      <c r="Z1657" s="103"/>
      <c r="AA1657" s="103"/>
      <c r="AB1657" s="103"/>
      <c r="AC1657" s="103"/>
      <c r="AD1657" s="103"/>
      <c r="AE1657" s="103"/>
      <c r="AF1657" s="103"/>
      <c r="AG1657" s="103"/>
      <c r="AH1657" s="103"/>
      <c r="AI1657" s="103"/>
      <c r="AJ1657" s="103"/>
      <c r="AK1657" s="103"/>
      <c r="AL1657" s="103"/>
      <c r="AM1657" s="103"/>
      <c r="AN1657" s="103"/>
      <c r="AO1657" s="103"/>
      <c r="AP1657" s="103"/>
      <c r="AQ1657" s="103"/>
      <c r="AR1657" s="103"/>
      <c r="AS1657" s="103"/>
      <c r="AT1657" s="103"/>
      <c r="AU1657" s="103"/>
      <c r="AV1657" s="103"/>
      <c r="AW1657" s="103"/>
      <c r="AX1657" s="103"/>
      <c r="AY1657" s="103"/>
      <c r="AZ1657" s="103"/>
      <c r="BA1657" s="95"/>
      <c r="BB1657" s="95"/>
      <c r="BC1657" s="95"/>
      <c r="BD1657" s="95"/>
      <c r="BE1657" s="95"/>
      <c r="BF1657" s="95"/>
      <c r="BG1657" s="95"/>
      <c r="BH1657" s="95"/>
      <c r="BI1657" s="95"/>
    </row>
    <row r="1658" spans="17:61" s="82" customFormat="1" x14ac:dyDescent="0.2">
      <c r="Q1658" s="103"/>
      <c r="R1658" s="104"/>
      <c r="S1658" s="103"/>
      <c r="T1658" s="103"/>
      <c r="U1658" s="103"/>
      <c r="V1658" s="103"/>
      <c r="W1658" s="103"/>
      <c r="X1658" s="103"/>
      <c r="Y1658" s="103"/>
      <c r="Z1658" s="103"/>
      <c r="AA1658" s="103"/>
      <c r="AB1658" s="103"/>
      <c r="AC1658" s="103"/>
      <c r="AD1658" s="103"/>
      <c r="AE1658" s="103"/>
      <c r="AF1658" s="103"/>
      <c r="AG1658" s="103"/>
      <c r="AH1658" s="103"/>
      <c r="AI1658" s="103"/>
      <c r="AJ1658" s="103"/>
      <c r="AK1658" s="103"/>
      <c r="AL1658" s="103"/>
      <c r="AM1658" s="103"/>
      <c r="AN1658" s="103"/>
      <c r="AO1658" s="103"/>
      <c r="AP1658" s="103"/>
      <c r="AQ1658" s="103"/>
      <c r="AR1658" s="103"/>
      <c r="AS1658" s="103"/>
      <c r="AT1658" s="103"/>
      <c r="AU1658" s="103"/>
      <c r="AV1658" s="103"/>
      <c r="AW1658" s="103"/>
      <c r="AX1658" s="103"/>
      <c r="AY1658" s="103"/>
      <c r="AZ1658" s="103"/>
      <c r="BA1658" s="95"/>
      <c r="BB1658" s="95"/>
      <c r="BC1658" s="95"/>
      <c r="BD1658" s="95"/>
      <c r="BE1658" s="95"/>
      <c r="BF1658" s="95"/>
      <c r="BG1658" s="95"/>
      <c r="BH1658" s="95"/>
      <c r="BI1658" s="95"/>
    </row>
    <row r="1659" spans="17:61" s="82" customFormat="1" x14ac:dyDescent="0.2">
      <c r="Q1659" s="103"/>
      <c r="R1659" s="104"/>
      <c r="S1659" s="103"/>
      <c r="T1659" s="103"/>
      <c r="U1659" s="103"/>
      <c r="V1659" s="103"/>
      <c r="W1659" s="103"/>
      <c r="X1659" s="103"/>
      <c r="Y1659" s="103"/>
      <c r="Z1659" s="103"/>
      <c r="AA1659" s="103"/>
      <c r="AB1659" s="103"/>
      <c r="AC1659" s="103"/>
      <c r="AD1659" s="103"/>
      <c r="AE1659" s="103"/>
      <c r="AF1659" s="103"/>
      <c r="AG1659" s="103"/>
      <c r="AH1659" s="103"/>
      <c r="AI1659" s="103"/>
      <c r="AJ1659" s="103"/>
      <c r="AK1659" s="103"/>
      <c r="AL1659" s="103"/>
      <c r="AM1659" s="103"/>
      <c r="AN1659" s="103"/>
      <c r="AO1659" s="103"/>
      <c r="AP1659" s="103"/>
      <c r="AQ1659" s="103"/>
      <c r="AR1659" s="103"/>
      <c r="AS1659" s="103"/>
      <c r="AT1659" s="103"/>
      <c r="AU1659" s="103"/>
      <c r="AV1659" s="103"/>
      <c r="AW1659" s="103"/>
      <c r="AX1659" s="103"/>
      <c r="AY1659" s="103"/>
      <c r="AZ1659" s="103"/>
      <c r="BA1659" s="95"/>
      <c r="BB1659" s="95"/>
      <c r="BC1659" s="95"/>
      <c r="BD1659" s="95"/>
      <c r="BE1659" s="95"/>
      <c r="BF1659" s="95"/>
      <c r="BG1659" s="95"/>
      <c r="BH1659" s="95"/>
      <c r="BI1659" s="95"/>
    </row>
    <row r="1660" spans="17:61" s="82" customFormat="1" x14ac:dyDescent="0.2">
      <c r="Q1660" s="103"/>
      <c r="R1660" s="104"/>
      <c r="S1660" s="103"/>
      <c r="T1660" s="103"/>
      <c r="U1660" s="103"/>
      <c r="V1660" s="103"/>
      <c r="W1660" s="103"/>
      <c r="X1660" s="103"/>
      <c r="Y1660" s="103"/>
      <c r="Z1660" s="103"/>
      <c r="AA1660" s="103"/>
      <c r="AB1660" s="103"/>
      <c r="AC1660" s="103"/>
      <c r="AD1660" s="103"/>
      <c r="AE1660" s="103"/>
      <c r="AF1660" s="103"/>
      <c r="AG1660" s="103"/>
      <c r="AH1660" s="103"/>
      <c r="AI1660" s="103"/>
      <c r="AJ1660" s="103"/>
      <c r="AK1660" s="103"/>
      <c r="AL1660" s="103"/>
      <c r="AM1660" s="103"/>
      <c r="AN1660" s="103"/>
      <c r="AO1660" s="103"/>
      <c r="AP1660" s="103"/>
      <c r="AQ1660" s="103"/>
      <c r="AR1660" s="103"/>
      <c r="AS1660" s="103"/>
      <c r="AT1660" s="103"/>
      <c r="AU1660" s="103"/>
      <c r="AV1660" s="103"/>
      <c r="AW1660" s="103"/>
      <c r="AX1660" s="103"/>
      <c r="AY1660" s="103"/>
      <c r="AZ1660" s="103"/>
      <c r="BA1660" s="95"/>
      <c r="BB1660" s="95"/>
      <c r="BC1660" s="95"/>
      <c r="BD1660" s="95"/>
      <c r="BE1660" s="95"/>
      <c r="BF1660" s="95"/>
      <c r="BG1660" s="95"/>
      <c r="BH1660" s="95"/>
      <c r="BI1660" s="95"/>
    </row>
    <row r="1661" spans="17:61" s="82" customFormat="1" x14ac:dyDescent="0.2">
      <c r="Q1661" s="103"/>
      <c r="R1661" s="104"/>
      <c r="S1661" s="103"/>
      <c r="T1661" s="103"/>
      <c r="U1661" s="103"/>
      <c r="V1661" s="103"/>
      <c r="W1661" s="103"/>
      <c r="X1661" s="103"/>
      <c r="Y1661" s="103"/>
      <c r="Z1661" s="103"/>
      <c r="AA1661" s="103"/>
      <c r="AB1661" s="103"/>
      <c r="AC1661" s="103"/>
      <c r="AD1661" s="103"/>
      <c r="AE1661" s="103"/>
      <c r="AF1661" s="103"/>
      <c r="AG1661" s="103"/>
      <c r="AH1661" s="103"/>
      <c r="AI1661" s="103"/>
      <c r="AJ1661" s="103"/>
      <c r="AK1661" s="103"/>
      <c r="AL1661" s="103"/>
      <c r="AM1661" s="103"/>
      <c r="AN1661" s="103"/>
      <c r="AO1661" s="103"/>
      <c r="AP1661" s="103"/>
      <c r="AQ1661" s="103"/>
      <c r="AR1661" s="103"/>
      <c r="AS1661" s="103"/>
      <c r="AT1661" s="103"/>
      <c r="AU1661" s="103"/>
      <c r="AV1661" s="103"/>
      <c r="AW1661" s="103"/>
      <c r="AX1661" s="103"/>
      <c r="AY1661" s="103"/>
      <c r="AZ1661" s="103"/>
      <c r="BA1661" s="95"/>
      <c r="BB1661" s="95"/>
      <c r="BC1661" s="95"/>
      <c r="BD1661" s="95"/>
      <c r="BE1661" s="95"/>
      <c r="BF1661" s="95"/>
      <c r="BG1661" s="95"/>
      <c r="BH1661" s="95"/>
      <c r="BI1661" s="95"/>
    </row>
    <row r="1662" spans="17:61" s="82" customFormat="1" x14ac:dyDescent="0.2">
      <c r="Q1662" s="103"/>
      <c r="R1662" s="104"/>
      <c r="S1662" s="103"/>
      <c r="T1662" s="103"/>
      <c r="U1662" s="103"/>
      <c r="V1662" s="103"/>
      <c r="W1662" s="103"/>
      <c r="X1662" s="103"/>
      <c r="Y1662" s="103"/>
      <c r="Z1662" s="103"/>
      <c r="AA1662" s="103"/>
      <c r="AB1662" s="103"/>
      <c r="AC1662" s="103"/>
      <c r="AD1662" s="103"/>
      <c r="AE1662" s="103"/>
      <c r="AF1662" s="103"/>
      <c r="AG1662" s="103"/>
      <c r="AH1662" s="103"/>
      <c r="AI1662" s="103"/>
      <c r="AJ1662" s="103"/>
      <c r="AK1662" s="103"/>
      <c r="AL1662" s="103"/>
      <c r="AM1662" s="103"/>
      <c r="AN1662" s="103"/>
      <c r="AO1662" s="103"/>
      <c r="AP1662" s="103"/>
      <c r="AQ1662" s="103"/>
      <c r="AR1662" s="103"/>
      <c r="AS1662" s="103"/>
      <c r="AT1662" s="103"/>
      <c r="AU1662" s="103"/>
      <c r="AV1662" s="103"/>
      <c r="AW1662" s="103"/>
      <c r="AX1662" s="103"/>
      <c r="AY1662" s="103"/>
      <c r="AZ1662" s="103"/>
      <c r="BA1662" s="95"/>
      <c r="BB1662" s="95"/>
      <c r="BC1662" s="95"/>
      <c r="BD1662" s="95"/>
      <c r="BE1662" s="95"/>
      <c r="BF1662" s="95"/>
      <c r="BG1662" s="95"/>
      <c r="BH1662" s="95"/>
      <c r="BI1662" s="95"/>
    </row>
    <row r="1663" spans="17:61" s="82" customFormat="1" x14ac:dyDescent="0.2">
      <c r="Q1663" s="103"/>
      <c r="R1663" s="104"/>
      <c r="S1663" s="103"/>
      <c r="T1663" s="103"/>
      <c r="U1663" s="103"/>
      <c r="V1663" s="103"/>
      <c r="W1663" s="103"/>
      <c r="X1663" s="103"/>
      <c r="Y1663" s="103"/>
      <c r="Z1663" s="103"/>
      <c r="AA1663" s="103"/>
      <c r="AB1663" s="103"/>
      <c r="AC1663" s="103"/>
      <c r="AD1663" s="103"/>
      <c r="AE1663" s="103"/>
      <c r="AF1663" s="103"/>
      <c r="AG1663" s="103"/>
      <c r="AH1663" s="103"/>
      <c r="AI1663" s="103"/>
      <c r="AJ1663" s="103"/>
      <c r="AK1663" s="103"/>
      <c r="AL1663" s="103"/>
      <c r="AM1663" s="103"/>
      <c r="AN1663" s="103"/>
      <c r="AO1663" s="103"/>
      <c r="AP1663" s="103"/>
      <c r="AQ1663" s="103"/>
      <c r="AR1663" s="103"/>
      <c r="AS1663" s="103"/>
      <c r="AT1663" s="103"/>
      <c r="AU1663" s="103"/>
      <c r="AV1663" s="103"/>
      <c r="AW1663" s="103"/>
      <c r="AX1663" s="103"/>
      <c r="AY1663" s="103"/>
      <c r="AZ1663" s="103"/>
      <c r="BA1663" s="95"/>
      <c r="BB1663" s="95"/>
      <c r="BC1663" s="95"/>
      <c r="BD1663" s="95"/>
      <c r="BE1663" s="95"/>
      <c r="BF1663" s="95"/>
      <c r="BG1663" s="95"/>
      <c r="BH1663" s="95"/>
      <c r="BI1663" s="95"/>
    </row>
    <row r="1664" spans="17:61" s="82" customFormat="1" x14ac:dyDescent="0.2">
      <c r="Q1664" s="103"/>
      <c r="R1664" s="104"/>
      <c r="S1664" s="103"/>
      <c r="T1664" s="103"/>
      <c r="U1664" s="103"/>
      <c r="V1664" s="103"/>
      <c r="W1664" s="103"/>
      <c r="X1664" s="103"/>
      <c r="Y1664" s="103"/>
      <c r="Z1664" s="103"/>
      <c r="AA1664" s="103"/>
      <c r="AB1664" s="103"/>
      <c r="AC1664" s="103"/>
      <c r="AD1664" s="103"/>
      <c r="AE1664" s="103"/>
      <c r="AF1664" s="103"/>
      <c r="AG1664" s="103"/>
      <c r="AH1664" s="103"/>
      <c r="AI1664" s="103"/>
      <c r="AJ1664" s="103"/>
      <c r="AK1664" s="103"/>
      <c r="AL1664" s="103"/>
      <c r="AM1664" s="103"/>
      <c r="AN1664" s="103"/>
      <c r="AO1664" s="103"/>
      <c r="AP1664" s="103"/>
      <c r="AQ1664" s="103"/>
      <c r="AR1664" s="103"/>
      <c r="AS1664" s="103"/>
      <c r="AT1664" s="103"/>
      <c r="AU1664" s="103"/>
      <c r="AV1664" s="103"/>
      <c r="AW1664" s="103"/>
      <c r="AX1664" s="103"/>
      <c r="AY1664" s="103"/>
      <c r="AZ1664" s="103"/>
      <c r="BA1664" s="95"/>
      <c r="BB1664" s="95"/>
      <c r="BC1664" s="95"/>
      <c r="BD1664" s="95"/>
      <c r="BE1664" s="95"/>
      <c r="BF1664" s="95"/>
      <c r="BG1664" s="95"/>
      <c r="BH1664" s="95"/>
      <c r="BI1664" s="95"/>
    </row>
    <row r="1665" spans="17:61" s="82" customFormat="1" x14ac:dyDescent="0.2">
      <c r="Q1665" s="103"/>
      <c r="R1665" s="104"/>
      <c r="S1665" s="103"/>
      <c r="T1665" s="103"/>
      <c r="U1665" s="103"/>
      <c r="V1665" s="103"/>
      <c r="W1665" s="103"/>
      <c r="X1665" s="103"/>
      <c r="Y1665" s="103"/>
      <c r="Z1665" s="103"/>
      <c r="AA1665" s="103"/>
      <c r="AB1665" s="103"/>
      <c r="AC1665" s="103"/>
      <c r="AD1665" s="103"/>
      <c r="AE1665" s="103"/>
      <c r="AF1665" s="103"/>
      <c r="AG1665" s="103"/>
      <c r="AH1665" s="103"/>
      <c r="AI1665" s="103"/>
      <c r="AJ1665" s="103"/>
      <c r="AK1665" s="103"/>
      <c r="AL1665" s="103"/>
      <c r="AM1665" s="103"/>
      <c r="AN1665" s="103"/>
      <c r="AO1665" s="103"/>
      <c r="AP1665" s="103"/>
      <c r="AQ1665" s="103"/>
      <c r="AR1665" s="103"/>
      <c r="AS1665" s="103"/>
      <c r="AT1665" s="103"/>
      <c r="AU1665" s="103"/>
      <c r="AV1665" s="103"/>
      <c r="AW1665" s="103"/>
      <c r="AX1665" s="103"/>
      <c r="AY1665" s="103"/>
      <c r="AZ1665" s="103"/>
      <c r="BA1665" s="95"/>
      <c r="BB1665" s="95"/>
      <c r="BC1665" s="95"/>
      <c r="BD1665" s="95"/>
      <c r="BE1665" s="95"/>
      <c r="BF1665" s="95"/>
      <c r="BG1665" s="95"/>
      <c r="BH1665" s="95"/>
      <c r="BI1665" s="95"/>
    </row>
    <row r="1666" spans="17:61" s="82" customFormat="1" x14ac:dyDescent="0.2">
      <c r="Q1666" s="103"/>
      <c r="R1666" s="104"/>
      <c r="S1666" s="103"/>
      <c r="T1666" s="103"/>
      <c r="U1666" s="103"/>
      <c r="V1666" s="103"/>
      <c r="W1666" s="103"/>
      <c r="X1666" s="103"/>
      <c r="Y1666" s="103"/>
      <c r="Z1666" s="103"/>
      <c r="AA1666" s="103"/>
      <c r="AB1666" s="103"/>
      <c r="AC1666" s="103"/>
      <c r="AD1666" s="103"/>
      <c r="AE1666" s="103"/>
      <c r="AF1666" s="103"/>
      <c r="AG1666" s="103"/>
      <c r="AH1666" s="103"/>
      <c r="AI1666" s="103"/>
      <c r="AJ1666" s="103"/>
      <c r="AK1666" s="103"/>
      <c r="AL1666" s="103"/>
      <c r="AM1666" s="103"/>
      <c r="AN1666" s="103"/>
      <c r="AO1666" s="103"/>
      <c r="AP1666" s="103"/>
      <c r="AQ1666" s="103"/>
      <c r="AR1666" s="103"/>
      <c r="AS1666" s="103"/>
      <c r="AT1666" s="103"/>
      <c r="AU1666" s="103"/>
      <c r="AV1666" s="103"/>
      <c r="AW1666" s="103"/>
      <c r="AX1666" s="103"/>
      <c r="AY1666" s="103"/>
      <c r="AZ1666" s="103"/>
      <c r="BA1666" s="95"/>
      <c r="BB1666" s="95"/>
      <c r="BC1666" s="95"/>
      <c r="BD1666" s="95"/>
      <c r="BE1666" s="95"/>
      <c r="BF1666" s="95"/>
      <c r="BG1666" s="95"/>
      <c r="BH1666" s="95"/>
      <c r="BI1666" s="95"/>
    </row>
    <row r="1667" spans="17:61" s="82" customFormat="1" x14ac:dyDescent="0.2">
      <c r="Q1667" s="103"/>
      <c r="R1667" s="104"/>
      <c r="S1667" s="103"/>
      <c r="T1667" s="103"/>
      <c r="U1667" s="103"/>
      <c r="V1667" s="103"/>
      <c r="W1667" s="103"/>
      <c r="X1667" s="103"/>
      <c r="Y1667" s="103"/>
      <c r="Z1667" s="103"/>
      <c r="AA1667" s="103"/>
      <c r="AB1667" s="103"/>
      <c r="AC1667" s="103"/>
      <c r="AD1667" s="103"/>
      <c r="AE1667" s="103"/>
      <c r="AF1667" s="103"/>
      <c r="AG1667" s="103"/>
      <c r="AH1667" s="103"/>
      <c r="AI1667" s="103"/>
      <c r="AJ1667" s="103"/>
      <c r="AK1667" s="103"/>
      <c r="AL1667" s="103"/>
      <c r="AM1667" s="103"/>
      <c r="AN1667" s="103"/>
      <c r="AO1667" s="103"/>
      <c r="AP1667" s="103"/>
      <c r="AQ1667" s="103"/>
      <c r="AR1667" s="103"/>
      <c r="AS1667" s="103"/>
      <c r="AT1667" s="103"/>
      <c r="AU1667" s="103"/>
      <c r="AV1667" s="103"/>
      <c r="AW1667" s="103"/>
      <c r="AX1667" s="103"/>
      <c r="AY1667" s="103"/>
      <c r="AZ1667" s="103"/>
      <c r="BA1667" s="95"/>
      <c r="BB1667" s="95"/>
      <c r="BC1667" s="95"/>
      <c r="BD1667" s="95"/>
      <c r="BE1667" s="95"/>
      <c r="BF1667" s="95"/>
      <c r="BG1667" s="95"/>
      <c r="BH1667" s="95"/>
      <c r="BI1667" s="95"/>
    </row>
    <row r="1668" spans="17:61" s="82" customFormat="1" x14ac:dyDescent="0.2">
      <c r="Q1668" s="103"/>
      <c r="R1668" s="104"/>
      <c r="S1668" s="103"/>
      <c r="T1668" s="103"/>
      <c r="U1668" s="103"/>
      <c r="V1668" s="103"/>
      <c r="W1668" s="103"/>
      <c r="X1668" s="103"/>
      <c r="Y1668" s="103"/>
      <c r="Z1668" s="103"/>
      <c r="AA1668" s="103"/>
      <c r="AB1668" s="103"/>
      <c r="AC1668" s="103"/>
      <c r="AD1668" s="103"/>
      <c r="AE1668" s="103"/>
      <c r="AF1668" s="103"/>
      <c r="AG1668" s="103"/>
      <c r="AH1668" s="103"/>
      <c r="AI1668" s="103"/>
      <c r="AJ1668" s="103"/>
      <c r="AK1668" s="103"/>
      <c r="AL1668" s="103"/>
      <c r="AM1668" s="103"/>
      <c r="AN1668" s="103"/>
      <c r="AO1668" s="103"/>
      <c r="AP1668" s="103"/>
      <c r="AQ1668" s="103"/>
      <c r="AR1668" s="103"/>
      <c r="AS1668" s="103"/>
      <c r="AT1668" s="103"/>
      <c r="AU1668" s="103"/>
      <c r="AV1668" s="103"/>
      <c r="AW1668" s="103"/>
      <c r="AX1668" s="103"/>
      <c r="AY1668" s="103"/>
      <c r="AZ1668" s="103"/>
      <c r="BA1668" s="95"/>
      <c r="BB1668" s="95"/>
      <c r="BC1668" s="95"/>
      <c r="BD1668" s="95"/>
      <c r="BE1668" s="95"/>
      <c r="BF1668" s="95"/>
      <c r="BG1668" s="95"/>
      <c r="BH1668" s="95"/>
      <c r="BI1668" s="95"/>
    </row>
    <row r="1669" spans="17:61" s="82" customFormat="1" x14ac:dyDescent="0.2">
      <c r="Q1669" s="103"/>
      <c r="R1669" s="104"/>
      <c r="S1669" s="103"/>
      <c r="T1669" s="103"/>
      <c r="U1669" s="103"/>
      <c r="V1669" s="103"/>
      <c r="W1669" s="103"/>
      <c r="X1669" s="103"/>
      <c r="Y1669" s="103"/>
      <c r="Z1669" s="103"/>
      <c r="AA1669" s="103"/>
      <c r="AB1669" s="103"/>
      <c r="AC1669" s="103"/>
      <c r="AD1669" s="103"/>
      <c r="AE1669" s="103"/>
      <c r="AF1669" s="103"/>
      <c r="AG1669" s="103"/>
      <c r="AH1669" s="103"/>
      <c r="AI1669" s="103"/>
      <c r="AJ1669" s="103"/>
      <c r="AK1669" s="103"/>
      <c r="AL1669" s="103"/>
      <c r="AM1669" s="103"/>
      <c r="AN1669" s="103"/>
      <c r="AO1669" s="103"/>
      <c r="AP1669" s="103"/>
      <c r="AQ1669" s="103"/>
      <c r="AR1669" s="103"/>
      <c r="AS1669" s="103"/>
      <c r="AT1669" s="103"/>
      <c r="AU1669" s="103"/>
      <c r="AV1669" s="103"/>
      <c r="AW1669" s="103"/>
      <c r="AX1669" s="103"/>
      <c r="AY1669" s="103"/>
      <c r="AZ1669" s="103"/>
      <c r="BA1669" s="95"/>
      <c r="BB1669" s="95"/>
      <c r="BC1669" s="95"/>
      <c r="BD1669" s="95"/>
      <c r="BE1669" s="95"/>
      <c r="BF1669" s="95"/>
      <c r="BG1669" s="95"/>
      <c r="BH1669" s="95"/>
      <c r="BI1669" s="95"/>
    </row>
    <row r="1670" spans="17:61" s="82" customFormat="1" x14ac:dyDescent="0.2">
      <c r="Q1670" s="103"/>
      <c r="R1670" s="104"/>
      <c r="S1670" s="103"/>
      <c r="T1670" s="103"/>
      <c r="U1670" s="103"/>
      <c r="V1670" s="103"/>
      <c r="W1670" s="103"/>
      <c r="X1670" s="103"/>
      <c r="Y1670" s="103"/>
      <c r="Z1670" s="103"/>
      <c r="AA1670" s="103"/>
      <c r="AB1670" s="103"/>
      <c r="AC1670" s="103"/>
      <c r="AD1670" s="103"/>
      <c r="AE1670" s="103"/>
      <c r="AF1670" s="103"/>
      <c r="AG1670" s="103"/>
      <c r="AH1670" s="103"/>
      <c r="AI1670" s="103"/>
      <c r="AJ1670" s="103"/>
      <c r="AK1670" s="103"/>
      <c r="AL1670" s="103"/>
      <c r="AM1670" s="103"/>
      <c r="AN1670" s="103"/>
      <c r="AO1670" s="103"/>
      <c r="AP1670" s="103"/>
      <c r="AQ1670" s="103"/>
      <c r="AR1670" s="103"/>
      <c r="AS1670" s="103"/>
      <c r="AT1670" s="103"/>
      <c r="AU1670" s="103"/>
      <c r="AV1670" s="103"/>
      <c r="AW1670" s="103"/>
      <c r="AX1670" s="103"/>
      <c r="AY1670" s="103"/>
      <c r="AZ1670" s="103"/>
      <c r="BA1670" s="95"/>
      <c r="BB1670" s="95"/>
      <c r="BC1670" s="95"/>
      <c r="BD1670" s="95"/>
      <c r="BE1670" s="95"/>
      <c r="BF1670" s="95"/>
      <c r="BG1670" s="95"/>
      <c r="BH1670" s="95"/>
      <c r="BI1670" s="95"/>
    </row>
    <row r="1671" spans="17:61" s="82" customFormat="1" x14ac:dyDescent="0.2">
      <c r="Q1671" s="103"/>
      <c r="R1671" s="104"/>
      <c r="S1671" s="103"/>
      <c r="T1671" s="103"/>
      <c r="U1671" s="103"/>
      <c r="V1671" s="103"/>
      <c r="W1671" s="103"/>
      <c r="X1671" s="103"/>
      <c r="Y1671" s="103"/>
      <c r="Z1671" s="103"/>
      <c r="AA1671" s="103"/>
      <c r="AB1671" s="103"/>
      <c r="AC1671" s="103"/>
      <c r="AD1671" s="103"/>
      <c r="AE1671" s="103"/>
      <c r="AF1671" s="103"/>
      <c r="AG1671" s="103"/>
      <c r="AH1671" s="103"/>
      <c r="AI1671" s="103"/>
      <c r="AJ1671" s="103"/>
      <c r="AK1671" s="103"/>
      <c r="AL1671" s="103"/>
      <c r="AM1671" s="103"/>
      <c r="AN1671" s="103"/>
      <c r="AO1671" s="103"/>
      <c r="AP1671" s="103"/>
      <c r="AQ1671" s="103"/>
      <c r="AR1671" s="103"/>
      <c r="AS1671" s="103"/>
      <c r="AT1671" s="103"/>
      <c r="AU1671" s="103"/>
      <c r="AV1671" s="103"/>
      <c r="AW1671" s="103"/>
      <c r="AX1671" s="103"/>
      <c r="AY1671" s="103"/>
      <c r="AZ1671" s="103"/>
      <c r="BA1671" s="95"/>
      <c r="BB1671" s="95"/>
      <c r="BC1671" s="95"/>
      <c r="BD1671" s="95"/>
      <c r="BE1671" s="95"/>
      <c r="BF1671" s="95"/>
      <c r="BG1671" s="95"/>
      <c r="BH1671" s="95"/>
      <c r="BI1671" s="95"/>
    </row>
    <row r="1672" spans="17:61" s="82" customFormat="1" x14ac:dyDescent="0.2">
      <c r="Q1672" s="103"/>
      <c r="R1672" s="104"/>
      <c r="S1672" s="103"/>
      <c r="T1672" s="103"/>
      <c r="U1672" s="103"/>
      <c r="V1672" s="103"/>
      <c r="W1672" s="103"/>
      <c r="X1672" s="103"/>
      <c r="Y1672" s="103"/>
      <c r="Z1672" s="103"/>
      <c r="AA1672" s="103"/>
      <c r="AB1672" s="103"/>
      <c r="AC1672" s="103"/>
      <c r="AD1672" s="103"/>
      <c r="AE1672" s="103"/>
      <c r="AF1672" s="103"/>
      <c r="AG1672" s="103"/>
      <c r="AH1672" s="103"/>
      <c r="AI1672" s="103"/>
      <c r="AJ1672" s="103"/>
      <c r="AK1672" s="103"/>
      <c r="AL1672" s="103"/>
      <c r="AM1672" s="103"/>
      <c r="AN1672" s="103"/>
      <c r="AO1672" s="103"/>
      <c r="AP1672" s="103"/>
      <c r="AQ1672" s="103"/>
      <c r="AR1672" s="103"/>
      <c r="AS1672" s="103"/>
      <c r="AT1672" s="103"/>
      <c r="AU1672" s="103"/>
      <c r="AV1672" s="103"/>
      <c r="AW1672" s="103"/>
      <c r="AX1672" s="103"/>
      <c r="AY1672" s="103"/>
      <c r="AZ1672" s="103"/>
      <c r="BA1672" s="95"/>
      <c r="BB1672" s="95"/>
      <c r="BC1672" s="95"/>
      <c r="BD1672" s="95"/>
      <c r="BE1672" s="95"/>
      <c r="BF1672" s="95"/>
      <c r="BG1672" s="95"/>
      <c r="BH1672" s="95"/>
      <c r="BI1672" s="95"/>
    </row>
    <row r="1673" spans="17:61" s="82" customFormat="1" x14ac:dyDescent="0.2">
      <c r="Q1673" s="103"/>
      <c r="R1673" s="104"/>
      <c r="S1673" s="103"/>
      <c r="T1673" s="103"/>
      <c r="U1673" s="103"/>
      <c r="V1673" s="103"/>
      <c r="W1673" s="103"/>
      <c r="X1673" s="103"/>
      <c r="Y1673" s="103"/>
      <c r="Z1673" s="103"/>
      <c r="AA1673" s="103"/>
      <c r="AB1673" s="103"/>
      <c r="AC1673" s="103"/>
      <c r="AD1673" s="103"/>
      <c r="AE1673" s="103"/>
      <c r="AF1673" s="103"/>
      <c r="AG1673" s="103"/>
      <c r="AH1673" s="103"/>
      <c r="AI1673" s="103"/>
      <c r="AJ1673" s="103"/>
      <c r="AK1673" s="103"/>
      <c r="AL1673" s="103"/>
      <c r="AM1673" s="103"/>
      <c r="AN1673" s="103"/>
      <c r="AO1673" s="103"/>
      <c r="AP1673" s="103"/>
      <c r="AQ1673" s="103"/>
      <c r="AR1673" s="103"/>
      <c r="AS1673" s="103"/>
      <c r="AT1673" s="103"/>
      <c r="AU1673" s="103"/>
      <c r="AV1673" s="103"/>
      <c r="AW1673" s="103"/>
      <c r="AX1673" s="103"/>
      <c r="AY1673" s="103"/>
      <c r="AZ1673" s="103"/>
      <c r="BA1673" s="95"/>
      <c r="BB1673" s="95"/>
      <c r="BC1673" s="95"/>
      <c r="BD1673" s="95"/>
      <c r="BE1673" s="95"/>
      <c r="BF1673" s="95"/>
      <c r="BG1673" s="95"/>
      <c r="BH1673" s="95"/>
      <c r="BI1673" s="95"/>
    </row>
    <row r="1674" spans="17:61" s="82" customFormat="1" x14ac:dyDescent="0.2">
      <c r="Q1674" s="103"/>
      <c r="R1674" s="104"/>
      <c r="S1674" s="103"/>
      <c r="T1674" s="103"/>
      <c r="U1674" s="103"/>
      <c r="V1674" s="103"/>
      <c r="W1674" s="103"/>
      <c r="X1674" s="103"/>
      <c r="Y1674" s="103"/>
      <c r="Z1674" s="103"/>
      <c r="AA1674" s="103"/>
      <c r="AB1674" s="103"/>
      <c r="AC1674" s="103"/>
      <c r="AD1674" s="103"/>
      <c r="AE1674" s="103"/>
      <c r="AF1674" s="103"/>
      <c r="AG1674" s="103"/>
      <c r="AH1674" s="103"/>
      <c r="AI1674" s="103"/>
      <c r="AJ1674" s="103"/>
      <c r="AK1674" s="103"/>
      <c r="AL1674" s="103"/>
      <c r="AM1674" s="103"/>
      <c r="AN1674" s="103"/>
      <c r="AO1674" s="103"/>
      <c r="AP1674" s="103"/>
      <c r="AQ1674" s="103"/>
      <c r="AR1674" s="103"/>
      <c r="AS1674" s="103"/>
      <c r="AT1674" s="103"/>
      <c r="AU1674" s="103"/>
      <c r="AV1674" s="103"/>
      <c r="AW1674" s="103"/>
      <c r="AX1674" s="103"/>
      <c r="AY1674" s="103"/>
      <c r="AZ1674" s="103"/>
      <c r="BA1674" s="95"/>
      <c r="BB1674" s="95"/>
      <c r="BC1674" s="95"/>
      <c r="BD1674" s="95"/>
      <c r="BE1674" s="95"/>
      <c r="BF1674" s="95"/>
      <c r="BG1674" s="95"/>
      <c r="BH1674" s="95"/>
      <c r="BI1674" s="95"/>
    </row>
    <row r="1675" spans="17:61" s="82" customFormat="1" x14ac:dyDescent="0.2">
      <c r="Q1675" s="103"/>
      <c r="R1675" s="104"/>
      <c r="S1675" s="103"/>
      <c r="T1675" s="103"/>
      <c r="U1675" s="103"/>
      <c r="V1675" s="103"/>
      <c r="W1675" s="103"/>
      <c r="X1675" s="103"/>
      <c r="Y1675" s="103"/>
      <c r="Z1675" s="103"/>
      <c r="AA1675" s="103"/>
      <c r="AB1675" s="103"/>
      <c r="AC1675" s="103"/>
      <c r="AD1675" s="103"/>
      <c r="AE1675" s="103"/>
      <c r="AF1675" s="103"/>
      <c r="AG1675" s="103"/>
      <c r="AH1675" s="103"/>
      <c r="AI1675" s="103"/>
      <c r="AJ1675" s="103"/>
      <c r="AK1675" s="103"/>
      <c r="AL1675" s="103"/>
      <c r="AM1675" s="103"/>
      <c r="AN1675" s="103"/>
      <c r="AO1675" s="103"/>
      <c r="AP1675" s="103"/>
      <c r="AQ1675" s="103"/>
      <c r="AR1675" s="103"/>
      <c r="AS1675" s="103"/>
      <c r="AT1675" s="103"/>
      <c r="AU1675" s="103"/>
      <c r="AV1675" s="103"/>
      <c r="AW1675" s="103"/>
      <c r="AX1675" s="103"/>
      <c r="AY1675" s="103"/>
      <c r="AZ1675" s="103"/>
      <c r="BA1675" s="95"/>
      <c r="BB1675" s="95"/>
      <c r="BC1675" s="95"/>
      <c r="BD1675" s="95"/>
      <c r="BE1675" s="95"/>
      <c r="BF1675" s="95"/>
      <c r="BG1675" s="95"/>
      <c r="BH1675" s="95"/>
      <c r="BI1675" s="95"/>
    </row>
    <row r="1676" spans="17:61" s="82" customFormat="1" x14ac:dyDescent="0.2">
      <c r="Q1676" s="103"/>
      <c r="R1676" s="104"/>
      <c r="S1676" s="103"/>
      <c r="T1676" s="103"/>
      <c r="U1676" s="103"/>
      <c r="V1676" s="103"/>
      <c r="W1676" s="103"/>
      <c r="X1676" s="103"/>
      <c r="Y1676" s="103"/>
      <c r="Z1676" s="103"/>
      <c r="AA1676" s="103"/>
      <c r="AB1676" s="103"/>
      <c r="AC1676" s="103"/>
      <c r="AD1676" s="103"/>
      <c r="AE1676" s="103"/>
      <c r="AF1676" s="103"/>
      <c r="AG1676" s="103"/>
      <c r="AH1676" s="103"/>
      <c r="AI1676" s="103"/>
      <c r="AJ1676" s="103"/>
      <c r="AK1676" s="103"/>
      <c r="AL1676" s="103"/>
      <c r="AM1676" s="103"/>
      <c r="AN1676" s="103"/>
      <c r="AO1676" s="103"/>
      <c r="AP1676" s="103"/>
      <c r="AQ1676" s="103"/>
      <c r="AR1676" s="103"/>
      <c r="AS1676" s="103"/>
      <c r="AT1676" s="103"/>
      <c r="AU1676" s="103"/>
      <c r="AV1676" s="103"/>
      <c r="AW1676" s="103"/>
      <c r="AX1676" s="103"/>
      <c r="AY1676" s="103"/>
      <c r="AZ1676" s="103"/>
      <c r="BA1676" s="95"/>
      <c r="BB1676" s="95"/>
      <c r="BC1676" s="95"/>
      <c r="BD1676" s="95"/>
      <c r="BE1676" s="95"/>
      <c r="BF1676" s="95"/>
      <c r="BG1676" s="95"/>
      <c r="BH1676" s="95"/>
      <c r="BI1676" s="95"/>
    </row>
    <row r="1677" spans="17:61" s="82" customFormat="1" x14ac:dyDescent="0.2">
      <c r="Q1677" s="103"/>
      <c r="R1677" s="104"/>
      <c r="S1677" s="103"/>
      <c r="T1677" s="103"/>
      <c r="U1677" s="103"/>
      <c r="V1677" s="103"/>
      <c r="W1677" s="103"/>
      <c r="X1677" s="103"/>
      <c r="Y1677" s="103"/>
      <c r="Z1677" s="103"/>
      <c r="AA1677" s="103"/>
      <c r="AB1677" s="103"/>
      <c r="AC1677" s="103"/>
      <c r="AD1677" s="103"/>
      <c r="AE1677" s="103"/>
      <c r="AF1677" s="103"/>
      <c r="AG1677" s="103"/>
      <c r="AH1677" s="103"/>
      <c r="AI1677" s="103"/>
      <c r="AJ1677" s="103"/>
      <c r="AK1677" s="103"/>
      <c r="AL1677" s="103"/>
      <c r="AM1677" s="103"/>
      <c r="AN1677" s="103"/>
      <c r="AO1677" s="103"/>
      <c r="AP1677" s="103"/>
      <c r="AQ1677" s="103"/>
      <c r="AR1677" s="103"/>
      <c r="AS1677" s="103"/>
      <c r="AT1677" s="103"/>
      <c r="AU1677" s="103"/>
      <c r="AV1677" s="103"/>
      <c r="AW1677" s="103"/>
      <c r="AX1677" s="103"/>
      <c r="AY1677" s="103"/>
      <c r="AZ1677" s="103"/>
      <c r="BA1677" s="95"/>
      <c r="BB1677" s="95"/>
      <c r="BC1677" s="95"/>
      <c r="BD1677" s="95"/>
      <c r="BE1677" s="95"/>
      <c r="BF1677" s="95"/>
      <c r="BG1677" s="95"/>
      <c r="BH1677" s="95"/>
      <c r="BI1677" s="95"/>
    </row>
    <row r="1678" spans="17:61" s="82" customFormat="1" x14ac:dyDescent="0.2">
      <c r="Q1678" s="103"/>
      <c r="R1678" s="104"/>
      <c r="S1678" s="103"/>
      <c r="T1678" s="103"/>
      <c r="U1678" s="103"/>
      <c r="V1678" s="103"/>
      <c r="W1678" s="103"/>
      <c r="X1678" s="103"/>
      <c r="Y1678" s="103"/>
      <c r="Z1678" s="103"/>
      <c r="AA1678" s="103"/>
      <c r="AB1678" s="103"/>
      <c r="AC1678" s="103"/>
      <c r="AD1678" s="103"/>
      <c r="AE1678" s="103"/>
      <c r="AF1678" s="103"/>
      <c r="AG1678" s="103"/>
      <c r="AH1678" s="103"/>
      <c r="AI1678" s="103"/>
      <c r="AJ1678" s="103"/>
      <c r="AK1678" s="103"/>
      <c r="AL1678" s="103"/>
      <c r="AM1678" s="103"/>
      <c r="AN1678" s="103"/>
      <c r="AO1678" s="103"/>
      <c r="AP1678" s="103"/>
      <c r="AQ1678" s="103"/>
      <c r="AR1678" s="103"/>
      <c r="AS1678" s="103"/>
      <c r="AT1678" s="103"/>
      <c r="AU1678" s="103"/>
      <c r="AV1678" s="103"/>
      <c r="AW1678" s="103"/>
      <c r="AX1678" s="103"/>
      <c r="AY1678" s="103"/>
      <c r="AZ1678" s="103"/>
      <c r="BA1678" s="95"/>
      <c r="BB1678" s="95"/>
      <c r="BC1678" s="95"/>
      <c r="BD1678" s="95"/>
      <c r="BE1678" s="95"/>
      <c r="BF1678" s="95"/>
      <c r="BG1678" s="95"/>
      <c r="BH1678" s="95"/>
      <c r="BI1678" s="95"/>
    </row>
    <row r="1679" spans="17:61" s="82" customFormat="1" x14ac:dyDescent="0.2">
      <c r="Q1679" s="103"/>
      <c r="R1679" s="104"/>
      <c r="S1679" s="103"/>
      <c r="T1679" s="103"/>
      <c r="U1679" s="103"/>
      <c r="V1679" s="103"/>
      <c r="W1679" s="103"/>
      <c r="X1679" s="103"/>
      <c r="Y1679" s="103"/>
      <c r="Z1679" s="103"/>
      <c r="AA1679" s="103"/>
      <c r="AB1679" s="103"/>
      <c r="AC1679" s="103"/>
      <c r="AD1679" s="103"/>
      <c r="AE1679" s="103"/>
      <c r="AF1679" s="103"/>
      <c r="AG1679" s="103"/>
      <c r="AH1679" s="103"/>
      <c r="AI1679" s="103"/>
      <c r="AJ1679" s="103"/>
      <c r="AK1679" s="103"/>
      <c r="AL1679" s="103"/>
      <c r="AM1679" s="103"/>
      <c r="AN1679" s="103"/>
      <c r="AO1679" s="103"/>
      <c r="AP1679" s="103"/>
      <c r="AQ1679" s="103"/>
      <c r="AR1679" s="103"/>
      <c r="AS1679" s="103"/>
      <c r="AT1679" s="103"/>
      <c r="AU1679" s="103"/>
      <c r="AV1679" s="103"/>
      <c r="AW1679" s="103"/>
      <c r="AX1679" s="103"/>
      <c r="AY1679" s="103"/>
      <c r="AZ1679" s="103"/>
      <c r="BA1679" s="95"/>
      <c r="BB1679" s="95"/>
      <c r="BC1679" s="95"/>
      <c r="BD1679" s="95"/>
      <c r="BE1679" s="95"/>
      <c r="BF1679" s="95"/>
      <c r="BG1679" s="95"/>
      <c r="BH1679" s="95"/>
      <c r="BI1679" s="95"/>
    </row>
    <row r="1680" spans="17:61" s="82" customFormat="1" x14ac:dyDescent="0.2">
      <c r="Q1680" s="103"/>
      <c r="R1680" s="104"/>
      <c r="S1680" s="103"/>
      <c r="T1680" s="103"/>
      <c r="U1680" s="103"/>
      <c r="V1680" s="103"/>
      <c r="W1680" s="103"/>
      <c r="X1680" s="103"/>
      <c r="Y1680" s="103"/>
      <c r="Z1680" s="103"/>
      <c r="AA1680" s="103"/>
      <c r="AB1680" s="103"/>
      <c r="AC1680" s="103"/>
      <c r="AD1680" s="103"/>
      <c r="AE1680" s="103"/>
      <c r="AF1680" s="103"/>
      <c r="AG1680" s="103"/>
      <c r="AH1680" s="103"/>
      <c r="AI1680" s="103"/>
      <c r="AJ1680" s="103"/>
      <c r="AK1680" s="103"/>
      <c r="AL1680" s="103"/>
      <c r="AM1680" s="103"/>
      <c r="AN1680" s="103"/>
      <c r="AO1680" s="103"/>
      <c r="AP1680" s="103"/>
      <c r="AQ1680" s="103"/>
      <c r="AR1680" s="103"/>
      <c r="AS1680" s="103"/>
      <c r="AT1680" s="103"/>
      <c r="AU1680" s="103"/>
      <c r="AV1680" s="103"/>
      <c r="AW1680" s="103"/>
      <c r="AX1680" s="103"/>
      <c r="AY1680" s="103"/>
      <c r="AZ1680" s="103"/>
      <c r="BA1680" s="95"/>
      <c r="BB1680" s="95"/>
      <c r="BC1680" s="95"/>
      <c r="BD1680" s="95"/>
      <c r="BE1680" s="95"/>
      <c r="BF1680" s="95"/>
      <c r="BG1680" s="95"/>
      <c r="BH1680" s="95"/>
      <c r="BI1680" s="95"/>
    </row>
    <row r="1681" spans="17:61" s="82" customFormat="1" x14ac:dyDescent="0.2">
      <c r="Q1681" s="103"/>
      <c r="R1681" s="104"/>
      <c r="S1681" s="103"/>
      <c r="T1681" s="103"/>
      <c r="U1681" s="103"/>
      <c r="V1681" s="103"/>
      <c r="W1681" s="103"/>
      <c r="X1681" s="103"/>
      <c r="Y1681" s="103"/>
      <c r="Z1681" s="103"/>
      <c r="AA1681" s="103"/>
      <c r="AB1681" s="103"/>
      <c r="AC1681" s="103"/>
      <c r="AD1681" s="103"/>
      <c r="AE1681" s="103"/>
      <c r="AF1681" s="103"/>
      <c r="AG1681" s="103"/>
      <c r="AH1681" s="103"/>
      <c r="AI1681" s="103"/>
      <c r="AJ1681" s="103"/>
      <c r="AK1681" s="103"/>
      <c r="AL1681" s="103"/>
      <c r="AM1681" s="103"/>
      <c r="AN1681" s="103"/>
      <c r="AO1681" s="103"/>
      <c r="AP1681" s="103"/>
      <c r="AQ1681" s="103"/>
      <c r="AR1681" s="103"/>
      <c r="AS1681" s="103"/>
      <c r="AT1681" s="103"/>
      <c r="AU1681" s="103"/>
      <c r="AV1681" s="103"/>
      <c r="AW1681" s="103"/>
      <c r="AX1681" s="103"/>
      <c r="AY1681" s="103"/>
      <c r="AZ1681" s="103"/>
      <c r="BA1681" s="95"/>
      <c r="BB1681" s="95"/>
      <c r="BC1681" s="95"/>
      <c r="BD1681" s="95"/>
      <c r="BE1681" s="95"/>
      <c r="BF1681" s="95"/>
      <c r="BG1681" s="95"/>
      <c r="BH1681" s="95"/>
      <c r="BI1681" s="95"/>
    </row>
    <row r="1682" spans="17:61" s="82" customFormat="1" x14ac:dyDescent="0.2">
      <c r="Q1682" s="103"/>
      <c r="R1682" s="104"/>
      <c r="S1682" s="103"/>
      <c r="T1682" s="103"/>
      <c r="U1682" s="103"/>
      <c r="V1682" s="103"/>
      <c r="W1682" s="103"/>
      <c r="X1682" s="103"/>
      <c r="Y1682" s="103"/>
      <c r="Z1682" s="103"/>
      <c r="AA1682" s="103"/>
      <c r="AB1682" s="103"/>
      <c r="AC1682" s="103"/>
      <c r="AD1682" s="103"/>
      <c r="AE1682" s="103"/>
      <c r="AF1682" s="103"/>
      <c r="AG1682" s="103"/>
      <c r="AH1682" s="103"/>
      <c r="AI1682" s="103"/>
      <c r="AJ1682" s="103"/>
      <c r="AK1682" s="103"/>
      <c r="AL1682" s="103"/>
      <c r="AM1682" s="103"/>
      <c r="AN1682" s="103"/>
      <c r="AO1682" s="103"/>
      <c r="AP1682" s="103"/>
      <c r="AQ1682" s="103"/>
      <c r="AR1682" s="103"/>
      <c r="AS1682" s="103"/>
      <c r="AT1682" s="103"/>
      <c r="AU1682" s="103"/>
      <c r="AV1682" s="103"/>
      <c r="AW1682" s="103"/>
      <c r="AX1682" s="103"/>
      <c r="AY1682" s="103"/>
      <c r="AZ1682" s="103"/>
      <c r="BA1682" s="95"/>
      <c r="BB1682" s="95"/>
      <c r="BC1682" s="95"/>
      <c r="BD1682" s="95"/>
      <c r="BE1682" s="95"/>
      <c r="BF1682" s="95"/>
      <c r="BG1682" s="95"/>
      <c r="BH1682" s="95"/>
      <c r="BI1682" s="95"/>
    </row>
    <row r="1683" spans="17:61" s="82" customFormat="1" x14ac:dyDescent="0.2">
      <c r="Q1683" s="103"/>
      <c r="R1683" s="104"/>
      <c r="S1683" s="103"/>
      <c r="T1683" s="103"/>
      <c r="U1683" s="103"/>
      <c r="V1683" s="103"/>
      <c r="W1683" s="103"/>
      <c r="X1683" s="103"/>
      <c r="Y1683" s="103"/>
      <c r="Z1683" s="103"/>
      <c r="AA1683" s="103"/>
      <c r="AB1683" s="103"/>
      <c r="AC1683" s="103"/>
      <c r="AD1683" s="103"/>
      <c r="AE1683" s="103"/>
      <c r="AF1683" s="103"/>
      <c r="AG1683" s="103"/>
      <c r="AH1683" s="103"/>
      <c r="AI1683" s="103"/>
      <c r="AJ1683" s="103"/>
      <c r="AK1683" s="103"/>
      <c r="AL1683" s="103"/>
      <c r="AM1683" s="103"/>
      <c r="AN1683" s="103"/>
      <c r="AO1683" s="103"/>
      <c r="AP1683" s="103"/>
      <c r="AQ1683" s="103"/>
      <c r="AR1683" s="103"/>
      <c r="AS1683" s="103"/>
      <c r="AT1683" s="103"/>
      <c r="AU1683" s="103"/>
      <c r="AV1683" s="103"/>
      <c r="AW1683" s="103"/>
      <c r="AX1683" s="103"/>
      <c r="AY1683" s="103"/>
      <c r="AZ1683" s="103"/>
      <c r="BA1683" s="95"/>
      <c r="BB1683" s="95"/>
      <c r="BC1683" s="95"/>
      <c r="BD1683" s="95"/>
      <c r="BE1683" s="95"/>
      <c r="BF1683" s="95"/>
      <c r="BG1683" s="95"/>
      <c r="BH1683" s="95"/>
      <c r="BI1683" s="95"/>
    </row>
    <row r="1684" spans="17:61" s="82" customFormat="1" x14ac:dyDescent="0.2">
      <c r="Q1684" s="103"/>
      <c r="R1684" s="104"/>
      <c r="S1684" s="103"/>
      <c r="T1684" s="103"/>
      <c r="U1684" s="103"/>
      <c r="V1684" s="103"/>
      <c r="W1684" s="103"/>
      <c r="X1684" s="103"/>
      <c r="Y1684" s="103"/>
      <c r="Z1684" s="103"/>
      <c r="AA1684" s="103"/>
      <c r="AB1684" s="103"/>
      <c r="AC1684" s="103"/>
      <c r="AD1684" s="103"/>
      <c r="AE1684" s="103"/>
      <c r="AF1684" s="103"/>
      <c r="AG1684" s="103"/>
      <c r="AH1684" s="103"/>
      <c r="AI1684" s="103"/>
      <c r="AJ1684" s="103"/>
      <c r="AK1684" s="103"/>
      <c r="AL1684" s="103"/>
      <c r="AM1684" s="103"/>
      <c r="AN1684" s="103"/>
      <c r="AO1684" s="103"/>
      <c r="AP1684" s="103"/>
      <c r="AQ1684" s="103"/>
      <c r="AR1684" s="103"/>
      <c r="AS1684" s="103"/>
      <c r="AT1684" s="103"/>
      <c r="AU1684" s="103"/>
      <c r="AV1684" s="103"/>
      <c r="AW1684" s="103"/>
      <c r="AX1684" s="103"/>
      <c r="AY1684" s="103"/>
      <c r="AZ1684" s="103"/>
      <c r="BA1684" s="95"/>
      <c r="BB1684" s="95"/>
      <c r="BC1684" s="95"/>
      <c r="BD1684" s="95"/>
      <c r="BE1684" s="95"/>
      <c r="BF1684" s="95"/>
      <c r="BG1684" s="95"/>
      <c r="BH1684" s="95"/>
      <c r="BI1684" s="95"/>
    </row>
    <row r="1685" spans="17:61" s="82" customFormat="1" x14ac:dyDescent="0.2">
      <c r="Q1685" s="103"/>
      <c r="R1685" s="104"/>
      <c r="S1685" s="103"/>
      <c r="T1685" s="103"/>
      <c r="U1685" s="103"/>
      <c r="V1685" s="103"/>
      <c r="W1685" s="103"/>
      <c r="X1685" s="103"/>
      <c r="Y1685" s="103"/>
      <c r="Z1685" s="103"/>
      <c r="AA1685" s="103"/>
      <c r="AB1685" s="103"/>
      <c r="AC1685" s="103"/>
      <c r="AD1685" s="103"/>
      <c r="AE1685" s="103"/>
      <c r="AF1685" s="103"/>
      <c r="AG1685" s="103"/>
      <c r="AH1685" s="103"/>
      <c r="AI1685" s="103"/>
      <c r="AJ1685" s="103"/>
      <c r="AK1685" s="103"/>
      <c r="AL1685" s="103"/>
      <c r="AM1685" s="103"/>
      <c r="AN1685" s="103"/>
      <c r="AO1685" s="103"/>
      <c r="AP1685" s="103"/>
      <c r="AQ1685" s="103"/>
      <c r="AR1685" s="103"/>
      <c r="AS1685" s="103"/>
      <c r="AT1685" s="103"/>
      <c r="AU1685" s="103"/>
      <c r="AV1685" s="103"/>
      <c r="AW1685" s="103"/>
      <c r="AX1685" s="103"/>
      <c r="AY1685" s="103"/>
      <c r="AZ1685" s="103"/>
      <c r="BA1685" s="95"/>
      <c r="BB1685" s="95"/>
      <c r="BC1685" s="95"/>
      <c r="BD1685" s="95"/>
      <c r="BE1685" s="95"/>
      <c r="BF1685" s="95"/>
      <c r="BG1685" s="95"/>
      <c r="BH1685" s="95"/>
      <c r="BI1685" s="95"/>
    </row>
    <row r="1686" spans="17:61" s="82" customFormat="1" x14ac:dyDescent="0.2">
      <c r="Q1686" s="103"/>
      <c r="R1686" s="104"/>
      <c r="S1686" s="103"/>
      <c r="T1686" s="103"/>
      <c r="U1686" s="103"/>
      <c r="V1686" s="103"/>
      <c r="W1686" s="103"/>
      <c r="X1686" s="103"/>
      <c r="Y1686" s="103"/>
      <c r="Z1686" s="103"/>
      <c r="AA1686" s="103"/>
      <c r="AB1686" s="103"/>
      <c r="AC1686" s="103"/>
      <c r="AD1686" s="103"/>
      <c r="AE1686" s="103"/>
      <c r="AF1686" s="103"/>
      <c r="AG1686" s="103"/>
      <c r="AH1686" s="103"/>
      <c r="AI1686" s="103"/>
      <c r="AJ1686" s="103"/>
      <c r="AK1686" s="103"/>
      <c r="AL1686" s="103"/>
      <c r="AM1686" s="103"/>
      <c r="AN1686" s="103"/>
      <c r="AO1686" s="103"/>
      <c r="AP1686" s="103"/>
      <c r="AQ1686" s="103"/>
      <c r="AR1686" s="103"/>
      <c r="AS1686" s="103"/>
      <c r="AT1686" s="103"/>
      <c r="AU1686" s="103"/>
      <c r="AV1686" s="103"/>
      <c r="AW1686" s="103"/>
      <c r="AX1686" s="103"/>
      <c r="AY1686" s="103"/>
      <c r="AZ1686" s="103"/>
      <c r="BA1686" s="95"/>
      <c r="BB1686" s="95"/>
      <c r="BC1686" s="95"/>
      <c r="BD1686" s="95"/>
      <c r="BE1686" s="95"/>
      <c r="BF1686" s="95"/>
      <c r="BG1686" s="95"/>
      <c r="BH1686" s="95"/>
      <c r="BI1686" s="95"/>
    </row>
    <row r="1687" spans="17:61" s="82" customFormat="1" x14ac:dyDescent="0.2">
      <c r="Q1687" s="103"/>
      <c r="R1687" s="104"/>
      <c r="S1687" s="103"/>
      <c r="T1687" s="103"/>
      <c r="U1687" s="103"/>
      <c r="V1687" s="103"/>
      <c r="W1687" s="103"/>
      <c r="X1687" s="103"/>
      <c r="Y1687" s="103"/>
      <c r="Z1687" s="103"/>
      <c r="AA1687" s="103"/>
      <c r="AB1687" s="103"/>
      <c r="AC1687" s="103"/>
      <c r="AD1687" s="103"/>
      <c r="AE1687" s="103"/>
      <c r="AF1687" s="103"/>
      <c r="AG1687" s="103"/>
      <c r="AH1687" s="103"/>
      <c r="AI1687" s="103"/>
      <c r="AJ1687" s="103"/>
      <c r="AK1687" s="103"/>
      <c r="AL1687" s="103"/>
      <c r="AM1687" s="103"/>
      <c r="AN1687" s="103"/>
      <c r="AO1687" s="103"/>
      <c r="AP1687" s="103"/>
      <c r="AQ1687" s="103"/>
      <c r="AR1687" s="103"/>
      <c r="AS1687" s="103"/>
      <c r="AT1687" s="103"/>
      <c r="AU1687" s="103"/>
      <c r="AV1687" s="103"/>
      <c r="AW1687" s="103"/>
      <c r="AX1687" s="103"/>
      <c r="AY1687" s="103"/>
      <c r="AZ1687" s="103"/>
      <c r="BA1687" s="95"/>
      <c r="BB1687" s="95"/>
      <c r="BC1687" s="95"/>
      <c r="BD1687" s="95"/>
      <c r="BE1687" s="95"/>
      <c r="BF1687" s="95"/>
      <c r="BG1687" s="95"/>
      <c r="BH1687" s="95"/>
      <c r="BI1687" s="95"/>
    </row>
    <row r="1688" spans="17:61" s="82" customFormat="1" x14ac:dyDescent="0.2">
      <c r="Q1688" s="103"/>
      <c r="R1688" s="104"/>
      <c r="S1688" s="103"/>
      <c r="T1688" s="103"/>
      <c r="U1688" s="103"/>
      <c r="V1688" s="103"/>
      <c r="W1688" s="103"/>
      <c r="X1688" s="103"/>
      <c r="Y1688" s="103"/>
      <c r="Z1688" s="103"/>
      <c r="AA1688" s="103"/>
      <c r="AB1688" s="103"/>
      <c r="AC1688" s="103"/>
      <c r="AD1688" s="103"/>
      <c r="AE1688" s="103"/>
      <c r="AF1688" s="103"/>
      <c r="AG1688" s="103"/>
      <c r="AH1688" s="103"/>
      <c r="AI1688" s="103"/>
      <c r="AJ1688" s="103"/>
      <c r="AK1688" s="103"/>
      <c r="AL1688" s="103"/>
      <c r="AM1688" s="103"/>
      <c r="AN1688" s="103"/>
      <c r="AO1688" s="103"/>
      <c r="AP1688" s="103"/>
      <c r="AQ1688" s="103"/>
      <c r="AR1688" s="103"/>
      <c r="AS1688" s="103"/>
      <c r="AT1688" s="103"/>
      <c r="AU1688" s="103"/>
      <c r="AV1688" s="103"/>
      <c r="AW1688" s="103"/>
      <c r="AX1688" s="103"/>
      <c r="AY1688" s="103"/>
      <c r="AZ1688" s="103"/>
      <c r="BA1688" s="95"/>
      <c r="BB1688" s="95"/>
      <c r="BC1688" s="95"/>
      <c r="BD1688" s="95"/>
      <c r="BE1688" s="95"/>
      <c r="BF1688" s="95"/>
      <c r="BG1688" s="95"/>
      <c r="BH1688" s="95"/>
      <c r="BI1688" s="95"/>
    </row>
    <row r="1689" spans="17:61" s="82" customFormat="1" x14ac:dyDescent="0.2">
      <c r="Q1689" s="103"/>
      <c r="R1689" s="104"/>
      <c r="S1689" s="103"/>
      <c r="T1689" s="103"/>
      <c r="U1689" s="103"/>
      <c r="V1689" s="103"/>
      <c r="W1689" s="103"/>
      <c r="X1689" s="103"/>
      <c r="Y1689" s="103"/>
      <c r="Z1689" s="103"/>
      <c r="AA1689" s="103"/>
      <c r="AB1689" s="103"/>
      <c r="AC1689" s="103"/>
      <c r="AD1689" s="103"/>
      <c r="AE1689" s="103"/>
      <c r="AF1689" s="103"/>
      <c r="AG1689" s="103"/>
      <c r="AH1689" s="103"/>
      <c r="AI1689" s="103"/>
      <c r="AJ1689" s="103"/>
      <c r="AK1689" s="103"/>
      <c r="AL1689" s="103"/>
      <c r="AM1689" s="103"/>
      <c r="AN1689" s="103"/>
      <c r="AO1689" s="103"/>
      <c r="AP1689" s="103"/>
      <c r="AQ1689" s="103"/>
      <c r="AR1689" s="103"/>
      <c r="AS1689" s="103"/>
      <c r="AT1689" s="103"/>
      <c r="AU1689" s="103"/>
      <c r="AV1689" s="103"/>
      <c r="AW1689" s="103"/>
      <c r="AX1689" s="103"/>
      <c r="AY1689" s="103"/>
      <c r="AZ1689" s="103"/>
      <c r="BA1689" s="95"/>
      <c r="BB1689" s="95"/>
      <c r="BC1689" s="95"/>
      <c r="BD1689" s="95"/>
      <c r="BE1689" s="95"/>
      <c r="BF1689" s="95"/>
      <c r="BG1689" s="95"/>
      <c r="BH1689" s="95"/>
      <c r="BI1689" s="95"/>
    </row>
    <row r="1690" spans="17:61" s="82" customFormat="1" x14ac:dyDescent="0.2">
      <c r="Q1690" s="103"/>
      <c r="R1690" s="104"/>
      <c r="S1690" s="103"/>
      <c r="T1690" s="103"/>
      <c r="U1690" s="103"/>
      <c r="V1690" s="103"/>
      <c r="W1690" s="103"/>
      <c r="X1690" s="103"/>
      <c r="Y1690" s="103"/>
      <c r="Z1690" s="103"/>
      <c r="AA1690" s="103"/>
      <c r="AB1690" s="103"/>
      <c r="AC1690" s="103"/>
      <c r="AD1690" s="103"/>
      <c r="AE1690" s="103"/>
      <c r="AF1690" s="103"/>
      <c r="AG1690" s="103"/>
      <c r="AH1690" s="103"/>
      <c r="AI1690" s="103"/>
      <c r="AJ1690" s="103"/>
      <c r="AK1690" s="103"/>
      <c r="AL1690" s="103"/>
      <c r="AM1690" s="103"/>
      <c r="AN1690" s="103"/>
      <c r="AO1690" s="103"/>
      <c r="AP1690" s="103"/>
      <c r="AQ1690" s="103"/>
      <c r="AR1690" s="103"/>
      <c r="AS1690" s="103"/>
      <c r="AT1690" s="103"/>
      <c r="AU1690" s="103"/>
      <c r="AV1690" s="103"/>
      <c r="AW1690" s="103"/>
      <c r="AX1690" s="103"/>
      <c r="AY1690" s="103"/>
      <c r="AZ1690" s="103"/>
      <c r="BA1690" s="95"/>
      <c r="BB1690" s="95"/>
      <c r="BC1690" s="95"/>
      <c r="BD1690" s="95"/>
      <c r="BE1690" s="95"/>
      <c r="BF1690" s="95"/>
      <c r="BG1690" s="95"/>
      <c r="BH1690" s="95"/>
      <c r="BI1690" s="95"/>
    </row>
    <row r="1691" spans="17:61" s="82" customFormat="1" x14ac:dyDescent="0.2">
      <c r="Q1691" s="103"/>
      <c r="R1691" s="104"/>
      <c r="S1691" s="103"/>
      <c r="T1691" s="103"/>
      <c r="U1691" s="103"/>
      <c r="V1691" s="103"/>
      <c r="W1691" s="103"/>
      <c r="X1691" s="103"/>
      <c r="Y1691" s="103"/>
      <c r="Z1691" s="103"/>
      <c r="AA1691" s="103"/>
      <c r="AB1691" s="103"/>
      <c r="AC1691" s="103"/>
      <c r="AD1691" s="103"/>
      <c r="AE1691" s="103"/>
      <c r="AF1691" s="103"/>
      <c r="AG1691" s="103"/>
      <c r="AH1691" s="103"/>
      <c r="AI1691" s="103"/>
      <c r="AJ1691" s="103"/>
      <c r="AK1691" s="103"/>
      <c r="AL1691" s="103"/>
      <c r="AM1691" s="103"/>
      <c r="AN1691" s="103"/>
      <c r="AO1691" s="103"/>
      <c r="AP1691" s="103"/>
      <c r="AQ1691" s="103"/>
      <c r="AR1691" s="103"/>
      <c r="AS1691" s="103"/>
      <c r="AT1691" s="103"/>
      <c r="AU1691" s="103"/>
      <c r="AV1691" s="103"/>
      <c r="AW1691" s="103"/>
      <c r="AX1691" s="103"/>
      <c r="AY1691" s="103"/>
      <c r="AZ1691" s="103"/>
      <c r="BA1691" s="95"/>
      <c r="BB1691" s="95"/>
      <c r="BC1691" s="95"/>
      <c r="BD1691" s="95"/>
      <c r="BE1691" s="95"/>
      <c r="BF1691" s="95"/>
      <c r="BG1691" s="95"/>
      <c r="BH1691" s="95"/>
      <c r="BI1691" s="95"/>
    </row>
    <row r="1692" spans="17:61" s="82" customFormat="1" x14ac:dyDescent="0.2">
      <c r="Q1692" s="103"/>
      <c r="R1692" s="104"/>
      <c r="S1692" s="103"/>
      <c r="T1692" s="103"/>
      <c r="U1692" s="103"/>
      <c r="V1692" s="103"/>
      <c r="W1692" s="103"/>
      <c r="X1692" s="103"/>
      <c r="Y1692" s="103"/>
      <c r="Z1692" s="103"/>
      <c r="AA1692" s="103"/>
      <c r="AB1692" s="103"/>
      <c r="AC1692" s="103"/>
      <c r="AD1692" s="103"/>
      <c r="AE1692" s="103"/>
      <c r="AF1692" s="103"/>
      <c r="AG1692" s="103"/>
      <c r="AH1692" s="103"/>
      <c r="AI1692" s="103"/>
      <c r="AJ1692" s="103"/>
      <c r="AK1692" s="103"/>
      <c r="AL1692" s="103"/>
      <c r="AM1692" s="103"/>
      <c r="AN1692" s="103"/>
      <c r="AO1692" s="103"/>
      <c r="AP1692" s="103"/>
      <c r="AQ1692" s="103"/>
      <c r="AR1692" s="103"/>
      <c r="AS1692" s="103"/>
      <c r="AT1692" s="103"/>
      <c r="AU1692" s="103"/>
      <c r="AV1692" s="103"/>
      <c r="AW1692" s="103"/>
      <c r="AX1692" s="103"/>
      <c r="AY1692" s="103"/>
      <c r="AZ1692" s="103"/>
      <c r="BA1692" s="95"/>
      <c r="BB1692" s="95"/>
      <c r="BC1692" s="95"/>
      <c r="BD1692" s="95"/>
      <c r="BE1692" s="95"/>
      <c r="BF1692" s="95"/>
      <c r="BG1692" s="95"/>
      <c r="BH1692" s="95"/>
      <c r="BI1692" s="95"/>
    </row>
    <row r="1693" spans="17:61" s="82" customFormat="1" x14ac:dyDescent="0.2">
      <c r="Q1693" s="103"/>
      <c r="R1693" s="104"/>
      <c r="S1693" s="103"/>
      <c r="T1693" s="103"/>
      <c r="U1693" s="103"/>
      <c r="V1693" s="103"/>
      <c r="W1693" s="103"/>
      <c r="X1693" s="103"/>
      <c r="Y1693" s="103"/>
      <c r="Z1693" s="103"/>
      <c r="AA1693" s="103"/>
      <c r="AB1693" s="103"/>
      <c r="AC1693" s="103"/>
      <c r="AD1693" s="103"/>
      <c r="AE1693" s="103"/>
      <c r="AF1693" s="103"/>
      <c r="AG1693" s="103"/>
      <c r="AH1693" s="103"/>
      <c r="AI1693" s="103"/>
      <c r="AJ1693" s="103"/>
      <c r="AK1693" s="103"/>
      <c r="AL1693" s="103"/>
      <c r="AM1693" s="103"/>
      <c r="AN1693" s="103"/>
      <c r="AO1693" s="103"/>
      <c r="AP1693" s="103"/>
      <c r="AQ1693" s="103"/>
      <c r="AR1693" s="103"/>
      <c r="AS1693" s="103"/>
      <c r="AT1693" s="103"/>
      <c r="AU1693" s="103"/>
      <c r="AV1693" s="103"/>
      <c r="AW1693" s="103"/>
      <c r="AX1693" s="103"/>
      <c r="AY1693" s="103"/>
      <c r="AZ1693" s="103"/>
      <c r="BA1693" s="95"/>
      <c r="BB1693" s="95"/>
      <c r="BC1693" s="95"/>
      <c r="BD1693" s="95"/>
      <c r="BE1693" s="95"/>
      <c r="BF1693" s="95"/>
      <c r="BG1693" s="95"/>
      <c r="BH1693" s="95"/>
      <c r="BI1693" s="95"/>
    </row>
    <row r="1694" spans="17:61" s="82" customFormat="1" x14ac:dyDescent="0.2">
      <c r="Q1694" s="103"/>
      <c r="R1694" s="104"/>
      <c r="S1694" s="103"/>
      <c r="T1694" s="103"/>
      <c r="U1694" s="103"/>
      <c r="V1694" s="103"/>
      <c r="W1694" s="103"/>
      <c r="X1694" s="103"/>
      <c r="Y1694" s="103"/>
      <c r="Z1694" s="103"/>
      <c r="AA1694" s="103"/>
      <c r="AB1694" s="103"/>
      <c r="AC1694" s="103"/>
      <c r="AD1694" s="103"/>
      <c r="AE1694" s="103"/>
      <c r="AF1694" s="103"/>
      <c r="AG1694" s="103"/>
      <c r="AH1694" s="103"/>
      <c r="AI1694" s="103"/>
      <c r="AJ1694" s="103"/>
      <c r="AK1694" s="103"/>
      <c r="AL1694" s="103"/>
      <c r="AM1694" s="103"/>
      <c r="AN1694" s="103"/>
      <c r="AO1694" s="103"/>
      <c r="AP1694" s="103"/>
      <c r="AQ1694" s="103"/>
      <c r="AR1694" s="103"/>
      <c r="AS1694" s="103"/>
      <c r="AT1694" s="103"/>
      <c r="AU1694" s="103"/>
      <c r="AV1694" s="103"/>
      <c r="AW1694" s="103"/>
      <c r="AX1694" s="103"/>
      <c r="AY1694" s="103"/>
      <c r="AZ1694" s="103"/>
      <c r="BA1694" s="95"/>
      <c r="BB1694" s="95"/>
      <c r="BC1694" s="95"/>
      <c r="BD1694" s="95"/>
      <c r="BE1694" s="95"/>
      <c r="BF1694" s="95"/>
      <c r="BG1694" s="95"/>
      <c r="BH1694" s="95"/>
      <c r="BI1694" s="95"/>
    </row>
    <row r="1695" spans="17:61" s="82" customFormat="1" x14ac:dyDescent="0.2">
      <c r="Q1695" s="103"/>
      <c r="R1695" s="104"/>
      <c r="S1695" s="103"/>
      <c r="T1695" s="103"/>
      <c r="U1695" s="103"/>
      <c r="V1695" s="103"/>
      <c r="W1695" s="103"/>
      <c r="X1695" s="103"/>
      <c r="Y1695" s="103"/>
      <c r="Z1695" s="103"/>
      <c r="AA1695" s="103"/>
      <c r="AB1695" s="103"/>
      <c r="AC1695" s="103"/>
      <c r="AD1695" s="103"/>
      <c r="AE1695" s="103"/>
      <c r="AF1695" s="103"/>
      <c r="AG1695" s="103"/>
      <c r="AH1695" s="103"/>
      <c r="AI1695" s="103"/>
      <c r="AJ1695" s="103"/>
      <c r="AK1695" s="103"/>
      <c r="AL1695" s="103"/>
      <c r="AM1695" s="103"/>
      <c r="AN1695" s="103"/>
      <c r="AO1695" s="103"/>
      <c r="AP1695" s="103"/>
      <c r="AQ1695" s="103"/>
      <c r="AR1695" s="103"/>
      <c r="AS1695" s="103"/>
      <c r="AT1695" s="103"/>
      <c r="AU1695" s="103"/>
      <c r="AV1695" s="103"/>
      <c r="AW1695" s="103"/>
      <c r="AX1695" s="103"/>
      <c r="AY1695" s="103"/>
      <c r="AZ1695" s="103"/>
      <c r="BA1695" s="95"/>
      <c r="BB1695" s="95"/>
      <c r="BC1695" s="95"/>
      <c r="BD1695" s="95"/>
      <c r="BE1695" s="95"/>
      <c r="BF1695" s="95"/>
      <c r="BG1695" s="95"/>
      <c r="BH1695" s="95"/>
      <c r="BI1695" s="95"/>
    </row>
    <row r="1696" spans="17:61" s="82" customFormat="1" x14ac:dyDescent="0.2">
      <c r="Q1696" s="103"/>
      <c r="R1696" s="104"/>
      <c r="S1696" s="103"/>
      <c r="T1696" s="103"/>
      <c r="U1696" s="103"/>
      <c r="V1696" s="103"/>
      <c r="W1696" s="103"/>
      <c r="X1696" s="103"/>
      <c r="Y1696" s="103"/>
      <c r="Z1696" s="103"/>
      <c r="AA1696" s="103"/>
      <c r="AB1696" s="103"/>
      <c r="AC1696" s="103"/>
      <c r="AD1696" s="103"/>
      <c r="AE1696" s="103"/>
      <c r="AF1696" s="103"/>
      <c r="AG1696" s="103"/>
      <c r="AH1696" s="103"/>
      <c r="AI1696" s="103"/>
      <c r="AJ1696" s="103"/>
      <c r="AK1696" s="103"/>
      <c r="AL1696" s="103"/>
      <c r="AM1696" s="103"/>
      <c r="AN1696" s="103"/>
      <c r="AO1696" s="103"/>
      <c r="AP1696" s="103"/>
      <c r="AQ1696" s="103"/>
      <c r="AR1696" s="103"/>
      <c r="AS1696" s="103"/>
      <c r="AT1696" s="103"/>
      <c r="AU1696" s="103"/>
      <c r="AV1696" s="103"/>
      <c r="AW1696" s="103"/>
      <c r="AX1696" s="103"/>
      <c r="AY1696" s="103"/>
      <c r="AZ1696" s="103"/>
      <c r="BA1696" s="95"/>
      <c r="BB1696" s="95"/>
      <c r="BC1696" s="95"/>
      <c r="BD1696" s="95"/>
      <c r="BE1696" s="95"/>
      <c r="BF1696" s="95"/>
      <c r="BG1696" s="95"/>
      <c r="BH1696" s="95"/>
      <c r="BI1696" s="95"/>
    </row>
    <row r="1697" spans="17:61" s="82" customFormat="1" x14ac:dyDescent="0.2">
      <c r="Q1697" s="103"/>
      <c r="R1697" s="104"/>
      <c r="S1697" s="103"/>
      <c r="T1697" s="103"/>
      <c r="U1697" s="103"/>
      <c r="V1697" s="103"/>
      <c r="W1697" s="103"/>
      <c r="X1697" s="103"/>
      <c r="Y1697" s="103"/>
      <c r="Z1697" s="103"/>
      <c r="AA1697" s="103"/>
      <c r="AB1697" s="103"/>
      <c r="AC1697" s="103"/>
      <c r="AD1697" s="103"/>
      <c r="AE1697" s="103"/>
      <c r="AF1697" s="103"/>
      <c r="AG1697" s="103"/>
      <c r="AH1697" s="103"/>
      <c r="AI1697" s="103"/>
      <c r="AJ1697" s="103"/>
      <c r="AK1697" s="103"/>
      <c r="AL1697" s="103"/>
      <c r="AM1697" s="103"/>
      <c r="AN1697" s="103"/>
      <c r="AO1697" s="103"/>
      <c r="AP1697" s="103"/>
      <c r="AQ1697" s="103"/>
      <c r="AR1697" s="103"/>
      <c r="AS1697" s="103"/>
      <c r="AT1697" s="103"/>
      <c r="AU1697" s="103"/>
      <c r="AV1697" s="103"/>
      <c r="AW1697" s="103"/>
      <c r="AX1697" s="103"/>
      <c r="AY1697" s="103"/>
      <c r="AZ1697" s="103"/>
      <c r="BA1697" s="95"/>
      <c r="BB1697" s="95"/>
      <c r="BC1697" s="95"/>
      <c r="BD1697" s="95"/>
      <c r="BE1697" s="95"/>
      <c r="BF1697" s="95"/>
      <c r="BG1697" s="95"/>
      <c r="BH1697" s="95"/>
      <c r="BI1697" s="95"/>
    </row>
    <row r="1698" spans="17:61" s="82" customFormat="1" x14ac:dyDescent="0.2">
      <c r="Q1698" s="103"/>
      <c r="R1698" s="104"/>
      <c r="S1698" s="103"/>
      <c r="T1698" s="103"/>
      <c r="U1698" s="103"/>
      <c r="V1698" s="103"/>
      <c r="W1698" s="103"/>
      <c r="X1698" s="103"/>
      <c r="Y1698" s="103"/>
      <c r="Z1698" s="103"/>
      <c r="AA1698" s="103"/>
      <c r="AB1698" s="103"/>
      <c r="AC1698" s="103"/>
      <c r="AD1698" s="103"/>
      <c r="AE1698" s="103"/>
      <c r="AF1698" s="103"/>
      <c r="AG1698" s="103"/>
      <c r="AH1698" s="103"/>
      <c r="AI1698" s="103"/>
      <c r="AJ1698" s="103"/>
      <c r="AK1698" s="103"/>
      <c r="AL1698" s="103"/>
      <c r="AM1698" s="103"/>
      <c r="AN1698" s="103"/>
      <c r="AO1698" s="103"/>
      <c r="AP1698" s="103"/>
      <c r="AQ1698" s="103"/>
      <c r="AR1698" s="103"/>
      <c r="AS1698" s="103"/>
      <c r="AT1698" s="103"/>
      <c r="AU1698" s="103"/>
      <c r="AV1698" s="103"/>
      <c r="AW1698" s="103"/>
      <c r="AX1698" s="103"/>
      <c r="AY1698" s="103"/>
      <c r="AZ1698" s="103"/>
      <c r="BA1698" s="95"/>
      <c r="BB1698" s="95"/>
      <c r="BC1698" s="95"/>
      <c r="BD1698" s="95"/>
      <c r="BE1698" s="95"/>
      <c r="BF1698" s="95"/>
      <c r="BG1698" s="95"/>
      <c r="BH1698" s="95"/>
      <c r="BI1698" s="95"/>
    </row>
    <row r="1699" spans="17:61" s="82" customFormat="1" x14ac:dyDescent="0.2">
      <c r="Q1699" s="103"/>
      <c r="R1699" s="104"/>
      <c r="S1699" s="103"/>
      <c r="T1699" s="103"/>
      <c r="U1699" s="103"/>
      <c r="V1699" s="103"/>
      <c r="W1699" s="103"/>
      <c r="X1699" s="103"/>
      <c r="Y1699" s="103"/>
      <c r="Z1699" s="103"/>
      <c r="AA1699" s="103"/>
      <c r="AB1699" s="103"/>
      <c r="AC1699" s="103"/>
      <c r="AD1699" s="103"/>
      <c r="AE1699" s="103"/>
      <c r="AF1699" s="103"/>
      <c r="AG1699" s="103"/>
      <c r="AH1699" s="103"/>
      <c r="AI1699" s="103"/>
      <c r="AJ1699" s="103"/>
      <c r="AK1699" s="103"/>
      <c r="AL1699" s="103"/>
      <c r="AM1699" s="103"/>
      <c r="AN1699" s="103"/>
      <c r="AO1699" s="103"/>
      <c r="AP1699" s="103"/>
      <c r="AQ1699" s="103"/>
      <c r="AR1699" s="103"/>
      <c r="AS1699" s="103"/>
      <c r="AT1699" s="103"/>
      <c r="AU1699" s="103"/>
      <c r="AV1699" s="103"/>
      <c r="AW1699" s="103"/>
      <c r="AX1699" s="103"/>
      <c r="AY1699" s="103"/>
      <c r="AZ1699" s="103"/>
      <c r="BA1699" s="95"/>
      <c r="BB1699" s="95"/>
      <c r="BC1699" s="95"/>
      <c r="BD1699" s="95"/>
      <c r="BE1699" s="95"/>
      <c r="BF1699" s="95"/>
      <c r="BG1699" s="95"/>
      <c r="BH1699" s="95"/>
      <c r="BI1699" s="95"/>
    </row>
    <row r="1700" spans="17:61" s="82" customFormat="1" x14ac:dyDescent="0.2">
      <c r="Q1700" s="103"/>
      <c r="R1700" s="104"/>
      <c r="S1700" s="103"/>
      <c r="T1700" s="103"/>
      <c r="U1700" s="103"/>
      <c r="V1700" s="103"/>
      <c r="W1700" s="103"/>
      <c r="X1700" s="103"/>
      <c r="Y1700" s="103"/>
      <c r="Z1700" s="103"/>
      <c r="AA1700" s="103"/>
      <c r="AB1700" s="103"/>
      <c r="AC1700" s="103"/>
      <c r="AD1700" s="103"/>
      <c r="AE1700" s="103"/>
      <c r="AF1700" s="103"/>
      <c r="AG1700" s="103"/>
      <c r="AH1700" s="103"/>
      <c r="AI1700" s="103"/>
      <c r="AJ1700" s="103"/>
      <c r="AK1700" s="103"/>
      <c r="AL1700" s="103"/>
      <c r="AM1700" s="103"/>
      <c r="AN1700" s="103"/>
      <c r="AO1700" s="103"/>
      <c r="AP1700" s="103"/>
      <c r="AQ1700" s="103"/>
      <c r="AR1700" s="103"/>
      <c r="AS1700" s="103"/>
      <c r="AT1700" s="103"/>
      <c r="AU1700" s="103"/>
      <c r="AV1700" s="103"/>
      <c r="AW1700" s="103"/>
      <c r="AX1700" s="103"/>
      <c r="AY1700" s="103"/>
      <c r="AZ1700" s="103"/>
      <c r="BA1700" s="95"/>
      <c r="BB1700" s="95"/>
      <c r="BC1700" s="95"/>
      <c r="BD1700" s="95"/>
      <c r="BE1700" s="95"/>
      <c r="BF1700" s="95"/>
      <c r="BG1700" s="95"/>
      <c r="BH1700" s="95"/>
      <c r="BI1700" s="95"/>
    </row>
    <row r="1701" spans="17:61" s="82" customFormat="1" x14ac:dyDescent="0.2">
      <c r="Q1701" s="103"/>
      <c r="R1701" s="104"/>
      <c r="S1701" s="103"/>
      <c r="T1701" s="103"/>
      <c r="U1701" s="103"/>
      <c r="V1701" s="103"/>
      <c r="W1701" s="103"/>
      <c r="X1701" s="103"/>
      <c r="Y1701" s="103"/>
      <c r="Z1701" s="103"/>
      <c r="AA1701" s="103"/>
      <c r="AB1701" s="103"/>
      <c r="AC1701" s="103"/>
      <c r="AD1701" s="103"/>
      <c r="AE1701" s="103"/>
      <c r="AF1701" s="103"/>
      <c r="AG1701" s="103"/>
      <c r="AH1701" s="103"/>
      <c r="AI1701" s="103"/>
      <c r="AJ1701" s="103"/>
      <c r="AK1701" s="103"/>
      <c r="AL1701" s="103"/>
      <c r="AM1701" s="103"/>
      <c r="AN1701" s="103"/>
      <c r="AO1701" s="103"/>
      <c r="AP1701" s="103"/>
      <c r="AQ1701" s="103"/>
      <c r="AR1701" s="103"/>
      <c r="AS1701" s="103"/>
      <c r="AT1701" s="103"/>
      <c r="AU1701" s="103"/>
      <c r="AV1701" s="103"/>
      <c r="AW1701" s="103"/>
      <c r="AX1701" s="103"/>
      <c r="AY1701" s="103"/>
      <c r="AZ1701" s="103"/>
      <c r="BA1701" s="95"/>
      <c r="BB1701" s="95"/>
      <c r="BC1701" s="95"/>
      <c r="BD1701" s="95"/>
      <c r="BE1701" s="95"/>
      <c r="BF1701" s="95"/>
      <c r="BG1701" s="95"/>
      <c r="BH1701" s="95"/>
      <c r="BI1701" s="95"/>
    </row>
    <row r="1702" spans="17:61" s="82" customFormat="1" x14ac:dyDescent="0.2">
      <c r="Q1702" s="103"/>
      <c r="R1702" s="104"/>
      <c r="S1702" s="103"/>
      <c r="T1702" s="103"/>
      <c r="U1702" s="103"/>
      <c r="V1702" s="103"/>
      <c r="W1702" s="103"/>
      <c r="X1702" s="103"/>
      <c r="Y1702" s="103"/>
      <c r="Z1702" s="103"/>
      <c r="AA1702" s="103"/>
      <c r="AB1702" s="103"/>
      <c r="AC1702" s="103"/>
      <c r="AD1702" s="103"/>
      <c r="AE1702" s="103"/>
      <c r="AF1702" s="103"/>
      <c r="AG1702" s="103"/>
      <c r="AH1702" s="103"/>
      <c r="AI1702" s="103"/>
      <c r="AJ1702" s="103"/>
      <c r="AK1702" s="103"/>
      <c r="AL1702" s="103"/>
      <c r="AM1702" s="103"/>
      <c r="AN1702" s="103"/>
      <c r="AO1702" s="103"/>
      <c r="AP1702" s="103"/>
      <c r="AQ1702" s="103"/>
      <c r="AR1702" s="103"/>
      <c r="AS1702" s="103"/>
      <c r="AT1702" s="103"/>
      <c r="AU1702" s="103"/>
      <c r="AV1702" s="103"/>
      <c r="AW1702" s="103"/>
      <c r="AX1702" s="103"/>
      <c r="AY1702" s="103"/>
      <c r="AZ1702" s="103"/>
      <c r="BA1702" s="95"/>
      <c r="BB1702" s="95"/>
      <c r="BC1702" s="95"/>
      <c r="BD1702" s="95"/>
      <c r="BE1702" s="95"/>
      <c r="BF1702" s="95"/>
      <c r="BG1702" s="95"/>
      <c r="BH1702" s="95"/>
      <c r="BI1702" s="95"/>
    </row>
    <row r="1703" spans="17:61" s="82" customFormat="1" x14ac:dyDescent="0.2">
      <c r="Q1703" s="103"/>
      <c r="R1703" s="104"/>
      <c r="S1703" s="103"/>
      <c r="T1703" s="103"/>
      <c r="U1703" s="103"/>
      <c r="V1703" s="103"/>
      <c r="W1703" s="103"/>
      <c r="X1703" s="103"/>
      <c r="Y1703" s="103"/>
      <c r="Z1703" s="103"/>
      <c r="AA1703" s="103"/>
      <c r="AB1703" s="103"/>
      <c r="AC1703" s="103"/>
      <c r="AD1703" s="103"/>
      <c r="AE1703" s="103"/>
      <c r="AF1703" s="103"/>
      <c r="AG1703" s="103"/>
      <c r="AH1703" s="103"/>
      <c r="AI1703" s="103"/>
      <c r="AJ1703" s="103"/>
      <c r="AK1703" s="103"/>
      <c r="AL1703" s="103"/>
      <c r="AM1703" s="103"/>
      <c r="AN1703" s="103"/>
      <c r="AO1703" s="103"/>
      <c r="AP1703" s="103"/>
      <c r="AQ1703" s="103"/>
      <c r="AR1703" s="103"/>
      <c r="AS1703" s="103"/>
      <c r="AT1703" s="103"/>
      <c r="AU1703" s="103"/>
      <c r="AV1703" s="103"/>
      <c r="AW1703" s="103"/>
      <c r="AX1703" s="103"/>
      <c r="AY1703" s="103"/>
      <c r="AZ1703" s="103"/>
      <c r="BA1703" s="95"/>
      <c r="BB1703" s="95"/>
      <c r="BC1703" s="95"/>
      <c r="BD1703" s="95"/>
      <c r="BE1703" s="95"/>
      <c r="BF1703" s="95"/>
      <c r="BG1703" s="95"/>
      <c r="BH1703" s="95"/>
      <c r="BI1703" s="95"/>
    </row>
    <row r="1704" spans="17:61" s="82" customFormat="1" x14ac:dyDescent="0.2">
      <c r="Q1704" s="103"/>
      <c r="R1704" s="104"/>
      <c r="S1704" s="103"/>
      <c r="T1704" s="103"/>
      <c r="U1704" s="103"/>
      <c r="V1704" s="103"/>
      <c r="W1704" s="103"/>
      <c r="X1704" s="103"/>
      <c r="Y1704" s="103"/>
      <c r="Z1704" s="103"/>
      <c r="AA1704" s="103"/>
      <c r="AB1704" s="103"/>
      <c r="AC1704" s="103"/>
      <c r="AD1704" s="103"/>
      <c r="AE1704" s="103"/>
      <c r="AF1704" s="103"/>
      <c r="AG1704" s="103"/>
      <c r="AH1704" s="103"/>
      <c r="AI1704" s="103"/>
      <c r="AJ1704" s="103"/>
      <c r="AK1704" s="103"/>
      <c r="AL1704" s="103"/>
      <c r="AM1704" s="103"/>
      <c r="AN1704" s="103"/>
      <c r="AO1704" s="103"/>
      <c r="AP1704" s="103"/>
      <c r="AQ1704" s="103"/>
      <c r="AR1704" s="103"/>
      <c r="AS1704" s="103"/>
      <c r="AT1704" s="103"/>
      <c r="AU1704" s="103"/>
      <c r="AV1704" s="103"/>
      <c r="AW1704" s="103"/>
      <c r="AX1704" s="103"/>
      <c r="AY1704" s="103"/>
      <c r="AZ1704" s="103"/>
      <c r="BA1704" s="95"/>
      <c r="BB1704" s="95"/>
      <c r="BC1704" s="95"/>
      <c r="BD1704" s="95"/>
      <c r="BE1704" s="95"/>
      <c r="BF1704" s="95"/>
      <c r="BG1704" s="95"/>
      <c r="BH1704" s="95"/>
      <c r="BI1704" s="95"/>
    </row>
    <row r="1705" spans="17:61" s="82" customFormat="1" x14ac:dyDescent="0.2">
      <c r="Q1705" s="103"/>
      <c r="R1705" s="104"/>
      <c r="S1705" s="103"/>
      <c r="T1705" s="103"/>
      <c r="U1705" s="103"/>
      <c r="V1705" s="103"/>
      <c r="W1705" s="103"/>
      <c r="X1705" s="103"/>
      <c r="Y1705" s="103"/>
      <c r="Z1705" s="103"/>
      <c r="AA1705" s="103"/>
      <c r="AB1705" s="103"/>
      <c r="AC1705" s="103"/>
      <c r="AD1705" s="103"/>
      <c r="AE1705" s="103"/>
      <c r="AF1705" s="103"/>
      <c r="AG1705" s="103"/>
      <c r="AH1705" s="103"/>
      <c r="AI1705" s="103"/>
      <c r="AJ1705" s="103"/>
      <c r="AK1705" s="103"/>
      <c r="AL1705" s="103"/>
      <c r="AM1705" s="103"/>
      <c r="AN1705" s="103"/>
      <c r="AO1705" s="103"/>
      <c r="AP1705" s="103"/>
      <c r="AQ1705" s="103"/>
      <c r="AR1705" s="103"/>
      <c r="AS1705" s="103"/>
      <c r="AT1705" s="103"/>
      <c r="AU1705" s="103"/>
      <c r="AV1705" s="103"/>
      <c r="AW1705" s="103"/>
      <c r="AX1705" s="103"/>
      <c r="AY1705" s="103"/>
      <c r="AZ1705" s="103"/>
      <c r="BA1705" s="95"/>
      <c r="BB1705" s="95"/>
      <c r="BC1705" s="95"/>
      <c r="BD1705" s="95"/>
      <c r="BE1705" s="95"/>
      <c r="BF1705" s="95"/>
      <c r="BG1705" s="95"/>
      <c r="BH1705" s="95"/>
      <c r="BI1705" s="95"/>
    </row>
    <row r="1706" spans="17:61" s="82" customFormat="1" x14ac:dyDescent="0.2">
      <c r="Q1706" s="103"/>
      <c r="R1706" s="104"/>
      <c r="S1706" s="103"/>
      <c r="T1706" s="103"/>
      <c r="U1706" s="103"/>
      <c r="V1706" s="103"/>
      <c r="W1706" s="103"/>
      <c r="X1706" s="103"/>
      <c r="Y1706" s="103"/>
      <c r="Z1706" s="103"/>
      <c r="AA1706" s="103"/>
      <c r="AB1706" s="103"/>
      <c r="AC1706" s="103"/>
      <c r="AD1706" s="103"/>
      <c r="AE1706" s="103"/>
      <c r="AF1706" s="103"/>
      <c r="AG1706" s="103"/>
      <c r="AH1706" s="103"/>
      <c r="AI1706" s="103"/>
      <c r="AJ1706" s="103"/>
      <c r="AK1706" s="103"/>
      <c r="AL1706" s="103"/>
      <c r="AM1706" s="103"/>
      <c r="AN1706" s="103"/>
      <c r="AO1706" s="103"/>
      <c r="AP1706" s="103"/>
      <c r="AQ1706" s="103"/>
      <c r="AR1706" s="103"/>
      <c r="AS1706" s="103"/>
      <c r="AT1706" s="103"/>
      <c r="AU1706" s="103"/>
      <c r="AV1706" s="103"/>
      <c r="AW1706" s="103"/>
      <c r="AX1706" s="103"/>
      <c r="AY1706" s="103"/>
      <c r="AZ1706" s="103"/>
      <c r="BA1706" s="95"/>
      <c r="BB1706" s="95"/>
      <c r="BC1706" s="95"/>
      <c r="BD1706" s="95"/>
      <c r="BE1706" s="95"/>
      <c r="BF1706" s="95"/>
      <c r="BG1706" s="95"/>
      <c r="BH1706" s="95"/>
      <c r="BI1706" s="95"/>
    </row>
    <row r="1707" spans="17:61" s="82" customFormat="1" x14ac:dyDescent="0.2">
      <c r="Q1707" s="103"/>
      <c r="R1707" s="104"/>
      <c r="S1707" s="103"/>
      <c r="T1707" s="103"/>
      <c r="U1707" s="103"/>
      <c r="V1707" s="103"/>
      <c r="W1707" s="103"/>
      <c r="X1707" s="103"/>
      <c r="Y1707" s="103"/>
      <c r="Z1707" s="103"/>
      <c r="AA1707" s="103"/>
      <c r="AB1707" s="103"/>
      <c r="AC1707" s="103"/>
      <c r="AD1707" s="103"/>
      <c r="AE1707" s="103"/>
      <c r="AF1707" s="103"/>
      <c r="AG1707" s="103"/>
      <c r="AH1707" s="103"/>
      <c r="AI1707" s="103"/>
      <c r="AJ1707" s="103"/>
      <c r="AK1707" s="103"/>
      <c r="AL1707" s="103"/>
      <c r="AM1707" s="103"/>
      <c r="AN1707" s="103"/>
      <c r="AO1707" s="103"/>
      <c r="AP1707" s="103"/>
      <c r="AQ1707" s="103"/>
      <c r="AR1707" s="103"/>
      <c r="AS1707" s="103"/>
      <c r="AT1707" s="103"/>
      <c r="AU1707" s="103"/>
      <c r="AV1707" s="103"/>
      <c r="AW1707" s="103"/>
      <c r="AX1707" s="103"/>
      <c r="AY1707" s="103"/>
      <c r="AZ1707" s="103"/>
      <c r="BA1707" s="95"/>
      <c r="BB1707" s="95"/>
      <c r="BC1707" s="95"/>
      <c r="BD1707" s="95"/>
      <c r="BE1707" s="95"/>
      <c r="BF1707" s="95"/>
      <c r="BG1707" s="95"/>
      <c r="BH1707" s="95"/>
      <c r="BI1707" s="95"/>
    </row>
    <row r="1708" spans="17:61" s="82" customFormat="1" x14ac:dyDescent="0.2">
      <c r="Q1708" s="103"/>
      <c r="R1708" s="104"/>
      <c r="S1708" s="103"/>
      <c r="T1708" s="103"/>
      <c r="U1708" s="103"/>
      <c r="V1708" s="103"/>
      <c r="W1708" s="103"/>
      <c r="X1708" s="103"/>
      <c r="Y1708" s="103"/>
      <c r="Z1708" s="103"/>
      <c r="AA1708" s="103"/>
      <c r="AB1708" s="103"/>
      <c r="AC1708" s="103"/>
      <c r="AD1708" s="103"/>
      <c r="AE1708" s="103"/>
      <c r="AF1708" s="103"/>
      <c r="AG1708" s="103"/>
      <c r="AH1708" s="103"/>
      <c r="AI1708" s="103"/>
      <c r="AJ1708" s="103"/>
      <c r="AK1708" s="103"/>
      <c r="AL1708" s="103"/>
      <c r="AM1708" s="103"/>
      <c r="AN1708" s="103"/>
      <c r="AO1708" s="103"/>
      <c r="AP1708" s="103"/>
      <c r="AQ1708" s="103"/>
      <c r="AR1708" s="103"/>
      <c r="AS1708" s="103"/>
      <c r="AT1708" s="103"/>
      <c r="AU1708" s="103"/>
      <c r="AV1708" s="103"/>
      <c r="AW1708" s="103"/>
      <c r="AX1708" s="103"/>
      <c r="AY1708" s="103"/>
      <c r="AZ1708" s="103"/>
      <c r="BA1708" s="95"/>
      <c r="BB1708" s="95"/>
      <c r="BC1708" s="95"/>
      <c r="BD1708" s="95"/>
      <c r="BE1708" s="95"/>
      <c r="BF1708" s="95"/>
      <c r="BG1708" s="95"/>
      <c r="BH1708" s="95"/>
      <c r="BI1708" s="95"/>
    </row>
    <row r="1709" spans="17:61" s="82" customFormat="1" x14ac:dyDescent="0.2">
      <c r="Q1709" s="103"/>
      <c r="R1709" s="104"/>
      <c r="S1709" s="103"/>
      <c r="T1709" s="103"/>
      <c r="U1709" s="103"/>
      <c r="V1709" s="103"/>
      <c r="W1709" s="103"/>
      <c r="X1709" s="103"/>
      <c r="Y1709" s="103"/>
      <c r="Z1709" s="103"/>
      <c r="AA1709" s="103"/>
      <c r="AB1709" s="103"/>
      <c r="AC1709" s="103"/>
      <c r="AD1709" s="103"/>
      <c r="AE1709" s="103"/>
      <c r="AF1709" s="103"/>
      <c r="AG1709" s="103"/>
      <c r="AH1709" s="103"/>
      <c r="AI1709" s="103"/>
      <c r="AJ1709" s="103"/>
      <c r="AK1709" s="103"/>
      <c r="AL1709" s="103"/>
      <c r="AM1709" s="103"/>
      <c r="AN1709" s="103"/>
      <c r="AO1709" s="103"/>
      <c r="AP1709" s="103"/>
      <c r="AQ1709" s="103"/>
      <c r="AR1709" s="103"/>
      <c r="AS1709" s="103"/>
      <c r="AT1709" s="103"/>
      <c r="AU1709" s="103"/>
      <c r="AV1709" s="103"/>
      <c r="AW1709" s="103"/>
      <c r="AX1709" s="103"/>
      <c r="AY1709" s="103"/>
      <c r="AZ1709" s="103"/>
      <c r="BA1709" s="95"/>
      <c r="BB1709" s="95"/>
      <c r="BC1709" s="95"/>
      <c r="BD1709" s="95"/>
      <c r="BE1709" s="95"/>
      <c r="BF1709" s="95"/>
      <c r="BG1709" s="95"/>
      <c r="BH1709" s="95"/>
      <c r="BI1709" s="95"/>
    </row>
    <row r="1710" spans="17:61" s="82" customFormat="1" x14ac:dyDescent="0.2">
      <c r="Q1710" s="103"/>
      <c r="R1710" s="104"/>
      <c r="S1710" s="103"/>
      <c r="T1710" s="103"/>
      <c r="U1710" s="103"/>
      <c r="V1710" s="103"/>
      <c r="W1710" s="103"/>
      <c r="X1710" s="103"/>
      <c r="Y1710" s="103"/>
      <c r="Z1710" s="103"/>
      <c r="AA1710" s="103"/>
      <c r="AB1710" s="103"/>
      <c r="AC1710" s="103"/>
      <c r="AD1710" s="103"/>
      <c r="AE1710" s="103"/>
      <c r="AF1710" s="103"/>
      <c r="AG1710" s="103"/>
      <c r="AH1710" s="103"/>
      <c r="AI1710" s="103"/>
      <c r="AJ1710" s="103"/>
      <c r="AK1710" s="103"/>
      <c r="AL1710" s="103"/>
      <c r="AM1710" s="103"/>
      <c r="AN1710" s="103"/>
      <c r="AO1710" s="103"/>
      <c r="AP1710" s="103"/>
      <c r="AQ1710" s="103"/>
      <c r="AR1710" s="103"/>
      <c r="AS1710" s="103"/>
      <c r="AT1710" s="103"/>
      <c r="AU1710" s="103"/>
      <c r="AV1710" s="103"/>
      <c r="AW1710" s="103"/>
      <c r="AX1710" s="103"/>
      <c r="AY1710" s="103"/>
      <c r="AZ1710" s="103"/>
      <c r="BA1710" s="95"/>
      <c r="BB1710" s="95"/>
      <c r="BC1710" s="95"/>
      <c r="BD1710" s="95"/>
      <c r="BE1710" s="95"/>
      <c r="BF1710" s="95"/>
      <c r="BG1710" s="95"/>
      <c r="BH1710" s="95"/>
      <c r="BI1710" s="95"/>
    </row>
    <row r="1711" spans="17:61" s="82" customFormat="1" x14ac:dyDescent="0.2">
      <c r="Q1711" s="103"/>
      <c r="R1711" s="104"/>
      <c r="S1711" s="103"/>
      <c r="T1711" s="103"/>
      <c r="U1711" s="103"/>
      <c r="V1711" s="103"/>
      <c r="W1711" s="103"/>
      <c r="X1711" s="103"/>
      <c r="Y1711" s="103"/>
      <c r="Z1711" s="103"/>
      <c r="AA1711" s="103"/>
      <c r="AB1711" s="103"/>
      <c r="AC1711" s="103"/>
      <c r="AD1711" s="103"/>
      <c r="AE1711" s="103"/>
      <c r="AF1711" s="103"/>
      <c r="AG1711" s="103"/>
      <c r="AH1711" s="103"/>
      <c r="AI1711" s="103"/>
      <c r="AJ1711" s="103"/>
      <c r="AK1711" s="103"/>
      <c r="AL1711" s="103"/>
      <c r="AM1711" s="103"/>
      <c r="AN1711" s="103"/>
      <c r="AO1711" s="103"/>
      <c r="AP1711" s="103"/>
      <c r="AQ1711" s="103"/>
      <c r="AR1711" s="103"/>
      <c r="AS1711" s="103"/>
      <c r="AT1711" s="103"/>
      <c r="AU1711" s="103"/>
      <c r="AV1711" s="103"/>
      <c r="AW1711" s="103"/>
      <c r="AX1711" s="103"/>
      <c r="AY1711" s="103"/>
      <c r="AZ1711" s="103"/>
      <c r="BA1711" s="95"/>
      <c r="BB1711" s="95"/>
      <c r="BC1711" s="95"/>
      <c r="BD1711" s="95"/>
      <c r="BE1711" s="95"/>
      <c r="BF1711" s="95"/>
      <c r="BG1711" s="95"/>
      <c r="BH1711" s="95"/>
      <c r="BI1711" s="95"/>
    </row>
    <row r="1712" spans="17:61" s="82" customFormat="1" x14ac:dyDescent="0.2">
      <c r="Q1712" s="103"/>
      <c r="R1712" s="104"/>
      <c r="S1712" s="103"/>
      <c r="T1712" s="103"/>
      <c r="U1712" s="103"/>
      <c r="V1712" s="103"/>
      <c r="W1712" s="103"/>
      <c r="X1712" s="103"/>
      <c r="Y1712" s="103"/>
      <c r="Z1712" s="103"/>
      <c r="AA1712" s="103"/>
      <c r="AB1712" s="103"/>
      <c r="AC1712" s="103"/>
      <c r="AD1712" s="103"/>
      <c r="AE1712" s="103"/>
      <c r="AF1712" s="103"/>
      <c r="AG1712" s="103"/>
      <c r="AH1712" s="103"/>
      <c r="AI1712" s="103"/>
      <c r="AJ1712" s="103"/>
      <c r="AK1712" s="103"/>
      <c r="AL1712" s="103"/>
      <c r="AM1712" s="103"/>
      <c r="AN1712" s="103"/>
      <c r="AO1712" s="103"/>
      <c r="AP1712" s="103"/>
      <c r="AQ1712" s="103"/>
      <c r="AR1712" s="103"/>
      <c r="AS1712" s="103"/>
      <c r="AT1712" s="103"/>
      <c r="AU1712" s="103"/>
      <c r="AV1712" s="103"/>
      <c r="AW1712" s="103"/>
      <c r="AX1712" s="103"/>
      <c r="AY1712" s="103"/>
      <c r="AZ1712" s="103"/>
      <c r="BA1712" s="95"/>
      <c r="BB1712" s="95"/>
      <c r="BC1712" s="95"/>
      <c r="BD1712" s="95"/>
      <c r="BE1712" s="95"/>
      <c r="BF1712" s="95"/>
      <c r="BG1712" s="95"/>
      <c r="BH1712" s="95"/>
      <c r="BI1712" s="95"/>
    </row>
    <row r="1713" spans="17:61" s="82" customFormat="1" x14ac:dyDescent="0.2">
      <c r="Q1713" s="103"/>
      <c r="R1713" s="104"/>
      <c r="S1713" s="103"/>
      <c r="T1713" s="103"/>
      <c r="U1713" s="103"/>
      <c r="V1713" s="103"/>
      <c r="W1713" s="103"/>
      <c r="X1713" s="103"/>
      <c r="Y1713" s="103"/>
      <c r="Z1713" s="103"/>
      <c r="AA1713" s="103"/>
      <c r="AB1713" s="103"/>
      <c r="AC1713" s="103"/>
      <c r="AD1713" s="103"/>
      <c r="AE1713" s="103"/>
      <c r="AF1713" s="103"/>
      <c r="AG1713" s="103"/>
      <c r="AH1713" s="103"/>
      <c r="AI1713" s="103"/>
      <c r="AJ1713" s="103"/>
      <c r="AK1713" s="103"/>
      <c r="AL1713" s="103"/>
      <c r="AM1713" s="103"/>
      <c r="AN1713" s="103"/>
      <c r="AO1713" s="103"/>
      <c r="AP1713" s="103"/>
      <c r="AQ1713" s="103"/>
      <c r="AR1713" s="103"/>
      <c r="AS1713" s="103"/>
      <c r="AT1713" s="103"/>
      <c r="AU1713" s="103"/>
      <c r="AV1713" s="103"/>
      <c r="AW1713" s="103"/>
      <c r="AX1713" s="103"/>
      <c r="AY1713" s="103"/>
      <c r="AZ1713" s="103"/>
      <c r="BA1713" s="95"/>
      <c r="BB1713" s="95"/>
      <c r="BC1713" s="95"/>
      <c r="BD1713" s="95"/>
      <c r="BE1713" s="95"/>
      <c r="BF1713" s="95"/>
      <c r="BG1713" s="95"/>
      <c r="BH1713" s="95"/>
      <c r="BI1713" s="95"/>
    </row>
    <row r="1714" spans="17:61" s="82" customFormat="1" x14ac:dyDescent="0.2">
      <c r="Q1714" s="103"/>
      <c r="R1714" s="104"/>
      <c r="S1714" s="103"/>
      <c r="T1714" s="103"/>
      <c r="U1714" s="103"/>
      <c r="V1714" s="103"/>
      <c r="W1714" s="103"/>
      <c r="X1714" s="103"/>
      <c r="Y1714" s="103"/>
      <c r="Z1714" s="103"/>
      <c r="AA1714" s="103"/>
      <c r="AB1714" s="103"/>
      <c r="AC1714" s="103"/>
      <c r="AD1714" s="103"/>
      <c r="AE1714" s="103"/>
      <c r="AF1714" s="103"/>
      <c r="AG1714" s="103"/>
      <c r="AH1714" s="103"/>
      <c r="AI1714" s="103"/>
      <c r="AJ1714" s="103"/>
      <c r="AK1714" s="103"/>
      <c r="AL1714" s="103"/>
      <c r="AM1714" s="103"/>
      <c r="AN1714" s="103"/>
      <c r="AO1714" s="103"/>
      <c r="AP1714" s="103"/>
      <c r="AQ1714" s="103"/>
      <c r="AR1714" s="103"/>
      <c r="AS1714" s="103"/>
      <c r="AT1714" s="103"/>
      <c r="AU1714" s="103"/>
      <c r="AV1714" s="103"/>
      <c r="AW1714" s="103"/>
      <c r="AX1714" s="103"/>
      <c r="AY1714" s="103"/>
      <c r="AZ1714" s="103"/>
      <c r="BA1714" s="95"/>
      <c r="BB1714" s="95"/>
      <c r="BC1714" s="95"/>
      <c r="BD1714" s="95"/>
      <c r="BE1714" s="95"/>
      <c r="BF1714" s="95"/>
      <c r="BG1714" s="95"/>
      <c r="BH1714" s="95"/>
      <c r="BI1714" s="95"/>
    </row>
    <row r="1715" spans="17:61" s="82" customFormat="1" x14ac:dyDescent="0.2">
      <c r="Q1715" s="103"/>
      <c r="R1715" s="104"/>
      <c r="S1715" s="103"/>
      <c r="T1715" s="103"/>
      <c r="U1715" s="103"/>
      <c r="V1715" s="103"/>
      <c r="W1715" s="103"/>
      <c r="X1715" s="103"/>
      <c r="Y1715" s="103"/>
      <c r="Z1715" s="103"/>
      <c r="AA1715" s="103"/>
      <c r="AB1715" s="103"/>
      <c r="AC1715" s="103"/>
      <c r="AD1715" s="103"/>
      <c r="AE1715" s="103"/>
      <c r="AF1715" s="103"/>
      <c r="AG1715" s="103"/>
      <c r="AH1715" s="103"/>
      <c r="AI1715" s="103"/>
      <c r="AJ1715" s="103"/>
      <c r="AK1715" s="103"/>
      <c r="AL1715" s="103"/>
      <c r="AM1715" s="103"/>
      <c r="AN1715" s="103"/>
      <c r="AO1715" s="103"/>
      <c r="AP1715" s="103"/>
      <c r="AQ1715" s="103"/>
      <c r="AR1715" s="103"/>
      <c r="AS1715" s="103"/>
      <c r="AT1715" s="103"/>
      <c r="AU1715" s="103"/>
      <c r="AV1715" s="103"/>
      <c r="AW1715" s="103"/>
      <c r="AX1715" s="103"/>
      <c r="AY1715" s="103"/>
      <c r="AZ1715" s="103"/>
      <c r="BA1715" s="95"/>
      <c r="BB1715" s="95"/>
      <c r="BC1715" s="95"/>
      <c r="BD1715" s="95"/>
      <c r="BE1715" s="95"/>
      <c r="BF1715" s="95"/>
      <c r="BG1715" s="95"/>
      <c r="BH1715" s="95"/>
      <c r="BI1715" s="95"/>
    </row>
    <row r="1716" spans="17:61" s="82" customFormat="1" x14ac:dyDescent="0.2">
      <c r="Q1716" s="103"/>
      <c r="R1716" s="104"/>
      <c r="S1716" s="103"/>
      <c r="T1716" s="103"/>
      <c r="U1716" s="103"/>
      <c r="V1716" s="103"/>
      <c r="W1716" s="103"/>
      <c r="X1716" s="103"/>
      <c r="Y1716" s="103"/>
      <c r="Z1716" s="103"/>
      <c r="AA1716" s="103"/>
      <c r="AB1716" s="103"/>
      <c r="AC1716" s="103"/>
      <c r="AD1716" s="103"/>
      <c r="AE1716" s="103"/>
      <c r="AF1716" s="103"/>
      <c r="AG1716" s="103"/>
      <c r="AH1716" s="103"/>
      <c r="AI1716" s="103"/>
      <c r="AJ1716" s="103"/>
      <c r="AK1716" s="103"/>
      <c r="AL1716" s="103"/>
      <c r="AM1716" s="103"/>
      <c r="AN1716" s="103"/>
      <c r="AO1716" s="103"/>
      <c r="AP1716" s="103"/>
      <c r="AQ1716" s="103"/>
      <c r="AR1716" s="103"/>
      <c r="AS1716" s="103"/>
      <c r="AT1716" s="103"/>
      <c r="AU1716" s="103"/>
      <c r="AV1716" s="103"/>
      <c r="AW1716" s="103"/>
      <c r="AX1716" s="103"/>
      <c r="AY1716" s="103"/>
      <c r="AZ1716" s="103"/>
      <c r="BA1716" s="95"/>
      <c r="BB1716" s="95"/>
      <c r="BC1716" s="95"/>
      <c r="BD1716" s="95"/>
      <c r="BE1716" s="95"/>
      <c r="BF1716" s="95"/>
      <c r="BG1716" s="95"/>
      <c r="BH1716" s="95"/>
      <c r="BI1716" s="95"/>
    </row>
    <row r="1717" spans="17:61" s="82" customFormat="1" x14ac:dyDescent="0.2">
      <c r="Q1717" s="103"/>
      <c r="R1717" s="104"/>
      <c r="S1717" s="103"/>
      <c r="T1717" s="103"/>
      <c r="U1717" s="103"/>
      <c r="V1717" s="103"/>
      <c r="W1717" s="103"/>
      <c r="X1717" s="103"/>
      <c r="Y1717" s="103"/>
      <c r="Z1717" s="103"/>
      <c r="AA1717" s="103"/>
      <c r="AB1717" s="103"/>
      <c r="AC1717" s="103"/>
      <c r="AD1717" s="103"/>
      <c r="AE1717" s="103"/>
      <c r="AF1717" s="103"/>
      <c r="AG1717" s="103"/>
      <c r="AH1717" s="103"/>
      <c r="AI1717" s="103"/>
      <c r="AJ1717" s="103"/>
      <c r="AK1717" s="103"/>
      <c r="AL1717" s="103"/>
      <c r="AM1717" s="103"/>
      <c r="AN1717" s="103"/>
      <c r="AO1717" s="103"/>
      <c r="AP1717" s="103"/>
      <c r="AQ1717" s="103"/>
      <c r="AR1717" s="103"/>
      <c r="AS1717" s="103"/>
      <c r="AT1717" s="103"/>
      <c r="AU1717" s="103"/>
      <c r="AV1717" s="103"/>
      <c r="AW1717" s="103"/>
      <c r="AX1717" s="103"/>
      <c r="AY1717" s="103"/>
      <c r="AZ1717" s="103"/>
      <c r="BA1717" s="95"/>
      <c r="BB1717" s="95"/>
      <c r="BC1717" s="95"/>
      <c r="BD1717" s="95"/>
      <c r="BE1717" s="95"/>
      <c r="BF1717" s="95"/>
      <c r="BG1717" s="95"/>
      <c r="BH1717" s="95"/>
      <c r="BI1717" s="95"/>
    </row>
    <row r="1718" spans="17:61" s="82" customFormat="1" x14ac:dyDescent="0.2">
      <c r="Q1718" s="103"/>
      <c r="R1718" s="104"/>
      <c r="S1718" s="103"/>
      <c r="T1718" s="103"/>
      <c r="U1718" s="103"/>
      <c r="V1718" s="103"/>
      <c r="W1718" s="103"/>
      <c r="X1718" s="103"/>
      <c r="Y1718" s="103"/>
      <c r="Z1718" s="103"/>
      <c r="AA1718" s="103"/>
      <c r="AB1718" s="103"/>
      <c r="AC1718" s="103"/>
      <c r="AD1718" s="103"/>
      <c r="AE1718" s="103"/>
      <c r="AF1718" s="103"/>
      <c r="AG1718" s="103"/>
      <c r="AH1718" s="103"/>
      <c r="AI1718" s="103"/>
      <c r="AJ1718" s="103"/>
      <c r="AK1718" s="103"/>
      <c r="AL1718" s="103"/>
      <c r="AM1718" s="103"/>
      <c r="AN1718" s="103"/>
      <c r="AO1718" s="103"/>
      <c r="AP1718" s="103"/>
      <c r="AQ1718" s="103"/>
      <c r="AR1718" s="103"/>
      <c r="AS1718" s="103"/>
      <c r="AT1718" s="103"/>
      <c r="AU1718" s="103"/>
      <c r="AV1718" s="103"/>
      <c r="AW1718" s="103"/>
      <c r="AX1718" s="103"/>
      <c r="AY1718" s="103"/>
      <c r="AZ1718" s="103"/>
      <c r="BA1718" s="95"/>
      <c r="BB1718" s="95"/>
      <c r="BC1718" s="95"/>
      <c r="BD1718" s="95"/>
      <c r="BE1718" s="95"/>
      <c r="BF1718" s="95"/>
      <c r="BG1718" s="95"/>
      <c r="BH1718" s="95"/>
      <c r="BI1718" s="95"/>
    </row>
    <row r="1719" spans="17:61" s="82" customFormat="1" x14ac:dyDescent="0.2">
      <c r="Q1719" s="103"/>
      <c r="R1719" s="104"/>
      <c r="S1719" s="103"/>
      <c r="T1719" s="103"/>
      <c r="U1719" s="103"/>
      <c r="V1719" s="103"/>
      <c r="W1719" s="103"/>
      <c r="X1719" s="103"/>
      <c r="Y1719" s="103"/>
      <c r="Z1719" s="103"/>
      <c r="AA1719" s="103"/>
      <c r="AB1719" s="103"/>
      <c r="AC1719" s="103"/>
      <c r="AD1719" s="103"/>
      <c r="AE1719" s="103"/>
      <c r="AF1719" s="103"/>
      <c r="AG1719" s="103"/>
      <c r="AH1719" s="103"/>
      <c r="AI1719" s="103"/>
      <c r="AJ1719" s="103"/>
      <c r="AK1719" s="103"/>
      <c r="AL1719" s="103"/>
      <c r="AM1719" s="103"/>
      <c r="AN1719" s="103"/>
      <c r="AO1719" s="103"/>
      <c r="AP1719" s="103"/>
      <c r="AQ1719" s="103"/>
      <c r="AR1719" s="103"/>
      <c r="AS1719" s="103"/>
      <c r="AT1719" s="103"/>
      <c r="AU1719" s="103"/>
      <c r="AV1719" s="103"/>
      <c r="AW1719" s="103"/>
      <c r="AX1719" s="103"/>
      <c r="AY1719" s="103"/>
      <c r="AZ1719" s="103"/>
      <c r="BA1719" s="95"/>
      <c r="BB1719" s="95"/>
      <c r="BC1719" s="95"/>
      <c r="BD1719" s="95"/>
      <c r="BE1719" s="95"/>
      <c r="BF1719" s="95"/>
      <c r="BG1719" s="95"/>
      <c r="BH1719" s="95"/>
      <c r="BI1719" s="95"/>
    </row>
    <row r="1720" spans="17:61" s="82" customFormat="1" x14ac:dyDescent="0.2">
      <c r="Q1720" s="103"/>
      <c r="R1720" s="104"/>
      <c r="S1720" s="103"/>
      <c r="T1720" s="103"/>
      <c r="U1720" s="103"/>
      <c r="V1720" s="103"/>
      <c r="W1720" s="103"/>
      <c r="X1720" s="103"/>
      <c r="Y1720" s="103"/>
      <c r="Z1720" s="103"/>
      <c r="AA1720" s="103"/>
      <c r="AB1720" s="103"/>
      <c r="AC1720" s="103"/>
      <c r="AD1720" s="103"/>
      <c r="AE1720" s="103"/>
      <c r="AF1720" s="103"/>
      <c r="AG1720" s="103"/>
      <c r="AH1720" s="103"/>
      <c r="AI1720" s="103"/>
      <c r="AJ1720" s="103"/>
      <c r="AK1720" s="103"/>
      <c r="AL1720" s="103"/>
      <c r="AM1720" s="103"/>
      <c r="AN1720" s="103"/>
      <c r="AO1720" s="103"/>
      <c r="AP1720" s="103"/>
      <c r="AQ1720" s="103"/>
      <c r="AR1720" s="103"/>
      <c r="AS1720" s="103"/>
      <c r="AT1720" s="103"/>
      <c r="AU1720" s="103"/>
      <c r="AV1720" s="103"/>
      <c r="AW1720" s="103"/>
      <c r="AX1720" s="103"/>
      <c r="AY1720" s="103"/>
      <c r="AZ1720" s="103"/>
      <c r="BA1720" s="95"/>
      <c r="BB1720" s="95"/>
      <c r="BC1720" s="95"/>
      <c r="BD1720" s="95"/>
      <c r="BE1720" s="95"/>
      <c r="BF1720" s="95"/>
      <c r="BG1720" s="95"/>
      <c r="BH1720" s="95"/>
      <c r="BI1720" s="95"/>
    </row>
    <row r="1721" spans="17:61" s="82" customFormat="1" x14ac:dyDescent="0.2">
      <c r="Q1721" s="103"/>
      <c r="R1721" s="104"/>
      <c r="S1721" s="103"/>
      <c r="T1721" s="103"/>
      <c r="U1721" s="103"/>
      <c r="V1721" s="103"/>
      <c r="W1721" s="103"/>
      <c r="X1721" s="103"/>
      <c r="Y1721" s="103"/>
      <c r="Z1721" s="103"/>
      <c r="AA1721" s="103"/>
      <c r="AB1721" s="103"/>
      <c r="AC1721" s="103"/>
      <c r="AD1721" s="103"/>
      <c r="AE1721" s="103"/>
      <c r="AF1721" s="103"/>
      <c r="AG1721" s="103"/>
      <c r="AH1721" s="103"/>
      <c r="AI1721" s="103"/>
      <c r="AJ1721" s="103"/>
      <c r="AK1721" s="103"/>
      <c r="AL1721" s="103"/>
      <c r="AM1721" s="103"/>
      <c r="AN1721" s="103"/>
      <c r="AO1721" s="103"/>
      <c r="AP1721" s="103"/>
      <c r="AQ1721" s="103"/>
      <c r="AR1721" s="103"/>
      <c r="AS1721" s="103"/>
      <c r="AT1721" s="103"/>
      <c r="AU1721" s="103"/>
      <c r="AV1721" s="103"/>
      <c r="AW1721" s="103"/>
      <c r="AX1721" s="103"/>
      <c r="AY1721" s="103"/>
      <c r="AZ1721" s="103"/>
      <c r="BA1721" s="95"/>
      <c r="BB1721" s="95"/>
      <c r="BC1721" s="95"/>
      <c r="BD1721" s="95"/>
      <c r="BE1721" s="95"/>
      <c r="BF1721" s="95"/>
      <c r="BG1721" s="95"/>
      <c r="BH1721" s="95"/>
      <c r="BI1721" s="95"/>
    </row>
    <row r="1722" spans="17:61" s="82" customFormat="1" x14ac:dyDescent="0.2">
      <c r="Q1722" s="103"/>
      <c r="R1722" s="104"/>
      <c r="S1722" s="103"/>
      <c r="T1722" s="103"/>
      <c r="U1722" s="103"/>
      <c r="V1722" s="103"/>
      <c r="W1722" s="103"/>
      <c r="X1722" s="103"/>
      <c r="Y1722" s="103"/>
      <c r="Z1722" s="103"/>
      <c r="AA1722" s="103"/>
      <c r="AB1722" s="103"/>
      <c r="AC1722" s="103"/>
      <c r="AD1722" s="103"/>
      <c r="AE1722" s="103"/>
      <c r="AF1722" s="103"/>
      <c r="AG1722" s="103"/>
      <c r="AH1722" s="103"/>
      <c r="AI1722" s="103"/>
      <c r="AJ1722" s="103"/>
      <c r="AK1722" s="103"/>
      <c r="AL1722" s="103"/>
      <c r="AM1722" s="103"/>
      <c r="AN1722" s="103"/>
      <c r="AO1722" s="103"/>
      <c r="AP1722" s="103"/>
      <c r="AQ1722" s="103"/>
      <c r="AR1722" s="103"/>
      <c r="AS1722" s="103"/>
      <c r="AT1722" s="103"/>
      <c r="AU1722" s="103"/>
      <c r="AV1722" s="103"/>
      <c r="AW1722" s="103"/>
      <c r="AX1722" s="103"/>
      <c r="AY1722" s="103"/>
      <c r="AZ1722" s="103"/>
      <c r="BA1722" s="95"/>
      <c r="BB1722" s="95"/>
      <c r="BC1722" s="95"/>
      <c r="BD1722" s="95"/>
      <c r="BE1722" s="95"/>
      <c r="BF1722" s="95"/>
      <c r="BG1722" s="95"/>
      <c r="BH1722" s="95"/>
      <c r="BI1722" s="95"/>
    </row>
    <row r="1723" spans="17:61" s="82" customFormat="1" x14ac:dyDescent="0.2">
      <c r="Q1723" s="103"/>
      <c r="R1723" s="104"/>
      <c r="S1723" s="103"/>
      <c r="T1723" s="103"/>
      <c r="U1723" s="103"/>
      <c r="V1723" s="103"/>
      <c r="W1723" s="103"/>
      <c r="X1723" s="103"/>
      <c r="Y1723" s="103"/>
      <c r="Z1723" s="103"/>
      <c r="AA1723" s="103"/>
      <c r="AB1723" s="103"/>
      <c r="AC1723" s="103"/>
      <c r="AD1723" s="103"/>
      <c r="AE1723" s="103"/>
      <c r="AF1723" s="103"/>
      <c r="AG1723" s="103"/>
      <c r="AH1723" s="103"/>
      <c r="AI1723" s="103"/>
      <c r="AJ1723" s="103"/>
      <c r="AK1723" s="103"/>
      <c r="AL1723" s="103"/>
      <c r="AM1723" s="103"/>
      <c r="AN1723" s="103"/>
      <c r="AO1723" s="103"/>
      <c r="AP1723" s="103"/>
      <c r="AQ1723" s="103"/>
      <c r="AR1723" s="103"/>
      <c r="AS1723" s="103"/>
      <c r="AT1723" s="103"/>
      <c r="AU1723" s="103"/>
      <c r="AV1723" s="103"/>
      <c r="AW1723" s="103"/>
      <c r="AX1723" s="103"/>
      <c r="AY1723" s="103"/>
      <c r="AZ1723" s="103"/>
      <c r="BA1723" s="95"/>
      <c r="BB1723" s="95"/>
      <c r="BC1723" s="95"/>
      <c r="BD1723" s="95"/>
      <c r="BE1723" s="95"/>
      <c r="BF1723" s="95"/>
      <c r="BG1723" s="95"/>
      <c r="BH1723" s="95"/>
      <c r="BI1723" s="95"/>
    </row>
    <row r="1724" spans="17:61" s="82" customFormat="1" x14ac:dyDescent="0.2">
      <c r="Q1724" s="103"/>
      <c r="R1724" s="104"/>
      <c r="S1724" s="103"/>
      <c r="T1724" s="103"/>
      <c r="U1724" s="103"/>
      <c r="V1724" s="103"/>
      <c r="W1724" s="103"/>
      <c r="X1724" s="103"/>
      <c r="Y1724" s="103"/>
      <c r="Z1724" s="103"/>
      <c r="AA1724" s="103"/>
      <c r="AB1724" s="103"/>
      <c r="AC1724" s="103"/>
      <c r="AD1724" s="103"/>
      <c r="AE1724" s="103"/>
      <c r="AF1724" s="103"/>
      <c r="AG1724" s="103"/>
      <c r="AH1724" s="103"/>
      <c r="AI1724" s="103"/>
      <c r="AJ1724" s="103"/>
      <c r="AK1724" s="103"/>
      <c r="AL1724" s="103"/>
      <c r="AM1724" s="103"/>
      <c r="AN1724" s="103"/>
      <c r="AO1724" s="103"/>
      <c r="AP1724" s="103"/>
      <c r="AQ1724" s="103"/>
      <c r="AR1724" s="103"/>
      <c r="AS1724" s="103"/>
      <c r="AT1724" s="103"/>
      <c r="AU1724" s="103"/>
      <c r="AV1724" s="103"/>
      <c r="AW1724" s="103"/>
      <c r="AX1724" s="103"/>
      <c r="AY1724" s="103"/>
      <c r="AZ1724" s="103"/>
      <c r="BA1724" s="95"/>
      <c r="BB1724" s="95"/>
      <c r="BC1724" s="95"/>
      <c r="BD1724" s="95"/>
      <c r="BE1724" s="95"/>
      <c r="BF1724" s="95"/>
      <c r="BG1724" s="95"/>
      <c r="BH1724" s="95"/>
      <c r="BI1724" s="95"/>
    </row>
    <row r="1725" spans="17:61" s="82" customFormat="1" x14ac:dyDescent="0.2">
      <c r="Q1725" s="103"/>
      <c r="R1725" s="104"/>
      <c r="S1725" s="103"/>
      <c r="T1725" s="103"/>
      <c r="U1725" s="103"/>
      <c r="V1725" s="103"/>
      <c r="W1725" s="103"/>
      <c r="X1725" s="103"/>
      <c r="Y1725" s="103"/>
      <c r="Z1725" s="103"/>
      <c r="AA1725" s="103"/>
      <c r="AB1725" s="103"/>
      <c r="AC1725" s="103"/>
      <c r="AD1725" s="103"/>
      <c r="AE1725" s="103"/>
      <c r="AF1725" s="103"/>
      <c r="AG1725" s="103"/>
      <c r="AH1725" s="103"/>
      <c r="AI1725" s="103"/>
      <c r="AJ1725" s="103"/>
      <c r="AK1725" s="103"/>
      <c r="AL1725" s="103"/>
      <c r="AM1725" s="103"/>
      <c r="AN1725" s="103"/>
      <c r="AO1725" s="103"/>
      <c r="AP1725" s="103"/>
      <c r="AQ1725" s="103"/>
      <c r="AR1725" s="103"/>
      <c r="AS1725" s="103"/>
      <c r="AT1725" s="103"/>
      <c r="AU1725" s="103"/>
      <c r="AV1725" s="103"/>
      <c r="AW1725" s="103"/>
      <c r="AX1725" s="103"/>
      <c r="AY1725" s="103"/>
      <c r="AZ1725" s="103"/>
      <c r="BA1725" s="95"/>
      <c r="BB1725" s="95"/>
      <c r="BC1725" s="95"/>
      <c r="BD1725" s="95"/>
      <c r="BE1725" s="95"/>
      <c r="BF1725" s="95"/>
      <c r="BG1725" s="95"/>
      <c r="BH1725" s="95"/>
      <c r="BI1725" s="95"/>
    </row>
    <row r="1726" spans="17:61" s="82" customFormat="1" x14ac:dyDescent="0.2">
      <c r="Q1726" s="103"/>
      <c r="R1726" s="104"/>
      <c r="S1726" s="103"/>
      <c r="T1726" s="103"/>
      <c r="U1726" s="103"/>
      <c r="V1726" s="103"/>
      <c r="W1726" s="103"/>
      <c r="X1726" s="103"/>
      <c r="Y1726" s="103"/>
      <c r="Z1726" s="103"/>
      <c r="AA1726" s="103"/>
      <c r="AB1726" s="103"/>
      <c r="AC1726" s="103"/>
      <c r="AD1726" s="103"/>
      <c r="AE1726" s="103"/>
      <c r="AF1726" s="103"/>
      <c r="AG1726" s="103"/>
      <c r="AH1726" s="103"/>
      <c r="AI1726" s="103"/>
      <c r="AJ1726" s="103"/>
      <c r="AK1726" s="103"/>
      <c r="AL1726" s="103"/>
      <c r="AM1726" s="103"/>
      <c r="AN1726" s="103"/>
      <c r="AO1726" s="103"/>
      <c r="AP1726" s="103"/>
      <c r="AQ1726" s="103"/>
      <c r="AR1726" s="103"/>
      <c r="AS1726" s="103"/>
      <c r="AT1726" s="103"/>
      <c r="AU1726" s="103"/>
      <c r="AV1726" s="103"/>
      <c r="AW1726" s="103"/>
      <c r="AX1726" s="103"/>
      <c r="AY1726" s="103"/>
      <c r="AZ1726" s="103"/>
      <c r="BA1726" s="95"/>
      <c r="BB1726" s="95"/>
      <c r="BC1726" s="95"/>
      <c r="BD1726" s="95"/>
      <c r="BE1726" s="95"/>
      <c r="BF1726" s="95"/>
      <c r="BG1726" s="95"/>
      <c r="BH1726" s="95"/>
      <c r="BI1726" s="95"/>
    </row>
    <row r="1727" spans="17:61" s="82" customFormat="1" x14ac:dyDescent="0.2">
      <c r="Q1727" s="103"/>
      <c r="R1727" s="104"/>
      <c r="S1727" s="103"/>
      <c r="T1727" s="103"/>
      <c r="U1727" s="103"/>
      <c r="V1727" s="103"/>
      <c r="W1727" s="103"/>
      <c r="X1727" s="103"/>
      <c r="Y1727" s="103"/>
      <c r="Z1727" s="103"/>
      <c r="AA1727" s="103"/>
      <c r="AB1727" s="103"/>
      <c r="AC1727" s="103"/>
      <c r="AD1727" s="103"/>
      <c r="AE1727" s="103"/>
      <c r="AF1727" s="103"/>
      <c r="AG1727" s="103"/>
      <c r="AH1727" s="103"/>
      <c r="AI1727" s="103"/>
      <c r="AJ1727" s="103"/>
      <c r="AK1727" s="103"/>
      <c r="AL1727" s="103"/>
      <c r="AM1727" s="103"/>
      <c r="AN1727" s="103"/>
      <c r="AO1727" s="103"/>
      <c r="AP1727" s="103"/>
      <c r="AQ1727" s="103"/>
      <c r="AR1727" s="103"/>
      <c r="AS1727" s="103"/>
      <c r="AT1727" s="103"/>
      <c r="AU1727" s="103"/>
      <c r="AV1727" s="103"/>
      <c r="AW1727" s="103"/>
      <c r="AX1727" s="103"/>
      <c r="AY1727" s="103"/>
      <c r="AZ1727" s="103"/>
      <c r="BA1727" s="95"/>
      <c r="BB1727" s="95"/>
      <c r="BC1727" s="95"/>
      <c r="BD1727" s="95"/>
      <c r="BE1727" s="95"/>
      <c r="BF1727" s="95"/>
      <c r="BG1727" s="95"/>
      <c r="BH1727" s="95"/>
      <c r="BI1727" s="95"/>
    </row>
    <row r="1728" spans="17:61" s="82" customFormat="1" x14ac:dyDescent="0.2">
      <c r="Q1728" s="103"/>
      <c r="R1728" s="104"/>
      <c r="S1728" s="103"/>
      <c r="T1728" s="103"/>
      <c r="U1728" s="103"/>
      <c r="V1728" s="103"/>
      <c r="W1728" s="103"/>
      <c r="X1728" s="103"/>
      <c r="Y1728" s="103"/>
      <c r="Z1728" s="103"/>
      <c r="AA1728" s="103"/>
      <c r="AB1728" s="103"/>
      <c r="AC1728" s="103"/>
      <c r="AD1728" s="103"/>
      <c r="AE1728" s="103"/>
      <c r="AF1728" s="103"/>
      <c r="AG1728" s="103"/>
      <c r="AH1728" s="103"/>
      <c r="AI1728" s="103"/>
      <c r="AJ1728" s="103"/>
      <c r="AK1728" s="103"/>
      <c r="AL1728" s="103"/>
      <c r="AM1728" s="103"/>
      <c r="AN1728" s="103"/>
      <c r="AO1728" s="103"/>
      <c r="AP1728" s="103"/>
      <c r="AQ1728" s="103"/>
      <c r="AR1728" s="103"/>
      <c r="AS1728" s="103"/>
      <c r="AT1728" s="103"/>
      <c r="AU1728" s="103"/>
      <c r="AV1728" s="103"/>
      <c r="AW1728" s="103"/>
      <c r="AX1728" s="103"/>
      <c r="AY1728" s="103"/>
      <c r="AZ1728" s="103"/>
      <c r="BA1728" s="95"/>
      <c r="BB1728" s="95"/>
      <c r="BC1728" s="95"/>
      <c r="BD1728" s="95"/>
      <c r="BE1728" s="95"/>
      <c r="BF1728" s="95"/>
      <c r="BG1728" s="95"/>
      <c r="BH1728" s="95"/>
      <c r="BI1728" s="95"/>
    </row>
    <row r="1729" spans="17:61" s="82" customFormat="1" x14ac:dyDescent="0.2">
      <c r="Q1729" s="103"/>
      <c r="R1729" s="104"/>
      <c r="S1729" s="103"/>
      <c r="T1729" s="103"/>
      <c r="U1729" s="103"/>
      <c r="V1729" s="103"/>
      <c r="W1729" s="103"/>
      <c r="X1729" s="103"/>
      <c r="Y1729" s="103"/>
      <c r="Z1729" s="103"/>
      <c r="AA1729" s="103"/>
      <c r="AB1729" s="103"/>
      <c r="AC1729" s="103"/>
      <c r="AD1729" s="103"/>
      <c r="AE1729" s="103"/>
      <c r="AF1729" s="103"/>
      <c r="AG1729" s="103"/>
      <c r="AH1729" s="103"/>
      <c r="AI1729" s="103"/>
      <c r="AJ1729" s="103"/>
      <c r="AK1729" s="103"/>
      <c r="AL1729" s="103"/>
      <c r="AM1729" s="103"/>
      <c r="AN1729" s="103"/>
      <c r="AO1729" s="103"/>
      <c r="AP1729" s="103"/>
      <c r="AQ1729" s="103"/>
      <c r="AR1729" s="103"/>
      <c r="AS1729" s="103"/>
      <c r="AT1729" s="103"/>
      <c r="AU1729" s="103"/>
      <c r="AV1729" s="103"/>
      <c r="AW1729" s="103"/>
      <c r="AX1729" s="103"/>
      <c r="AY1729" s="103"/>
      <c r="AZ1729" s="103"/>
      <c r="BA1729" s="95"/>
      <c r="BB1729" s="95"/>
      <c r="BC1729" s="95"/>
      <c r="BD1729" s="95"/>
      <c r="BE1729" s="95"/>
      <c r="BF1729" s="95"/>
      <c r="BG1729" s="95"/>
      <c r="BH1729" s="95"/>
      <c r="BI1729" s="95"/>
    </row>
    <row r="1730" spans="17:61" s="82" customFormat="1" x14ac:dyDescent="0.2">
      <c r="Q1730" s="103"/>
      <c r="R1730" s="104"/>
      <c r="S1730" s="103"/>
      <c r="T1730" s="103"/>
      <c r="U1730" s="103"/>
      <c r="V1730" s="103"/>
      <c r="W1730" s="103"/>
      <c r="X1730" s="103"/>
      <c r="Y1730" s="103"/>
      <c r="Z1730" s="103"/>
      <c r="AA1730" s="103"/>
      <c r="AB1730" s="103"/>
      <c r="AC1730" s="103"/>
      <c r="AD1730" s="103"/>
      <c r="AE1730" s="103"/>
      <c r="AF1730" s="103"/>
      <c r="AG1730" s="103"/>
      <c r="AH1730" s="103"/>
      <c r="AI1730" s="103"/>
      <c r="AJ1730" s="103"/>
      <c r="AK1730" s="103"/>
      <c r="AL1730" s="103"/>
      <c r="AM1730" s="103"/>
      <c r="AN1730" s="103"/>
      <c r="AO1730" s="103"/>
      <c r="AP1730" s="103"/>
      <c r="AQ1730" s="103"/>
      <c r="AR1730" s="103"/>
      <c r="AS1730" s="103"/>
      <c r="AT1730" s="103"/>
      <c r="AU1730" s="103"/>
      <c r="AV1730" s="103"/>
      <c r="AW1730" s="103"/>
      <c r="AX1730" s="103"/>
      <c r="AY1730" s="103"/>
      <c r="AZ1730" s="103"/>
      <c r="BA1730" s="95"/>
      <c r="BB1730" s="95"/>
      <c r="BC1730" s="95"/>
      <c r="BD1730" s="95"/>
      <c r="BE1730" s="95"/>
      <c r="BF1730" s="95"/>
      <c r="BG1730" s="95"/>
      <c r="BH1730" s="95"/>
      <c r="BI1730" s="95"/>
    </row>
    <row r="1731" spans="17:61" s="82" customFormat="1" x14ac:dyDescent="0.2">
      <c r="Q1731" s="103"/>
      <c r="R1731" s="104"/>
      <c r="S1731" s="103"/>
      <c r="T1731" s="103"/>
      <c r="U1731" s="103"/>
      <c r="V1731" s="103"/>
      <c r="W1731" s="103"/>
      <c r="X1731" s="103"/>
      <c r="Y1731" s="103"/>
      <c r="Z1731" s="103"/>
      <c r="AA1731" s="103"/>
      <c r="AB1731" s="103"/>
      <c r="AC1731" s="103"/>
      <c r="AD1731" s="103"/>
      <c r="AE1731" s="103"/>
      <c r="AF1731" s="103"/>
      <c r="AG1731" s="103"/>
      <c r="AH1731" s="103"/>
      <c r="AI1731" s="103"/>
      <c r="AJ1731" s="103"/>
      <c r="AK1731" s="103"/>
      <c r="AL1731" s="103"/>
      <c r="AM1731" s="103"/>
      <c r="AN1731" s="103"/>
      <c r="AO1731" s="103"/>
      <c r="AP1731" s="103"/>
      <c r="AQ1731" s="103"/>
      <c r="AR1731" s="103"/>
      <c r="AS1731" s="103"/>
      <c r="AT1731" s="103"/>
      <c r="AU1731" s="103"/>
      <c r="AV1731" s="103"/>
      <c r="AW1731" s="103"/>
      <c r="AX1731" s="103"/>
      <c r="AY1731" s="103"/>
      <c r="AZ1731" s="103"/>
      <c r="BA1731" s="95"/>
      <c r="BB1731" s="95"/>
      <c r="BC1731" s="95"/>
      <c r="BD1731" s="95"/>
      <c r="BE1731" s="95"/>
      <c r="BF1731" s="95"/>
      <c r="BG1731" s="95"/>
      <c r="BH1731" s="95"/>
      <c r="BI1731" s="95"/>
    </row>
    <row r="1732" spans="17:61" s="82" customFormat="1" x14ac:dyDescent="0.2">
      <c r="Q1732" s="103"/>
      <c r="R1732" s="104"/>
      <c r="S1732" s="103"/>
      <c r="T1732" s="103"/>
      <c r="U1732" s="103"/>
      <c r="V1732" s="103"/>
      <c r="W1732" s="103"/>
      <c r="X1732" s="103"/>
      <c r="Y1732" s="103"/>
      <c r="Z1732" s="103"/>
      <c r="AA1732" s="103"/>
      <c r="AB1732" s="103"/>
      <c r="AC1732" s="103"/>
      <c r="AD1732" s="103"/>
      <c r="AE1732" s="103"/>
      <c r="AF1732" s="103"/>
      <c r="AG1732" s="103"/>
      <c r="AH1732" s="103"/>
      <c r="AI1732" s="103"/>
      <c r="AJ1732" s="103"/>
      <c r="AK1732" s="103"/>
      <c r="AL1732" s="103"/>
      <c r="AM1732" s="103"/>
      <c r="AN1732" s="103"/>
      <c r="AO1732" s="103"/>
      <c r="AP1732" s="103"/>
      <c r="AQ1732" s="103"/>
      <c r="AR1732" s="103"/>
      <c r="AS1732" s="103"/>
      <c r="AT1732" s="103"/>
      <c r="AU1732" s="103"/>
      <c r="AV1732" s="103"/>
      <c r="AW1732" s="103"/>
      <c r="AX1732" s="103"/>
      <c r="AY1732" s="103"/>
      <c r="AZ1732" s="103"/>
      <c r="BA1732" s="95"/>
      <c r="BB1732" s="95"/>
      <c r="BC1732" s="95"/>
      <c r="BD1732" s="95"/>
      <c r="BE1732" s="95"/>
      <c r="BF1732" s="95"/>
      <c r="BG1732" s="95"/>
      <c r="BH1732" s="95"/>
      <c r="BI1732" s="95"/>
    </row>
    <row r="1733" spans="17:61" s="82" customFormat="1" x14ac:dyDescent="0.2">
      <c r="Q1733" s="103"/>
      <c r="R1733" s="104"/>
      <c r="S1733" s="103"/>
      <c r="T1733" s="103"/>
      <c r="U1733" s="103"/>
      <c r="V1733" s="103"/>
      <c r="W1733" s="103"/>
      <c r="X1733" s="103"/>
      <c r="Y1733" s="103"/>
      <c r="Z1733" s="103"/>
      <c r="AA1733" s="103"/>
      <c r="AB1733" s="103"/>
      <c r="AC1733" s="103"/>
      <c r="AD1733" s="103"/>
      <c r="AE1733" s="103"/>
      <c r="AF1733" s="103"/>
      <c r="AG1733" s="103"/>
      <c r="AH1733" s="103"/>
      <c r="AI1733" s="103"/>
      <c r="AJ1733" s="103"/>
      <c r="AK1733" s="103"/>
      <c r="AL1733" s="103"/>
      <c r="AM1733" s="103"/>
      <c r="AN1733" s="103"/>
      <c r="AO1733" s="103"/>
      <c r="AP1733" s="103"/>
      <c r="AQ1733" s="103"/>
      <c r="AR1733" s="103"/>
      <c r="AS1733" s="103"/>
      <c r="AT1733" s="103"/>
      <c r="AU1733" s="103"/>
      <c r="AV1733" s="103"/>
      <c r="AW1733" s="103"/>
      <c r="AX1733" s="103"/>
      <c r="AY1733" s="103"/>
      <c r="AZ1733" s="103"/>
      <c r="BA1733" s="95"/>
      <c r="BB1733" s="95"/>
      <c r="BC1733" s="95"/>
      <c r="BD1733" s="95"/>
      <c r="BE1733" s="95"/>
      <c r="BF1733" s="95"/>
      <c r="BG1733" s="95"/>
      <c r="BH1733" s="95"/>
      <c r="BI1733" s="95"/>
    </row>
    <row r="1734" spans="17:61" s="82" customFormat="1" x14ac:dyDescent="0.2">
      <c r="Q1734" s="103"/>
      <c r="R1734" s="104"/>
      <c r="S1734" s="103"/>
      <c r="T1734" s="103"/>
      <c r="U1734" s="103"/>
      <c r="V1734" s="103"/>
      <c r="W1734" s="103"/>
      <c r="X1734" s="103"/>
      <c r="Y1734" s="103"/>
      <c r="Z1734" s="103"/>
      <c r="AA1734" s="103"/>
      <c r="AB1734" s="103"/>
      <c r="AC1734" s="103"/>
      <c r="AD1734" s="103"/>
      <c r="AE1734" s="103"/>
      <c r="AF1734" s="103"/>
      <c r="AG1734" s="103"/>
      <c r="AH1734" s="103"/>
      <c r="AI1734" s="103"/>
      <c r="AJ1734" s="103"/>
      <c r="AK1734" s="103"/>
      <c r="AL1734" s="103"/>
      <c r="AM1734" s="103"/>
      <c r="AN1734" s="103"/>
      <c r="AO1734" s="103"/>
      <c r="AP1734" s="103"/>
      <c r="AQ1734" s="103"/>
      <c r="AR1734" s="103"/>
      <c r="AS1734" s="103"/>
      <c r="AT1734" s="103"/>
      <c r="AU1734" s="103"/>
      <c r="AV1734" s="103"/>
      <c r="AW1734" s="103"/>
      <c r="AX1734" s="103"/>
      <c r="AY1734" s="103"/>
      <c r="AZ1734" s="103"/>
      <c r="BA1734" s="95"/>
      <c r="BB1734" s="95"/>
      <c r="BC1734" s="95"/>
      <c r="BD1734" s="95"/>
      <c r="BE1734" s="95"/>
      <c r="BF1734" s="95"/>
      <c r="BG1734" s="95"/>
      <c r="BH1734" s="95"/>
      <c r="BI1734" s="95"/>
    </row>
    <row r="1735" spans="17:61" s="82" customFormat="1" x14ac:dyDescent="0.2">
      <c r="Q1735" s="103"/>
      <c r="R1735" s="104"/>
      <c r="S1735" s="103"/>
      <c r="T1735" s="103"/>
      <c r="U1735" s="103"/>
      <c r="V1735" s="103"/>
      <c r="W1735" s="103"/>
      <c r="X1735" s="103"/>
      <c r="Y1735" s="103"/>
      <c r="Z1735" s="103"/>
      <c r="AA1735" s="103"/>
      <c r="AB1735" s="103"/>
      <c r="AC1735" s="103"/>
      <c r="AD1735" s="103"/>
      <c r="AE1735" s="103"/>
      <c r="AF1735" s="103"/>
      <c r="AG1735" s="103"/>
      <c r="AH1735" s="103"/>
      <c r="AI1735" s="103"/>
      <c r="AJ1735" s="103"/>
      <c r="AK1735" s="103"/>
      <c r="AL1735" s="103"/>
      <c r="AM1735" s="103"/>
      <c r="AN1735" s="103"/>
      <c r="AO1735" s="103"/>
      <c r="AP1735" s="103"/>
      <c r="AQ1735" s="103"/>
      <c r="AR1735" s="103"/>
      <c r="AS1735" s="103"/>
      <c r="AT1735" s="103"/>
      <c r="AU1735" s="103"/>
      <c r="AV1735" s="103"/>
      <c r="AW1735" s="103"/>
      <c r="AX1735" s="103"/>
      <c r="AY1735" s="103"/>
      <c r="AZ1735" s="103"/>
      <c r="BA1735" s="95"/>
      <c r="BB1735" s="95"/>
      <c r="BC1735" s="95"/>
      <c r="BD1735" s="95"/>
      <c r="BE1735" s="95"/>
      <c r="BF1735" s="95"/>
      <c r="BG1735" s="95"/>
      <c r="BH1735" s="95"/>
      <c r="BI1735" s="95"/>
    </row>
    <row r="1736" spans="17:61" s="82" customFormat="1" x14ac:dyDescent="0.2">
      <c r="Q1736" s="103"/>
      <c r="R1736" s="104"/>
      <c r="S1736" s="103"/>
      <c r="T1736" s="103"/>
      <c r="U1736" s="103"/>
      <c r="V1736" s="103"/>
      <c r="W1736" s="103"/>
      <c r="X1736" s="103"/>
      <c r="Y1736" s="103"/>
      <c r="Z1736" s="103"/>
      <c r="AA1736" s="103"/>
      <c r="AB1736" s="103"/>
      <c r="AC1736" s="103"/>
      <c r="AD1736" s="103"/>
      <c r="AE1736" s="103"/>
      <c r="AF1736" s="103"/>
      <c r="AG1736" s="103"/>
      <c r="AH1736" s="103"/>
      <c r="AI1736" s="103"/>
      <c r="AJ1736" s="103"/>
      <c r="AK1736" s="103"/>
      <c r="AL1736" s="103"/>
      <c r="AM1736" s="103"/>
      <c r="AN1736" s="103"/>
      <c r="AO1736" s="103"/>
      <c r="AP1736" s="103"/>
      <c r="AQ1736" s="103"/>
      <c r="AR1736" s="103"/>
      <c r="AS1736" s="103"/>
      <c r="AT1736" s="103"/>
      <c r="AU1736" s="103"/>
      <c r="AV1736" s="103"/>
      <c r="AW1736" s="103"/>
      <c r="AX1736" s="103"/>
      <c r="AY1736" s="103"/>
      <c r="AZ1736" s="103"/>
      <c r="BA1736" s="95"/>
      <c r="BB1736" s="95"/>
      <c r="BC1736" s="95"/>
      <c r="BD1736" s="95"/>
      <c r="BE1736" s="95"/>
      <c r="BF1736" s="95"/>
      <c r="BG1736" s="95"/>
      <c r="BH1736" s="95"/>
      <c r="BI1736" s="95"/>
    </row>
    <row r="1737" spans="17:61" s="82" customFormat="1" x14ac:dyDescent="0.2">
      <c r="Q1737" s="103"/>
      <c r="R1737" s="104"/>
      <c r="S1737" s="103"/>
      <c r="T1737" s="103"/>
      <c r="U1737" s="103"/>
      <c r="V1737" s="103"/>
      <c r="W1737" s="103"/>
      <c r="X1737" s="103"/>
      <c r="Y1737" s="103"/>
      <c r="Z1737" s="103"/>
      <c r="AA1737" s="103"/>
      <c r="AB1737" s="103"/>
      <c r="AC1737" s="103"/>
      <c r="AD1737" s="103"/>
      <c r="AE1737" s="103"/>
      <c r="AF1737" s="103"/>
      <c r="AG1737" s="103"/>
      <c r="AH1737" s="103"/>
      <c r="AI1737" s="103"/>
      <c r="AJ1737" s="103"/>
      <c r="AK1737" s="103"/>
      <c r="AL1737" s="103"/>
      <c r="AM1737" s="103"/>
      <c r="AN1737" s="103"/>
      <c r="AO1737" s="103"/>
      <c r="AP1737" s="103"/>
      <c r="AQ1737" s="103"/>
      <c r="AR1737" s="103"/>
      <c r="AS1737" s="103"/>
      <c r="AT1737" s="103"/>
      <c r="AU1737" s="103"/>
      <c r="AV1737" s="103"/>
      <c r="AW1737" s="103"/>
      <c r="AX1737" s="103"/>
      <c r="AY1737" s="103"/>
      <c r="AZ1737" s="103"/>
      <c r="BA1737" s="95"/>
      <c r="BB1737" s="95"/>
      <c r="BC1737" s="95"/>
      <c r="BD1737" s="95"/>
      <c r="BE1737" s="95"/>
      <c r="BF1737" s="95"/>
      <c r="BG1737" s="95"/>
      <c r="BH1737" s="95"/>
      <c r="BI1737" s="95"/>
    </row>
    <row r="1738" spans="17:61" s="82" customFormat="1" x14ac:dyDescent="0.2">
      <c r="Q1738" s="103"/>
      <c r="R1738" s="104"/>
      <c r="S1738" s="103"/>
      <c r="T1738" s="103"/>
      <c r="U1738" s="103"/>
      <c r="V1738" s="103"/>
      <c r="W1738" s="103"/>
      <c r="X1738" s="103"/>
      <c r="Y1738" s="103"/>
      <c r="Z1738" s="103"/>
      <c r="AA1738" s="103"/>
      <c r="AB1738" s="103"/>
      <c r="AC1738" s="103"/>
      <c r="AD1738" s="103"/>
      <c r="AE1738" s="103"/>
      <c r="AF1738" s="103"/>
      <c r="AG1738" s="103"/>
      <c r="AH1738" s="103"/>
      <c r="AI1738" s="103"/>
      <c r="AJ1738" s="103"/>
      <c r="AK1738" s="103"/>
      <c r="AL1738" s="103"/>
      <c r="AM1738" s="103"/>
      <c r="AN1738" s="103"/>
      <c r="AO1738" s="103"/>
      <c r="AP1738" s="103"/>
      <c r="AQ1738" s="103"/>
      <c r="AR1738" s="103"/>
      <c r="AS1738" s="103"/>
      <c r="AT1738" s="103"/>
      <c r="AU1738" s="103"/>
      <c r="AV1738" s="103"/>
      <c r="AW1738" s="103"/>
      <c r="AX1738" s="103"/>
      <c r="AY1738" s="103"/>
      <c r="AZ1738" s="103"/>
      <c r="BA1738" s="95"/>
      <c r="BB1738" s="95"/>
      <c r="BC1738" s="95"/>
      <c r="BD1738" s="95"/>
      <c r="BE1738" s="95"/>
      <c r="BF1738" s="95"/>
      <c r="BG1738" s="95"/>
      <c r="BH1738" s="95"/>
      <c r="BI1738" s="95"/>
    </row>
    <row r="1739" spans="17:61" s="82" customFormat="1" x14ac:dyDescent="0.2">
      <c r="Q1739" s="103"/>
      <c r="R1739" s="104"/>
      <c r="S1739" s="103"/>
      <c r="T1739" s="103"/>
      <c r="U1739" s="103"/>
      <c r="V1739" s="103"/>
      <c r="W1739" s="103"/>
      <c r="X1739" s="103"/>
      <c r="Y1739" s="103"/>
      <c r="Z1739" s="103"/>
      <c r="AA1739" s="103"/>
      <c r="AB1739" s="103"/>
      <c r="AC1739" s="103"/>
      <c r="AD1739" s="103"/>
      <c r="AE1739" s="103"/>
      <c r="AF1739" s="103"/>
      <c r="AG1739" s="103"/>
      <c r="AH1739" s="103"/>
      <c r="AI1739" s="103"/>
      <c r="AJ1739" s="103"/>
      <c r="AK1739" s="103"/>
      <c r="AL1739" s="103"/>
      <c r="AM1739" s="103"/>
      <c r="AN1739" s="103"/>
      <c r="AO1739" s="103"/>
      <c r="AP1739" s="103"/>
      <c r="AQ1739" s="103"/>
      <c r="AR1739" s="103"/>
      <c r="AS1739" s="103"/>
      <c r="AT1739" s="103"/>
      <c r="AU1739" s="103"/>
      <c r="AV1739" s="103"/>
      <c r="AW1739" s="103"/>
      <c r="AX1739" s="103"/>
      <c r="AY1739" s="103"/>
      <c r="AZ1739" s="103"/>
      <c r="BA1739" s="95"/>
      <c r="BB1739" s="95"/>
      <c r="BC1739" s="95"/>
      <c r="BD1739" s="95"/>
      <c r="BE1739" s="95"/>
      <c r="BF1739" s="95"/>
      <c r="BG1739" s="95"/>
      <c r="BH1739" s="95"/>
      <c r="BI1739" s="95"/>
    </row>
    <row r="1740" spans="17:61" s="82" customFormat="1" x14ac:dyDescent="0.2">
      <c r="Q1740" s="103"/>
      <c r="R1740" s="104"/>
      <c r="S1740" s="103"/>
      <c r="T1740" s="103"/>
      <c r="U1740" s="103"/>
      <c r="V1740" s="103"/>
      <c r="W1740" s="103"/>
      <c r="X1740" s="103"/>
      <c r="Y1740" s="103"/>
      <c r="Z1740" s="103"/>
      <c r="AA1740" s="103"/>
      <c r="AB1740" s="103"/>
      <c r="AC1740" s="103"/>
      <c r="AD1740" s="103"/>
      <c r="AE1740" s="103"/>
      <c r="AF1740" s="103"/>
      <c r="AG1740" s="103"/>
      <c r="AH1740" s="103"/>
      <c r="AI1740" s="103"/>
      <c r="AJ1740" s="103"/>
      <c r="AK1740" s="103"/>
      <c r="AL1740" s="103"/>
      <c r="AM1740" s="103"/>
      <c r="AN1740" s="103"/>
      <c r="AO1740" s="103"/>
      <c r="AP1740" s="103"/>
      <c r="AQ1740" s="103"/>
      <c r="AR1740" s="103"/>
      <c r="AS1740" s="103"/>
      <c r="AT1740" s="103"/>
      <c r="AU1740" s="103"/>
      <c r="AV1740" s="103"/>
      <c r="AW1740" s="103"/>
      <c r="AX1740" s="103"/>
      <c r="AY1740" s="103"/>
      <c r="AZ1740" s="103"/>
      <c r="BA1740" s="95"/>
      <c r="BB1740" s="95"/>
      <c r="BC1740" s="95"/>
      <c r="BD1740" s="95"/>
      <c r="BE1740" s="95"/>
      <c r="BF1740" s="95"/>
      <c r="BG1740" s="95"/>
      <c r="BH1740" s="95"/>
      <c r="BI1740" s="95"/>
    </row>
    <row r="1741" spans="17:61" s="82" customFormat="1" x14ac:dyDescent="0.2">
      <c r="Q1741" s="103"/>
      <c r="R1741" s="104"/>
      <c r="S1741" s="103"/>
      <c r="T1741" s="103"/>
      <c r="U1741" s="103"/>
      <c r="V1741" s="103"/>
      <c r="W1741" s="103"/>
      <c r="X1741" s="103"/>
      <c r="Y1741" s="103"/>
      <c r="Z1741" s="103"/>
      <c r="AA1741" s="103"/>
      <c r="AB1741" s="103"/>
      <c r="AC1741" s="103"/>
      <c r="AD1741" s="103"/>
      <c r="AE1741" s="103"/>
      <c r="AF1741" s="103"/>
      <c r="AG1741" s="103"/>
      <c r="AH1741" s="103"/>
      <c r="AI1741" s="103"/>
      <c r="AJ1741" s="103"/>
      <c r="AK1741" s="103"/>
      <c r="AL1741" s="103"/>
      <c r="AM1741" s="103"/>
      <c r="AN1741" s="103"/>
      <c r="AO1741" s="103"/>
      <c r="AP1741" s="103"/>
      <c r="AQ1741" s="103"/>
      <c r="AR1741" s="103"/>
      <c r="AS1741" s="103"/>
      <c r="AT1741" s="103"/>
      <c r="AU1741" s="103"/>
      <c r="AV1741" s="103"/>
      <c r="AW1741" s="103"/>
      <c r="AX1741" s="103"/>
      <c r="AY1741" s="103"/>
      <c r="AZ1741" s="103"/>
      <c r="BA1741" s="95"/>
      <c r="BB1741" s="95"/>
      <c r="BC1741" s="95"/>
      <c r="BD1741" s="95"/>
      <c r="BE1741" s="95"/>
      <c r="BF1741" s="95"/>
      <c r="BG1741" s="95"/>
      <c r="BH1741" s="95"/>
      <c r="BI1741" s="95"/>
    </row>
    <row r="1742" spans="17:61" s="82" customFormat="1" x14ac:dyDescent="0.2">
      <c r="Q1742" s="103"/>
      <c r="R1742" s="104"/>
      <c r="S1742" s="103"/>
      <c r="T1742" s="103"/>
      <c r="U1742" s="103"/>
      <c r="V1742" s="103"/>
      <c r="W1742" s="103"/>
      <c r="X1742" s="103"/>
      <c r="Y1742" s="103"/>
      <c r="Z1742" s="103"/>
      <c r="AA1742" s="103"/>
      <c r="AB1742" s="103"/>
      <c r="AC1742" s="103"/>
      <c r="AD1742" s="103"/>
      <c r="AE1742" s="103"/>
      <c r="AF1742" s="103"/>
      <c r="AG1742" s="103"/>
      <c r="AH1742" s="103"/>
      <c r="AI1742" s="103"/>
      <c r="AJ1742" s="103"/>
      <c r="AK1742" s="103"/>
      <c r="AL1742" s="103"/>
      <c r="AM1742" s="103"/>
      <c r="AN1742" s="103"/>
      <c r="AO1742" s="103"/>
      <c r="AP1742" s="103"/>
      <c r="AQ1742" s="103"/>
      <c r="AR1742" s="103"/>
      <c r="AS1742" s="103"/>
      <c r="AT1742" s="103"/>
      <c r="AU1742" s="103"/>
      <c r="AV1742" s="103"/>
      <c r="AW1742" s="103"/>
      <c r="AX1742" s="103"/>
      <c r="AY1742" s="103"/>
      <c r="AZ1742" s="103"/>
      <c r="BA1742" s="95"/>
      <c r="BB1742" s="95"/>
      <c r="BC1742" s="95"/>
      <c r="BD1742" s="95"/>
      <c r="BE1742" s="95"/>
      <c r="BF1742" s="95"/>
      <c r="BG1742" s="95"/>
      <c r="BH1742" s="95"/>
      <c r="BI1742" s="95"/>
    </row>
    <row r="1743" spans="17:61" s="82" customFormat="1" x14ac:dyDescent="0.2">
      <c r="Q1743" s="103"/>
      <c r="R1743" s="104"/>
      <c r="S1743" s="103"/>
      <c r="T1743" s="103"/>
      <c r="U1743" s="103"/>
      <c r="V1743" s="103"/>
      <c r="W1743" s="103"/>
      <c r="X1743" s="103"/>
      <c r="Y1743" s="103"/>
      <c r="Z1743" s="103"/>
      <c r="AA1743" s="103"/>
      <c r="AB1743" s="103"/>
      <c r="AC1743" s="103"/>
      <c r="AD1743" s="103"/>
      <c r="AE1743" s="103"/>
      <c r="AF1743" s="103"/>
      <c r="AG1743" s="103"/>
      <c r="AH1743" s="103"/>
      <c r="AI1743" s="103"/>
      <c r="AJ1743" s="103"/>
      <c r="AK1743" s="103"/>
      <c r="AL1743" s="103"/>
      <c r="AM1743" s="103"/>
      <c r="AN1743" s="103"/>
      <c r="AO1743" s="103"/>
      <c r="AP1743" s="103"/>
      <c r="AQ1743" s="103"/>
      <c r="AR1743" s="103"/>
      <c r="AS1743" s="103"/>
      <c r="AT1743" s="103"/>
      <c r="AU1743" s="103"/>
      <c r="AV1743" s="103"/>
      <c r="AW1743" s="103"/>
      <c r="AX1743" s="103"/>
      <c r="AY1743" s="103"/>
      <c r="AZ1743" s="103"/>
      <c r="BA1743" s="95"/>
      <c r="BB1743" s="95"/>
      <c r="BC1743" s="95"/>
      <c r="BD1743" s="95"/>
      <c r="BE1743" s="95"/>
      <c r="BF1743" s="95"/>
      <c r="BG1743" s="95"/>
      <c r="BH1743" s="95"/>
      <c r="BI1743" s="95"/>
    </row>
    <row r="1744" spans="17:61" s="82" customFormat="1" x14ac:dyDescent="0.2">
      <c r="Q1744" s="103"/>
      <c r="R1744" s="104"/>
      <c r="S1744" s="103"/>
      <c r="T1744" s="103"/>
      <c r="U1744" s="103"/>
      <c r="V1744" s="103"/>
      <c r="W1744" s="103"/>
      <c r="X1744" s="103"/>
      <c r="Y1744" s="103"/>
      <c r="Z1744" s="103"/>
      <c r="AA1744" s="103"/>
      <c r="AB1744" s="103"/>
      <c r="AC1744" s="103"/>
      <c r="AD1744" s="103"/>
      <c r="AE1744" s="103"/>
      <c r="AF1744" s="103"/>
      <c r="AG1744" s="103"/>
      <c r="AH1744" s="103"/>
      <c r="AI1744" s="103"/>
      <c r="AJ1744" s="103"/>
      <c r="AK1744" s="103"/>
      <c r="AL1744" s="103"/>
      <c r="AM1744" s="103"/>
      <c r="AN1744" s="103"/>
      <c r="AO1744" s="103"/>
      <c r="AP1744" s="103"/>
      <c r="AQ1744" s="103"/>
      <c r="AR1744" s="103"/>
      <c r="AS1744" s="103"/>
      <c r="AT1744" s="103"/>
      <c r="AU1744" s="103"/>
      <c r="AV1744" s="103"/>
      <c r="AW1744" s="103"/>
      <c r="AX1744" s="103"/>
      <c r="AY1744" s="103"/>
      <c r="AZ1744" s="103"/>
      <c r="BA1744" s="95"/>
      <c r="BB1744" s="95"/>
      <c r="BC1744" s="95"/>
      <c r="BD1744" s="95"/>
      <c r="BE1744" s="95"/>
      <c r="BF1744" s="95"/>
      <c r="BG1744" s="95"/>
      <c r="BH1744" s="95"/>
      <c r="BI1744" s="95"/>
    </row>
    <row r="1745" spans="17:61" s="82" customFormat="1" x14ac:dyDescent="0.2">
      <c r="Q1745" s="103"/>
      <c r="R1745" s="104"/>
      <c r="S1745" s="103"/>
      <c r="T1745" s="103"/>
      <c r="U1745" s="103"/>
      <c r="V1745" s="103"/>
      <c r="W1745" s="103"/>
      <c r="X1745" s="103"/>
      <c r="Y1745" s="103"/>
      <c r="Z1745" s="103"/>
      <c r="AA1745" s="103"/>
      <c r="AB1745" s="103"/>
      <c r="AC1745" s="103"/>
      <c r="AD1745" s="103"/>
      <c r="AE1745" s="103"/>
      <c r="AF1745" s="103"/>
      <c r="AG1745" s="103"/>
      <c r="AH1745" s="103"/>
      <c r="AI1745" s="103"/>
      <c r="AJ1745" s="103"/>
      <c r="AK1745" s="103"/>
      <c r="AL1745" s="103"/>
      <c r="AM1745" s="103"/>
      <c r="AN1745" s="103"/>
      <c r="AO1745" s="103"/>
      <c r="AP1745" s="103"/>
      <c r="AQ1745" s="103"/>
      <c r="AR1745" s="103"/>
      <c r="AS1745" s="103"/>
      <c r="AT1745" s="103"/>
      <c r="AU1745" s="103"/>
      <c r="AV1745" s="103"/>
      <c r="AW1745" s="103"/>
      <c r="AX1745" s="103"/>
      <c r="AY1745" s="103"/>
      <c r="AZ1745" s="103"/>
      <c r="BA1745" s="95"/>
      <c r="BB1745" s="95"/>
      <c r="BC1745" s="95"/>
      <c r="BD1745" s="95"/>
      <c r="BE1745" s="95"/>
      <c r="BF1745" s="95"/>
      <c r="BG1745" s="95"/>
      <c r="BH1745" s="95"/>
      <c r="BI1745" s="95"/>
    </row>
    <row r="1746" spans="17:61" s="82" customFormat="1" x14ac:dyDescent="0.2">
      <c r="Q1746" s="103"/>
      <c r="R1746" s="104"/>
      <c r="S1746" s="103"/>
      <c r="T1746" s="103"/>
      <c r="U1746" s="103"/>
      <c r="V1746" s="103"/>
      <c r="W1746" s="103"/>
      <c r="X1746" s="103"/>
      <c r="Y1746" s="103"/>
      <c r="Z1746" s="103"/>
      <c r="AA1746" s="103"/>
      <c r="AB1746" s="103"/>
      <c r="AC1746" s="103"/>
      <c r="AD1746" s="103"/>
      <c r="AE1746" s="103"/>
      <c r="AF1746" s="103"/>
      <c r="AG1746" s="103"/>
      <c r="AH1746" s="103"/>
      <c r="AI1746" s="103"/>
      <c r="AJ1746" s="103"/>
      <c r="AK1746" s="103"/>
      <c r="AL1746" s="103"/>
      <c r="AM1746" s="103"/>
      <c r="AN1746" s="103"/>
      <c r="AO1746" s="103"/>
      <c r="AP1746" s="103"/>
      <c r="AQ1746" s="103"/>
      <c r="AR1746" s="103"/>
      <c r="AS1746" s="103"/>
      <c r="AT1746" s="103"/>
      <c r="AU1746" s="103"/>
      <c r="AV1746" s="103"/>
      <c r="AW1746" s="103"/>
      <c r="AX1746" s="103"/>
      <c r="AY1746" s="103"/>
      <c r="AZ1746" s="103"/>
      <c r="BA1746" s="95"/>
      <c r="BB1746" s="95"/>
      <c r="BC1746" s="95"/>
      <c r="BD1746" s="95"/>
      <c r="BE1746" s="95"/>
      <c r="BF1746" s="95"/>
      <c r="BG1746" s="95"/>
      <c r="BH1746" s="95"/>
      <c r="BI1746" s="95"/>
    </row>
    <row r="1747" spans="17:61" s="82" customFormat="1" x14ac:dyDescent="0.2">
      <c r="Q1747" s="103"/>
      <c r="R1747" s="104"/>
      <c r="S1747" s="103"/>
      <c r="T1747" s="103"/>
      <c r="U1747" s="103"/>
      <c r="V1747" s="103"/>
      <c r="W1747" s="103"/>
      <c r="X1747" s="103"/>
      <c r="Y1747" s="103"/>
      <c r="Z1747" s="103"/>
      <c r="AA1747" s="103"/>
      <c r="AB1747" s="103"/>
      <c r="AC1747" s="103"/>
      <c r="AD1747" s="103"/>
      <c r="AE1747" s="103"/>
      <c r="AF1747" s="103"/>
      <c r="AG1747" s="103"/>
      <c r="AH1747" s="103"/>
      <c r="AI1747" s="103"/>
      <c r="AJ1747" s="103"/>
      <c r="AK1747" s="103"/>
      <c r="AL1747" s="103"/>
      <c r="AM1747" s="103"/>
      <c r="AN1747" s="103"/>
      <c r="AO1747" s="103"/>
      <c r="AP1747" s="103"/>
      <c r="AQ1747" s="103"/>
      <c r="AR1747" s="103"/>
      <c r="AS1747" s="103"/>
      <c r="AT1747" s="103"/>
      <c r="AU1747" s="103"/>
      <c r="AV1747" s="103"/>
      <c r="AW1747" s="103"/>
      <c r="AX1747" s="103"/>
      <c r="AY1747" s="103"/>
      <c r="AZ1747" s="103"/>
      <c r="BA1747" s="95"/>
      <c r="BB1747" s="95"/>
      <c r="BC1747" s="95"/>
      <c r="BD1747" s="95"/>
      <c r="BE1747" s="95"/>
      <c r="BF1747" s="95"/>
      <c r="BG1747" s="95"/>
      <c r="BH1747" s="95"/>
      <c r="BI1747" s="95"/>
    </row>
    <row r="1748" spans="17:61" s="82" customFormat="1" x14ac:dyDescent="0.2">
      <c r="Q1748" s="103"/>
      <c r="R1748" s="104"/>
      <c r="S1748" s="103"/>
      <c r="T1748" s="103"/>
      <c r="U1748" s="103"/>
      <c r="V1748" s="103"/>
      <c r="W1748" s="103"/>
      <c r="X1748" s="103"/>
      <c r="Y1748" s="103"/>
      <c r="Z1748" s="103"/>
      <c r="AA1748" s="103"/>
      <c r="AB1748" s="103"/>
      <c r="AC1748" s="103"/>
      <c r="AD1748" s="103"/>
      <c r="AE1748" s="103"/>
      <c r="AF1748" s="103"/>
      <c r="AG1748" s="103"/>
      <c r="AH1748" s="103"/>
      <c r="AI1748" s="103"/>
      <c r="AJ1748" s="103"/>
      <c r="AK1748" s="103"/>
      <c r="AL1748" s="103"/>
      <c r="AM1748" s="103"/>
      <c r="AN1748" s="103"/>
      <c r="AO1748" s="103"/>
      <c r="AP1748" s="103"/>
      <c r="AQ1748" s="103"/>
      <c r="AR1748" s="103"/>
      <c r="AS1748" s="103"/>
      <c r="AT1748" s="103"/>
      <c r="AU1748" s="103"/>
      <c r="AV1748" s="103"/>
      <c r="AW1748" s="103"/>
      <c r="AX1748" s="103"/>
      <c r="AY1748" s="103"/>
      <c r="AZ1748" s="103"/>
      <c r="BA1748" s="95"/>
      <c r="BB1748" s="95"/>
      <c r="BC1748" s="95"/>
      <c r="BD1748" s="95"/>
      <c r="BE1748" s="95"/>
      <c r="BF1748" s="95"/>
      <c r="BG1748" s="95"/>
      <c r="BH1748" s="95"/>
      <c r="BI1748" s="95"/>
    </row>
    <row r="1749" spans="17:61" s="82" customFormat="1" x14ac:dyDescent="0.2">
      <c r="Q1749" s="103"/>
      <c r="R1749" s="104"/>
      <c r="S1749" s="103"/>
      <c r="T1749" s="103"/>
      <c r="U1749" s="103"/>
      <c r="V1749" s="103"/>
      <c r="W1749" s="103"/>
      <c r="X1749" s="103"/>
      <c r="Y1749" s="103"/>
      <c r="Z1749" s="103"/>
      <c r="AA1749" s="103"/>
      <c r="AB1749" s="103"/>
      <c r="AC1749" s="103"/>
      <c r="AD1749" s="103"/>
      <c r="AE1749" s="103"/>
      <c r="AF1749" s="103"/>
      <c r="AG1749" s="103"/>
      <c r="AH1749" s="103"/>
      <c r="AI1749" s="103"/>
      <c r="AJ1749" s="103"/>
      <c r="AK1749" s="103"/>
      <c r="AL1749" s="103"/>
      <c r="AM1749" s="103"/>
      <c r="AN1749" s="103"/>
      <c r="AO1749" s="103"/>
      <c r="AP1749" s="103"/>
      <c r="AQ1749" s="103"/>
      <c r="AR1749" s="103"/>
      <c r="AS1749" s="103"/>
      <c r="AT1749" s="103"/>
      <c r="AU1749" s="103"/>
      <c r="AV1749" s="103"/>
      <c r="AW1749" s="103"/>
      <c r="AX1749" s="103"/>
      <c r="AY1749" s="103"/>
      <c r="AZ1749" s="103"/>
      <c r="BA1749" s="95"/>
      <c r="BB1749" s="95"/>
      <c r="BC1749" s="95"/>
      <c r="BD1749" s="95"/>
      <c r="BE1749" s="95"/>
      <c r="BF1749" s="95"/>
      <c r="BG1749" s="95"/>
      <c r="BH1749" s="95"/>
      <c r="BI1749" s="95"/>
    </row>
    <row r="1750" spans="17:61" s="82" customFormat="1" x14ac:dyDescent="0.2">
      <c r="Q1750" s="103"/>
      <c r="R1750" s="104"/>
      <c r="S1750" s="103"/>
      <c r="T1750" s="103"/>
      <c r="U1750" s="103"/>
      <c r="V1750" s="103"/>
      <c r="W1750" s="103"/>
      <c r="X1750" s="103"/>
      <c r="Y1750" s="103"/>
      <c r="Z1750" s="103"/>
      <c r="AA1750" s="103"/>
      <c r="AB1750" s="103"/>
      <c r="AC1750" s="103"/>
      <c r="AD1750" s="103"/>
      <c r="AE1750" s="103"/>
      <c r="AF1750" s="103"/>
      <c r="AG1750" s="103"/>
      <c r="AH1750" s="103"/>
      <c r="AI1750" s="103"/>
      <c r="AJ1750" s="103"/>
      <c r="AK1750" s="103"/>
      <c r="AL1750" s="103"/>
      <c r="AM1750" s="103"/>
      <c r="AN1750" s="103"/>
      <c r="AO1750" s="103"/>
      <c r="AP1750" s="103"/>
      <c r="AQ1750" s="103"/>
      <c r="AR1750" s="103"/>
      <c r="AS1750" s="103"/>
      <c r="AT1750" s="103"/>
      <c r="AU1750" s="103"/>
      <c r="AV1750" s="103"/>
      <c r="AW1750" s="103"/>
      <c r="AX1750" s="103"/>
      <c r="AY1750" s="103"/>
      <c r="AZ1750" s="103"/>
      <c r="BA1750" s="95"/>
      <c r="BB1750" s="95"/>
      <c r="BC1750" s="95"/>
      <c r="BD1750" s="95"/>
      <c r="BE1750" s="95"/>
      <c r="BF1750" s="95"/>
      <c r="BG1750" s="95"/>
      <c r="BH1750" s="95"/>
      <c r="BI1750" s="95"/>
    </row>
    <row r="1751" spans="17:61" s="82" customFormat="1" x14ac:dyDescent="0.2">
      <c r="Q1751" s="103"/>
      <c r="R1751" s="104"/>
      <c r="S1751" s="103"/>
      <c r="T1751" s="103"/>
      <c r="U1751" s="103"/>
      <c r="V1751" s="103"/>
      <c r="W1751" s="103"/>
      <c r="X1751" s="103"/>
      <c r="Y1751" s="103"/>
      <c r="Z1751" s="103"/>
      <c r="AA1751" s="103"/>
      <c r="AB1751" s="103"/>
      <c r="AC1751" s="103"/>
      <c r="AD1751" s="103"/>
      <c r="AE1751" s="103"/>
      <c r="AF1751" s="103"/>
      <c r="AG1751" s="103"/>
      <c r="AH1751" s="103"/>
      <c r="AI1751" s="103"/>
      <c r="AJ1751" s="103"/>
      <c r="AK1751" s="103"/>
      <c r="AL1751" s="103"/>
      <c r="AM1751" s="103"/>
      <c r="AN1751" s="103"/>
      <c r="AO1751" s="103"/>
      <c r="AP1751" s="103"/>
      <c r="AQ1751" s="103"/>
      <c r="AR1751" s="103"/>
      <c r="AS1751" s="103"/>
      <c r="AT1751" s="103"/>
      <c r="AU1751" s="103"/>
      <c r="AV1751" s="103"/>
      <c r="AW1751" s="103"/>
      <c r="AX1751" s="103"/>
      <c r="AY1751" s="103"/>
      <c r="AZ1751" s="103"/>
      <c r="BA1751" s="95"/>
      <c r="BB1751" s="95"/>
      <c r="BC1751" s="95"/>
      <c r="BD1751" s="95"/>
      <c r="BE1751" s="95"/>
      <c r="BF1751" s="95"/>
      <c r="BG1751" s="95"/>
      <c r="BH1751" s="95"/>
      <c r="BI1751" s="95"/>
    </row>
    <row r="1752" spans="17:61" s="82" customFormat="1" x14ac:dyDescent="0.2">
      <c r="Q1752" s="103"/>
      <c r="R1752" s="104"/>
      <c r="S1752" s="103"/>
      <c r="T1752" s="103"/>
      <c r="U1752" s="103"/>
      <c r="V1752" s="103"/>
      <c r="W1752" s="103"/>
      <c r="X1752" s="103"/>
      <c r="Y1752" s="103"/>
      <c r="Z1752" s="103"/>
      <c r="AA1752" s="103"/>
      <c r="AB1752" s="103"/>
      <c r="AC1752" s="103"/>
      <c r="AD1752" s="103"/>
      <c r="AE1752" s="103"/>
      <c r="AF1752" s="103"/>
      <c r="AG1752" s="103"/>
      <c r="AH1752" s="103"/>
      <c r="AI1752" s="103"/>
      <c r="AJ1752" s="103"/>
      <c r="AK1752" s="103"/>
      <c r="AL1752" s="103"/>
      <c r="AM1752" s="103"/>
      <c r="AN1752" s="103"/>
      <c r="AO1752" s="103"/>
      <c r="AP1752" s="103"/>
      <c r="AQ1752" s="103"/>
      <c r="AR1752" s="103"/>
      <c r="AS1752" s="103"/>
      <c r="AT1752" s="103"/>
      <c r="AU1752" s="103"/>
      <c r="AV1752" s="103"/>
      <c r="AW1752" s="103"/>
      <c r="AX1752" s="103"/>
      <c r="AY1752" s="103"/>
      <c r="AZ1752" s="103"/>
      <c r="BA1752" s="95"/>
      <c r="BB1752" s="95"/>
      <c r="BC1752" s="95"/>
      <c r="BD1752" s="95"/>
      <c r="BE1752" s="95"/>
      <c r="BF1752" s="95"/>
      <c r="BG1752" s="95"/>
      <c r="BH1752" s="95"/>
      <c r="BI1752" s="95"/>
    </row>
    <row r="1753" spans="17:61" s="82" customFormat="1" x14ac:dyDescent="0.2">
      <c r="Q1753" s="103"/>
      <c r="R1753" s="104"/>
      <c r="S1753" s="103"/>
      <c r="T1753" s="103"/>
      <c r="U1753" s="103"/>
      <c r="V1753" s="103"/>
      <c r="W1753" s="103"/>
      <c r="X1753" s="103"/>
      <c r="Y1753" s="103"/>
      <c r="Z1753" s="103"/>
      <c r="AA1753" s="103"/>
      <c r="AB1753" s="103"/>
      <c r="AC1753" s="103"/>
      <c r="AD1753" s="103"/>
      <c r="AE1753" s="103"/>
      <c r="AF1753" s="103"/>
      <c r="AG1753" s="103"/>
      <c r="AH1753" s="103"/>
      <c r="AI1753" s="103"/>
      <c r="AJ1753" s="103"/>
      <c r="AK1753" s="103"/>
      <c r="AL1753" s="103"/>
      <c r="AM1753" s="103"/>
      <c r="AN1753" s="103"/>
      <c r="AO1753" s="103"/>
      <c r="AP1753" s="103"/>
      <c r="AQ1753" s="103"/>
      <c r="AR1753" s="103"/>
      <c r="AS1753" s="103"/>
      <c r="AT1753" s="103"/>
      <c r="AU1753" s="103"/>
      <c r="AV1753" s="103"/>
      <c r="AW1753" s="103"/>
      <c r="AX1753" s="103"/>
      <c r="AY1753" s="103"/>
      <c r="AZ1753" s="103"/>
      <c r="BA1753" s="95"/>
      <c r="BB1753" s="95"/>
      <c r="BC1753" s="95"/>
      <c r="BD1753" s="95"/>
      <c r="BE1753" s="95"/>
      <c r="BF1753" s="95"/>
      <c r="BG1753" s="95"/>
      <c r="BH1753" s="95"/>
      <c r="BI1753" s="95"/>
    </row>
    <row r="1754" spans="17:61" s="82" customFormat="1" x14ac:dyDescent="0.2">
      <c r="Q1754" s="103"/>
      <c r="R1754" s="104"/>
      <c r="S1754" s="103"/>
      <c r="T1754" s="103"/>
      <c r="U1754" s="103"/>
      <c r="V1754" s="103"/>
      <c r="W1754" s="103"/>
      <c r="X1754" s="103"/>
      <c r="Y1754" s="103"/>
      <c r="Z1754" s="103"/>
      <c r="AA1754" s="103"/>
      <c r="AB1754" s="103"/>
      <c r="AC1754" s="103"/>
      <c r="AD1754" s="103"/>
      <c r="AE1754" s="103"/>
      <c r="AF1754" s="103"/>
      <c r="AG1754" s="103"/>
      <c r="AH1754" s="103"/>
      <c r="AI1754" s="103"/>
      <c r="AJ1754" s="103"/>
      <c r="AK1754" s="103"/>
      <c r="AL1754" s="103"/>
      <c r="AM1754" s="103"/>
      <c r="AN1754" s="103"/>
      <c r="AO1754" s="103"/>
      <c r="AP1754" s="103"/>
      <c r="AQ1754" s="103"/>
      <c r="AR1754" s="103"/>
      <c r="AS1754" s="103"/>
      <c r="AT1754" s="103"/>
      <c r="AU1754" s="103"/>
      <c r="AV1754" s="103"/>
      <c r="AW1754" s="103"/>
      <c r="AX1754" s="103"/>
      <c r="AY1754" s="103"/>
      <c r="AZ1754" s="103"/>
      <c r="BA1754" s="95"/>
      <c r="BB1754" s="95"/>
      <c r="BC1754" s="95"/>
      <c r="BD1754" s="95"/>
      <c r="BE1754" s="95"/>
      <c r="BF1754" s="95"/>
      <c r="BG1754" s="95"/>
      <c r="BH1754" s="95"/>
      <c r="BI1754" s="95"/>
    </row>
    <row r="1755" spans="17:61" s="82" customFormat="1" x14ac:dyDescent="0.2">
      <c r="Q1755" s="103"/>
      <c r="R1755" s="104"/>
      <c r="S1755" s="103"/>
      <c r="T1755" s="103"/>
      <c r="U1755" s="103"/>
      <c r="V1755" s="103"/>
      <c r="W1755" s="103"/>
      <c r="X1755" s="103"/>
      <c r="Y1755" s="103"/>
      <c r="Z1755" s="103"/>
      <c r="AA1755" s="103"/>
      <c r="AB1755" s="103"/>
      <c r="AC1755" s="103"/>
      <c r="AD1755" s="103"/>
      <c r="AE1755" s="103"/>
      <c r="AF1755" s="103"/>
      <c r="AG1755" s="103"/>
      <c r="AH1755" s="103"/>
      <c r="AI1755" s="103"/>
      <c r="AJ1755" s="103"/>
      <c r="AK1755" s="103"/>
      <c r="AL1755" s="103"/>
      <c r="AM1755" s="103"/>
      <c r="AN1755" s="103"/>
      <c r="AO1755" s="103"/>
      <c r="AP1755" s="103"/>
      <c r="AQ1755" s="103"/>
      <c r="AR1755" s="103"/>
      <c r="AS1755" s="103"/>
      <c r="AT1755" s="103"/>
      <c r="AU1755" s="103"/>
      <c r="AV1755" s="103"/>
      <c r="AW1755" s="103"/>
      <c r="AX1755" s="103"/>
      <c r="AY1755" s="103"/>
      <c r="AZ1755" s="103"/>
      <c r="BA1755" s="95"/>
      <c r="BB1755" s="95"/>
      <c r="BC1755" s="95"/>
      <c r="BD1755" s="95"/>
      <c r="BE1755" s="95"/>
      <c r="BF1755" s="95"/>
      <c r="BG1755" s="95"/>
      <c r="BH1755" s="95"/>
      <c r="BI1755" s="95"/>
    </row>
    <row r="1756" spans="17:61" s="82" customFormat="1" x14ac:dyDescent="0.2">
      <c r="Q1756" s="103"/>
      <c r="R1756" s="104"/>
      <c r="S1756" s="103"/>
      <c r="T1756" s="103"/>
      <c r="U1756" s="103"/>
      <c r="V1756" s="103"/>
      <c r="W1756" s="103"/>
      <c r="X1756" s="103"/>
      <c r="Y1756" s="103"/>
      <c r="Z1756" s="103"/>
      <c r="AA1756" s="103"/>
      <c r="AB1756" s="103"/>
      <c r="AC1756" s="103"/>
      <c r="AD1756" s="103"/>
      <c r="AE1756" s="103"/>
      <c r="AF1756" s="103"/>
      <c r="AG1756" s="103"/>
      <c r="AH1756" s="103"/>
      <c r="AI1756" s="103"/>
      <c r="AJ1756" s="103"/>
      <c r="AK1756" s="103"/>
      <c r="AL1756" s="103"/>
      <c r="AM1756" s="103"/>
      <c r="AN1756" s="103"/>
      <c r="AO1756" s="103"/>
      <c r="AP1756" s="103"/>
      <c r="AQ1756" s="103"/>
      <c r="AR1756" s="103"/>
      <c r="AS1756" s="103"/>
      <c r="AT1756" s="103"/>
      <c r="AU1756" s="103"/>
      <c r="AV1756" s="103"/>
      <c r="AW1756" s="103"/>
      <c r="AX1756" s="103"/>
      <c r="AY1756" s="103"/>
      <c r="AZ1756" s="103"/>
      <c r="BA1756" s="95"/>
      <c r="BB1756" s="95"/>
      <c r="BC1756" s="95"/>
      <c r="BD1756" s="95"/>
      <c r="BE1756" s="95"/>
      <c r="BF1756" s="95"/>
      <c r="BG1756" s="95"/>
      <c r="BH1756" s="95"/>
      <c r="BI1756" s="95"/>
    </row>
    <row r="1757" spans="17:61" s="82" customFormat="1" x14ac:dyDescent="0.2">
      <c r="Q1757" s="103"/>
      <c r="R1757" s="104"/>
      <c r="S1757" s="103"/>
      <c r="T1757" s="103"/>
      <c r="U1757" s="103"/>
      <c r="V1757" s="103"/>
      <c r="W1757" s="103"/>
      <c r="X1757" s="103"/>
      <c r="Y1757" s="103"/>
      <c r="Z1757" s="103"/>
      <c r="AA1757" s="103"/>
      <c r="AB1757" s="103"/>
      <c r="AC1757" s="103"/>
      <c r="AD1757" s="103"/>
      <c r="AE1757" s="103"/>
      <c r="AF1757" s="103"/>
      <c r="AG1757" s="103"/>
      <c r="AH1757" s="103"/>
      <c r="AI1757" s="103"/>
      <c r="AJ1757" s="103"/>
      <c r="AK1757" s="103"/>
      <c r="AL1757" s="103"/>
      <c r="AM1757" s="103"/>
      <c r="AN1757" s="103"/>
      <c r="AO1757" s="103"/>
      <c r="AP1757" s="103"/>
      <c r="AQ1757" s="103"/>
      <c r="AR1757" s="103"/>
      <c r="AS1757" s="103"/>
      <c r="AT1757" s="103"/>
      <c r="AU1757" s="103"/>
      <c r="AV1757" s="103"/>
      <c r="AW1757" s="103"/>
      <c r="AX1757" s="103"/>
      <c r="AY1757" s="103"/>
      <c r="AZ1757" s="103"/>
      <c r="BA1757" s="95"/>
      <c r="BB1757" s="95"/>
      <c r="BC1757" s="95"/>
      <c r="BD1757" s="95"/>
      <c r="BE1757" s="95"/>
      <c r="BF1757" s="95"/>
      <c r="BG1757" s="95"/>
      <c r="BH1757" s="95"/>
      <c r="BI1757" s="95"/>
    </row>
    <row r="1758" spans="17:61" s="82" customFormat="1" x14ac:dyDescent="0.2">
      <c r="Q1758" s="103"/>
      <c r="R1758" s="104"/>
      <c r="S1758" s="103"/>
      <c r="T1758" s="103"/>
      <c r="U1758" s="103"/>
      <c r="V1758" s="103"/>
      <c r="W1758" s="103"/>
      <c r="X1758" s="103"/>
      <c r="Y1758" s="103"/>
      <c r="Z1758" s="103"/>
      <c r="AA1758" s="103"/>
      <c r="AB1758" s="103"/>
      <c r="AC1758" s="103"/>
      <c r="AD1758" s="103"/>
      <c r="AE1758" s="103"/>
      <c r="AF1758" s="103"/>
      <c r="AG1758" s="103"/>
      <c r="AH1758" s="103"/>
      <c r="AI1758" s="103"/>
      <c r="AJ1758" s="103"/>
      <c r="AK1758" s="103"/>
      <c r="AL1758" s="103"/>
      <c r="AM1758" s="103"/>
      <c r="AN1758" s="103"/>
      <c r="AO1758" s="103"/>
      <c r="AP1758" s="103"/>
      <c r="AQ1758" s="103"/>
      <c r="AR1758" s="103"/>
      <c r="AS1758" s="103"/>
      <c r="AT1758" s="103"/>
      <c r="AU1758" s="103"/>
      <c r="AV1758" s="103"/>
      <c r="AW1758" s="103"/>
      <c r="AX1758" s="103"/>
      <c r="AY1758" s="103"/>
      <c r="AZ1758" s="103"/>
      <c r="BA1758" s="95"/>
      <c r="BB1758" s="95"/>
      <c r="BC1758" s="95"/>
      <c r="BD1758" s="95"/>
      <c r="BE1758" s="95"/>
      <c r="BF1758" s="95"/>
      <c r="BG1758" s="95"/>
      <c r="BH1758" s="95"/>
      <c r="BI1758" s="95"/>
    </row>
    <row r="1759" spans="17:61" s="82" customFormat="1" x14ac:dyDescent="0.2">
      <c r="Q1759" s="103"/>
      <c r="R1759" s="104"/>
      <c r="S1759" s="103"/>
      <c r="T1759" s="103"/>
      <c r="U1759" s="103"/>
      <c r="V1759" s="103"/>
      <c r="W1759" s="103"/>
      <c r="X1759" s="103"/>
      <c r="Y1759" s="103"/>
      <c r="Z1759" s="103"/>
      <c r="AA1759" s="103"/>
      <c r="AB1759" s="103"/>
      <c r="AC1759" s="103"/>
      <c r="AD1759" s="103"/>
      <c r="AE1759" s="103"/>
      <c r="AF1759" s="103"/>
      <c r="AG1759" s="103"/>
      <c r="AH1759" s="103"/>
      <c r="AI1759" s="103"/>
      <c r="AJ1759" s="103"/>
      <c r="AK1759" s="103"/>
      <c r="AL1759" s="103"/>
      <c r="AM1759" s="103"/>
      <c r="AN1759" s="103"/>
      <c r="AO1759" s="103"/>
      <c r="AP1759" s="103"/>
      <c r="AQ1759" s="103"/>
      <c r="AR1759" s="103"/>
      <c r="AS1759" s="103"/>
      <c r="AT1759" s="103"/>
      <c r="AU1759" s="103"/>
      <c r="AV1759" s="103"/>
      <c r="AW1759" s="103"/>
      <c r="AX1759" s="103"/>
      <c r="AY1759" s="103"/>
      <c r="AZ1759" s="103"/>
      <c r="BA1759" s="95"/>
      <c r="BB1759" s="95"/>
      <c r="BC1759" s="95"/>
      <c r="BD1759" s="95"/>
      <c r="BE1759" s="95"/>
      <c r="BF1759" s="95"/>
      <c r="BG1759" s="95"/>
      <c r="BH1759" s="95"/>
      <c r="BI1759" s="95"/>
    </row>
    <row r="1760" spans="17:61" s="82" customFormat="1" x14ac:dyDescent="0.2">
      <c r="Q1760" s="103"/>
      <c r="R1760" s="104"/>
      <c r="S1760" s="103"/>
      <c r="T1760" s="103"/>
      <c r="U1760" s="103"/>
      <c r="V1760" s="103"/>
      <c r="W1760" s="103"/>
      <c r="X1760" s="103"/>
      <c r="Y1760" s="103"/>
      <c r="Z1760" s="103"/>
      <c r="AA1760" s="103"/>
      <c r="AB1760" s="103"/>
      <c r="AC1760" s="103"/>
      <c r="AD1760" s="103"/>
      <c r="AE1760" s="103"/>
      <c r="AF1760" s="103"/>
      <c r="AG1760" s="103"/>
      <c r="AH1760" s="103"/>
      <c r="AI1760" s="103"/>
      <c r="AJ1760" s="103"/>
      <c r="AK1760" s="103"/>
      <c r="AL1760" s="103"/>
      <c r="AM1760" s="103"/>
      <c r="AN1760" s="103"/>
      <c r="AO1760" s="103"/>
      <c r="AP1760" s="103"/>
      <c r="AQ1760" s="103"/>
      <c r="AR1760" s="103"/>
      <c r="AS1760" s="103"/>
      <c r="AT1760" s="103"/>
      <c r="AU1760" s="103"/>
      <c r="AV1760" s="103"/>
      <c r="AW1760" s="103"/>
      <c r="AX1760" s="103"/>
      <c r="AY1760" s="103"/>
      <c r="AZ1760" s="103"/>
      <c r="BA1760" s="95"/>
      <c r="BB1760" s="95"/>
      <c r="BC1760" s="95"/>
      <c r="BD1760" s="95"/>
      <c r="BE1760" s="95"/>
      <c r="BF1760" s="95"/>
      <c r="BG1760" s="95"/>
      <c r="BH1760" s="95"/>
      <c r="BI1760" s="95"/>
    </row>
    <row r="1761" spans="17:61" s="82" customFormat="1" x14ac:dyDescent="0.2">
      <c r="Q1761" s="103"/>
      <c r="R1761" s="104"/>
      <c r="S1761" s="103"/>
      <c r="T1761" s="103"/>
      <c r="U1761" s="103"/>
      <c r="V1761" s="103"/>
      <c r="W1761" s="103"/>
      <c r="X1761" s="103"/>
      <c r="Y1761" s="103"/>
      <c r="Z1761" s="103"/>
      <c r="AA1761" s="103"/>
      <c r="AB1761" s="103"/>
      <c r="AC1761" s="103"/>
      <c r="AD1761" s="103"/>
      <c r="AE1761" s="103"/>
      <c r="AF1761" s="103"/>
      <c r="AG1761" s="103"/>
      <c r="AH1761" s="103"/>
      <c r="AI1761" s="103"/>
      <c r="AJ1761" s="103"/>
      <c r="AK1761" s="103"/>
      <c r="AL1761" s="103"/>
      <c r="AM1761" s="103"/>
      <c r="AN1761" s="103"/>
      <c r="AO1761" s="103"/>
      <c r="AP1761" s="103"/>
      <c r="AQ1761" s="103"/>
      <c r="AR1761" s="103"/>
      <c r="AS1761" s="103"/>
      <c r="AT1761" s="103"/>
      <c r="AU1761" s="103"/>
      <c r="AV1761" s="103"/>
      <c r="AW1761" s="103"/>
      <c r="AX1761" s="103"/>
      <c r="AY1761" s="103"/>
      <c r="AZ1761" s="103"/>
      <c r="BA1761" s="95"/>
      <c r="BB1761" s="95"/>
      <c r="BC1761" s="95"/>
      <c r="BD1761" s="95"/>
      <c r="BE1761" s="95"/>
      <c r="BF1761" s="95"/>
      <c r="BG1761" s="95"/>
      <c r="BH1761" s="95"/>
      <c r="BI1761" s="95"/>
    </row>
    <row r="1762" spans="17:61" s="82" customFormat="1" x14ac:dyDescent="0.2">
      <c r="Q1762" s="103"/>
      <c r="R1762" s="104"/>
      <c r="S1762" s="103"/>
      <c r="T1762" s="103"/>
      <c r="U1762" s="103"/>
      <c r="V1762" s="103"/>
      <c r="W1762" s="103"/>
      <c r="X1762" s="103"/>
      <c r="Y1762" s="103"/>
      <c r="Z1762" s="103"/>
      <c r="AA1762" s="103"/>
      <c r="AB1762" s="103"/>
      <c r="AC1762" s="103"/>
      <c r="AD1762" s="103"/>
      <c r="AE1762" s="103"/>
      <c r="AF1762" s="103"/>
      <c r="AG1762" s="103"/>
      <c r="AH1762" s="103"/>
      <c r="AI1762" s="103"/>
      <c r="AJ1762" s="103"/>
      <c r="AK1762" s="103"/>
      <c r="AL1762" s="103"/>
      <c r="AM1762" s="103"/>
      <c r="AN1762" s="103"/>
      <c r="AO1762" s="103"/>
      <c r="AP1762" s="103"/>
      <c r="AQ1762" s="103"/>
      <c r="AR1762" s="103"/>
      <c r="AS1762" s="103"/>
      <c r="AT1762" s="103"/>
      <c r="AU1762" s="103"/>
      <c r="AV1762" s="103"/>
      <c r="AW1762" s="103"/>
      <c r="AX1762" s="103"/>
      <c r="AY1762" s="103"/>
      <c r="AZ1762" s="103"/>
      <c r="BA1762" s="95"/>
      <c r="BB1762" s="95"/>
      <c r="BC1762" s="95"/>
      <c r="BD1762" s="95"/>
      <c r="BE1762" s="95"/>
      <c r="BF1762" s="95"/>
      <c r="BG1762" s="95"/>
      <c r="BH1762" s="95"/>
      <c r="BI1762" s="95"/>
    </row>
    <row r="1763" spans="17:61" s="82" customFormat="1" x14ac:dyDescent="0.2">
      <c r="Q1763" s="103"/>
      <c r="R1763" s="104"/>
      <c r="S1763" s="103"/>
      <c r="T1763" s="103"/>
      <c r="U1763" s="103"/>
      <c r="V1763" s="103"/>
      <c r="W1763" s="103"/>
      <c r="X1763" s="103"/>
      <c r="Y1763" s="103"/>
      <c r="Z1763" s="103"/>
      <c r="AA1763" s="103"/>
      <c r="AB1763" s="103"/>
      <c r="AC1763" s="103"/>
      <c r="AD1763" s="103"/>
      <c r="AE1763" s="103"/>
      <c r="AF1763" s="103"/>
      <c r="AG1763" s="103"/>
      <c r="AH1763" s="103"/>
      <c r="AI1763" s="103"/>
      <c r="AJ1763" s="103"/>
      <c r="AK1763" s="103"/>
      <c r="AL1763" s="103"/>
      <c r="AM1763" s="103"/>
      <c r="AN1763" s="103"/>
      <c r="AO1763" s="103"/>
      <c r="AP1763" s="103"/>
      <c r="AQ1763" s="103"/>
      <c r="AR1763" s="103"/>
      <c r="AS1763" s="103"/>
      <c r="AT1763" s="103"/>
      <c r="AU1763" s="103"/>
      <c r="AV1763" s="103"/>
      <c r="AW1763" s="103"/>
      <c r="AX1763" s="103"/>
      <c r="AY1763" s="103"/>
      <c r="AZ1763" s="103"/>
      <c r="BA1763" s="95"/>
      <c r="BB1763" s="95"/>
      <c r="BC1763" s="95"/>
      <c r="BD1763" s="95"/>
      <c r="BE1763" s="95"/>
      <c r="BF1763" s="95"/>
      <c r="BG1763" s="95"/>
      <c r="BH1763" s="95"/>
      <c r="BI1763" s="95"/>
    </row>
    <row r="1764" spans="17:61" s="82" customFormat="1" x14ac:dyDescent="0.2">
      <c r="Q1764" s="103"/>
      <c r="R1764" s="104"/>
      <c r="S1764" s="103"/>
      <c r="T1764" s="103"/>
      <c r="U1764" s="103"/>
      <c r="V1764" s="103"/>
      <c r="W1764" s="103"/>
      <c r="X1764" s="103"/>
      <c r="Y1764" s="103"/>
      <c r="Z1764" s="103"/>
      <c r="AA1764" s="103"/>
      <c r="AB1764" s="103"/>
      <c r="AC1764" s="103"/>
      <c r="AD1764" s="103"/>
      <c r="AE1764" s="103"/>
      <c r="AF1764" s="103"/>
      <c r="AG1764" s="103"/>
      <c r="AH1764" s="103"/>
      <c r="AI1764" s="103"/>
      <c r="AJ1764" s="103"/>
      <c r="AK1764" s="103"/>
      <c r="AL1764" s="103"/>
      <c r="AM1764" s="103"/>
      <c r="AN1764" s="103"/>
      <c r="AO1764" s="103"/>
      <c r="AP1764" s="103"/>
      <c r="AQ1764" s="103"/>
      <c r="AR1764" s="103"/>
      <c r="AS1764" s="103"/>
      <c r="AT1764" s="103"/>
      <c r="AU1764" s="103"/>
      <c r="AV1764" s="103"/>
      <c r="AW1764" s="103"/>
      <c r="AX1764" s="103"/>
      <c r="AY1764" s="103"/>
      <c r="AZ1764" s="103"/>
      <c r="BA1764" s="95"/>
      <c r="BB1764" s="95"/>
      <c r="BC1764" s="95"/>
      <c r="BD1764" s="95"/>
      <c r="BE1764" s="95"/>
      <c r="BF1764" s="95"/>
      <c r="BG1764" s="95"/>
      <c r="BH1764" s="95"/>
      <c r="BI1764" s="95"/>
    </row>
    <row r="1765" spans="17:61" s="82" customFormat="1" x14ac:dyDescent="0.2">
      <c r="Q1765" s="103"/>
      <c r="R1765" s="104"/>
      <c r="S1765" s="103"/>
      <c r="T1765" s="103"/>
      <c r="U1765" s="103"/>
      <c r="V1765" s="103"/>
      <c r="W1765" s="103"/>
      <c r="X1765" s="103"/>
      <c r="Y1765" s="103"/>
      <c r="Z1765" s="103"/>
      <c r="AA1765" s="103"/>
      <c r="AB1765" s="103"/>
      <c r="AC1765" s="103"/>
      <c r="AD1765" s="103"/>
      <c r="AE1765" s="103"/>
      <c r="AF1765" s="103"/>
      <c r="AG1765" s="103"/>
      <c r="AH1765" s="103"/>
      <c r="AI1765" s="103"/>
      <c r="AJ1765" s="103"/>
      <c r="AK1765" s="103"/>
      <c r="AL1765" s="103"/>
      <c r="AM1765" s="103"/>
      <c r="AN1765" s="103"/>
      <c r="AO1765" s="103"/>
      <c r="AP1765" s="103"/>
      <c r="AQ1765" s="103"/>
      <c r="AR1765" s="103"/>
      <c r="AS1765" s="103"/>
      <c r="AT1765" s="103"/>
      <c r="AU1765" s="103"/>
      <c r="AV1765" s="103"/>
      <c r="AW1765" s="103"/>
      <c r="AX1765" s="103"/>
      <c r="AY1765" s="103"/>
      <c r="AZ1765" s="103"/>
      <c r="BA1765" s="95"/>
      <c r="BB1765" s="95"/>
      <c r="BC1765" s="95"/>
      <c r="BD1765" s="95"/>
      <c r="BE1765" s="95"/>
      <c r="BF1765" s="95"/>
      <c r="BG1765" s="95"/>
      <c r="BH1765" s="95"/>
      <c r="BI1765" s="95"/>
    </row>
    <row r="1766" spans="17:61" s="82" customFormat="1" x14ac:dyDescent="0.2">
      <c r="Q1766" s="103"/>
      <c r="R1766" s="104"/>
      <c r="S1766" s="103"/>
      <c r="T1766" s="103"/>
      <c r="U1766" s="103"/>
      <c r="V1766" s="103"/>
      <c r="W1766" s="103"/>
      <c r="X1766" s="103"/>
      <c r="Y1766" s="103"/>
      <c r="Z1766" s="103"/>
      <c r="AA1766" s="103"/>
      <c r="AB1766" s="103"/>
      <c r="AC1766" s="103"/>
      <c r="AD1766" s="103"/>
      <c r="AE1766" s="103"/>
      <c r="AF1766" s="103"/>
      <c r="AG1766" s="103"/>
      <c r="AH1766" s="103"/>
      <c r="AI1766" s="103"/>
      <c r="AJ1766" s="103"/>
      <c r="AK1766" s="103"/>
      <c r="AL1766" s="103"/>
      <c r="AM1766" s="103"/>
      <c r="AN1766" s="103"/>
      <c r="AO1766" s="103"/>
      <c r="AP1766" s="103"/>
      <c r="AQ1766" s="103"/>
      <c r="AR1766" s="103"/>
      <c r="AS1766" s="103"/>
      <c r="AT1766" s="103"/>
      <c r="AU1766" s="103"/>
      <c r="AV1766" s="103"/>
      <c r="AW1766" s="103"/>
      <c r="AX1766" s="103"/>
      <c r="AY1766" s="103"/>
      <c r="AZ1766" s="103"/>
      <c r="BA1766" s="95"/>
      <c r="BB1766" s="95"/>
      <c r="BC1766" s="95"/>
      <c r="BD1766" s="95"/>
      <c r="BE1766" s="95"/>
      <c r="BF1766" s="95"/>
      <c r="BG1766" s="95"/>
      <c r="BH1766" s="95"/>
      <c r="BI1766" s="95"/>
    </row>
    <row r="1767" spans="17:61" s="82" customFormat="1" x14ac:dyDescent="0.2">
      <c r="Q1767" s="103"/>
      <c r="R1767" s="104"/>
      <c r="S1767" s="103"/>
      <c r="T1767" s="103"/>
      <c r="U1767" s="103"/>
      <c r="V1767" s="103"/>
      <c r="W1767" s="103"/>
      <c r="X1767" s="103"/>
      <c r="Y1767" s="103"/>
      <c r="Z1767" s="103"/>
      <c r="AA1767" s="103"/>
      <c r="AB1767" s="103"/>
      <c r="AC1767" s="103"/>
      <c r="AD1767" s="103"/>
      <c r="AE1767" s="103"/>
      <c r="AF1767" s="103"/>
      <c r="AG1767" s="103"/>
      <c r="AH1767" s="103"/>
      <c r="AI1767" s="103"/>
      <c r="AJ1767" s="103"/>
      <c r="AK1767" s="103"/>
      <c r="AL1767" s="103"/>
      <c r="AM1767" s="103"/>
      <c r="AN1767" s="103"/>
      <c r="AO1767" s="103"/>
      <c r="AP1767" s="103"/>
      <c r="AQ1767" s="103"/>
      <c r="AR1767" s="103"/>
      <c r="AS1767" s="103"/>
      <c r="AT1767" s="103"/>
      <c r="AU1767" s="103"/>
      <c r="AV1767" s="103"/>
      <c r="AW1767" s="103"/>
      <c r="AX1767" s="103"/>
      <c r="AY1767" s="103"/>
      <c r="AZ1767" s="103"/>
      <c r="BA1767" s="95"/>
      <c r="BB1767" s="95"/>
      <c r="BC1767" s="95"/>
      <c r="BD1767" s="95"/>
      <c r="BE1767" s="95"/>
      <c r="BF1767" s="95"/>
      <c r="BG1767" s="95"/>
      <c r="BH1767" s="95"/>
      <c r="BI1767" s="95"/>
    </row>
    <row r="1768" spans="17:61" s="82" customFormat="1" x14ac:dyDescent="0.2">
      <c r="Q1768" s="103"/>
      <c r="R1768" s="104"/>
      <c r="S1768" s="103"/>
      <c r="T1768" s="103"/>
      <c r="U1768" s="103"/>
      <c r="V1768" s="103"/>
      <c r="W1768" s="103"/>
      <c r="X1768" s="103"/>
      <c r="Y1768" s="103"/>
      <c r="Z1768" s="103"/>
      <c r="AA1768" s="103"/>
      <c r="AB1768" s="103"/>
      <c r="AC1768" s="103"/>
      <c r="AD1768" s="103"/>
      <c r="AE1768" s="103"/>
      <c r="AF1768" s="103"/>
      <c r="AG1768" s="103"/>
      <c r="AH1768" s="103"/>
      <c r="AI1768" s="103"/>
      <c r="AJ1768" s="103"/>
      <c r="AK1768" s="103"/>
      <c r="AL1768" s="103"/>
      <c r="AM1768" s="103"/>
      <c r="AN1768" s="103"/>
      <c r="AO1768" s="103"/>
      <c r="AP1768" s="103"/>
      <c r="AQ1768" s="103"/>
      <c r="AR1768" s="103"/>
      <c r="AS1768" s="103"/>
      <c r="AT1768" s="103"/>
      <c r="AU1768" s="103"/>
      <c r="AV1768" s="103"/>
      <c r="AW1768" s="103"/>
      <c r="AX1768" s="103"/>
      <c r="AY1768" s="103"/>
      <c r="AZ1768" s="103"/>
      <c r="BA1768" s="95"/>
      <c r="BB1768" s="95"/>
      <c r="BC1768" s="95"/>
      <c r="BD1768" s="95"/>
      <c r="BE1768" s="95"/>
      <c r="BF1768" s="95"/>
      <c r="BG1768" s="95"/>
      <c r="BH1768" s="95"/>
      <c r="BI1768" s="95"/>
    </row>
    <row r="1769" spans="17:61" s="82" customFormat="1" x14ac:dyDescent="0.2">
      <c r="Q1769" s="103"/>
      <c r="R1769" s="104"/>
      <c r="S1769" s="103"/>
      <c r="T1769" s="103"/>
      <c r="U1769" s="103"/>
      <c r="V1769" s="103"/>
      <c r="W1769" s="103"/>
      <c r="X1769" s="103"/>
      <c r="Y1769" s="103"/>
      <c r="Z1769" s="103"/>
      <c r="AA1769" s="103"/>
      <c r="AB1769" s="103"/>
      <c r="AC1769" s="103"/>
      <c r="AD1769" s="103"/>
      <c r="AE1769" s="103"/>
      <c r="AF1769" s="103"/>
      <c r="AG1769" s="103"/>
      <c r="AH1769" s="103"/>
      <c r="AI1769" s="103"/>
      <c r="AJ1769" s="103"/>
      <c r="AK1769" s="103"/>
      <c r="AL1769" s="103"/>
      <c r="AM1769" s="103"/>
      <c r="AN1769" s="103"/>
      <c r="AO1769" s="103"/>
      <c r="AP1769" s="103"/>
      <c r="AQ1769" s="103"/>
      <c r="AR1769" s="103"/>
      <c r="AS1769" s="103"/>
      <c r="AT1769" s="103"/>
      <c r="AU1769" s="103"/>
      <c r="AV1769" s="103"/>
      <c r="AW1769" s="103"/>
      <c r="AX1769" s="103"/>
      <c r="AY1769" s="103"/>
      <c r="AZ1769" s="103"/>
      <c r="BA1769" s="95"/>
      <c r="BB1769" s="95"/>
      <c r="BC1769" s="95"/>
      <c r="BD1769" s="95"/>
      <c r="BE1769" s="95"/>
      <c r="BF1769" s="95"/>
      <c r="BG1769" s="95"/>
      <c r="BH1769" s="95"/>
      <c r="BI1769" s="95"/>
    </row>
    <row r="1770" spans="17:61" s="82" customFormat="1" x14ac:dyDescent="0.2">
      <c r="Q1770" s="103"/>
      <c r="R1770" s="104"/>
      <c r="S1770" s="103"/>
      <c r="T1770" s="103"/>
      <c r="U1770" s="103"/>
      <c r="V1770" s="103"/>
      <c r="W1770" s="103"/>
      <c r="X1770" s="103"/>
      <c r="Y1770" s="103"/>
      <c r="Z1770" s="103"/>
      <c r="AA1770" s="103"/>
      <c r="AB1770" s="103"/>
      <c r="AC1770" s="103"/>
      <c r="AD1770" s="103"/>
      <c r="AE1770" s="103"/>
      <c r="AF1770" s="103"/>
      <c r="AG1770" s="103"/>
      <c r="AH1770" s="103"/>
      <c r="AI1770" s="103"/>
      <c r="AJ1770" s="103"/>
      <c r="AK1770" s="103"/>
      <c r="AL1770" s="103"/>
      <c r="AM1770" s="103"/>
      <c r="AN1770" s="103"/>
      <c r="AO1770" s="103"/>
      <c r="AP1770" s="103"/>
      <c r="AQ1770" s="103"/>
      <c r="AR1770" s="103"/>
      <c r="AS1770" s="103"/>
      <c r="AT1770" s="103"/>
      <c r="AU1770" s="103"/>
      <c r="AV1770" s="103"/>
      <c r="AW1770" s="103"/>
      <c r="AX1770" s="103"/>
      <c r="AY1770" s="103"/>
      <c r="AZ1770" s="103"/>
      <c r="BA1770" s="95"/>
      <c r="BB1770" s="95"/>
      <c r="BC1770" s="95"/>
      <c r="BD1770" s="95"/>
      <c r="BE1770" s="95"/>
      <c r="BF1770" s="95"/>
      <c r="BG1770" s="95"/>
      <c r="BH1770" s="95"/>
      <c r="BI1770" s="95"/>
    </row>
    <row r="1771" spans="17:61" s="82" customFormat="1" x14ac:dyDescent="0.2">
      <c r="Q1771" s="103"/>
      <c r="R1771" s="104"/>
      <c r="S1771" s="103"/>
      <c r="T1771" s="103"/>
      <c r="U1771" s="103"/>
      <c r="V1771" s="103"/>
      <c r="W1771" s="103"/>
      <c r="X1771" s="103"/>
      <c r="Y1771" s="103"/>
      <c r="Z1771" s="103"/>
      <c r="AA1771" s="103"/>
      <c r="AB1771" s="103"/>
      <c r="AC1771" s="103"/>
      <c r="AD1771" s="103"/>
      <c r="AE1771" s="103"/>
      <c r="AF1771" s="103"/>
      <c r="AG1771" s="103"/>
      <c r="AH1771" s="103"/>
      <c r="AI1771" s="103"/>
      <c r="AJ1771" s="103"/>
      <c r="AK1771" s="103"/>
      <c r="AL1771" s="103"/>
      <c r="AM1771" s="103"/>
      <c r="AN1771" s="103"/>
      <c r="AO1771" s="103"/>
      <c r="AP1771" s="103"/>
      <c r="AQ1771" s="103"/>
      <c r="AR1771" s="103"/>
      <c r="AS1771" s="103"/>
      <c r="AT1771" s="103"/>
      <c r="AU1771" s="103"/>
      <c r="AV1771" s="103"/>
      <c r="AW1771" s="103"/>
      <c r="AX1771" s="103"/>
      <c r="AY1771" s="103"/>
      <c r="AZ1771" s="103"/>
      <c r="BA1771" s="95"/>
      <c r="BB1771" s="95"/>
      <c r="BC1771" s="95"/>
      <c r="BD1771" s="95"/>
      <c r="BE1771" s="95"/>
      <c r="BF1771" s="95"/>
      <c r="BG1771" s="95"/>
      <c r="BH1771" s="95"/>
      <c r="BI1771" s="95"/>
    </row>
    <row r="1772" spans="17:61" s="82" customFormat="1" x14ac:dyDescent="0.2">
      <c r="Q1772" s="103"/>
      <c r="R1772" s="104"/>
      <c r="S1772" s="103"/>
      <c r="T1772" s="103"/>
      <c r="U1772" s="103"/>
      <c r="V1772" s="103"/>
      <c r="W1772" s="103"/>
      <c r="X1772" s="103"/>
      <c r="Y1772" s="103"/>
      <c r="Z1772" s="103"/>
      <c r="AA1772" s="103"/>
      <c r="AB1772" s="103"/>
      <c r="AC1772" s="103"/>
      <c r="AD1772" s="103"/>
      <c r="AE1772" s="103"/>
      <c r="AF1772" s="103"/>
      <c r="AG1772" s="103"/>
      <c r="AH1772" s="103"/>
      <c r="AI1772" s="103"/>
      <c r="AJ1772" s="103"/>
      <c r="AK1772" s="103"/>
      <c r="AL1772" s="103"/>
      <c r="AM1772" s="103"/>
      <c r="AN1772" s="103"/>
      <c r="AO1772" s="103"/>
      <c r="AP1772" s="103"/>
      <c r="AQ1772" s="103"/>
      <c r="AR1772" s="103"/>
      <c r="AS1772" s="103"/>
      <c r="AT1772" s="103"/>
      <c r="AU1772" s="103"/>
      <c r="AV1772" s="103"/>
      <c r="AW1772" s="103"/>
      <c r="AX1772" s="103"/>
      <c r="AY1772" s="103"/>
      <c r="AZ1772" s="103"/>
      <c r="BA1772" s="95"/>
      <c r="BB1772" s="95"/>
      <c r="BC1772" s="95"/>
      <c r="BD1772" s="95"/>
      <c r="BE1772" s="95"/>
      <c r="BF1772" s="95"/>
      <c r="BG1772" s="95"/>
      <c r="BH1772" s="95"/>
      <c r="BI1772" s="95"/>
    </row>
    <row r="1773" spans="17:61" s="82" customFormat="1" x14ac:dyDescent="0.2">
      <c r="Q1773" s="103"/>
      <c r="R1773" s="104"/>
      <c r="S1773" s="103"/>
      <c r="T1773" s="103"/>
      <c r="U1773" s="103"/>
      <c r="V1773" s="103"/>
      <c r="W1773" s="103"/>
      <c r="X1773" s="103"/>
      <c r="Y1773" s="103"/>
      <c r="Z1773" s="103"/>
      <c r="AA1773" s="103"/>
      <c r="AB1773" s="103"/>
      <c r="AC1773" s="103"/>
      <c r="AD1773" s="103"/>
      <c r="AE1773" s="103"/>
      <c r="AF1773" s="103"/>
      <c r="AG1773" s="103"/>
      <c r="AH1773" s="103"/>
      <c r="AI1773" s="103"/>
      <c r="AJ1773" s="103"/>
      <c r="AK1773" s="103"/>
      <c r="AL1773" s="103"/>
      <c r="AM1773" s="103"/>
      <c r="AN1773" s="103"/>
      <c r="AO1773" s="103"/>
      <c r="AP1773" s="103"/>
      <c r="AQ1773" s="103"/>
      <c r="AR1773" s="103"/>
      <c r="AS1773" s="103"/>
      <c r="AT1773" s="103"/>
      <c r="AU1773" s="103"/>
      <c r="AV1773" s="103"/>
      <c r="AW1773" s="103"/>
      <c r="AX1773" s="103"/>
      <c r="AY1773" s="103"/>
      <c r="AZ1773" s="103"/>
      <c r="BA1773" s="95"/>
      <c r="BB1773" s="95"/>
      <c r="BC1773" s="95"/>
      <c r="BD1773" s="95"/>
      <c r="BE1773" s="95"/>
      <c r="BF1773" s="95"/>
      <c r="BG1773" s="95"/>
      <c r="BH1773" s="95"/>
      <c r="BI1773" s="95"/>
    </row>
    <row r="1774" spans="17:61" s="82" customFormat="1" x14ac:dyDescent="0.2">
      <c r="Q1774" s="103"/>
      <c r="R1774" s="104"/>
      <c r="S1774" s="103"/>
      <c r="T1774" s="103"/>
      <c r="U1774" s="103"/>
      <c r="V1774" s="103"/>
      <c r="W1774" s="103"/>
      <c r="X1774" s="103"/>
      <c r="Y1774" s="103"/>
      <c r="Z1774" s="103"/>
      <c r="AA1774" s="103"/>
      <c r="AB1774" s="103"/>
      <c r="AC1774" s="103"/>
      <c r="AD1774" s="103"/>
      <c r="AE1774" s="103"/>
      <c r="AF1774" s="103"/>
      <c r="AG1774" s="103"/>
      <c r="AH1774" s="103"/>
      <c r="AI1774" s="103"/>
      <c r="AJ1774" s="103"/>
      <c r="AK1774" s="103"/>
      <c r="AL1774" s="103"/>
      <c r="AM1774" s="103"/>
      <c r="AN1774" s="103"/>
      <c r="AO1774" s="103"/>
      <c r="AP1774" s="103"/>
      <c r="AQ1774" s="103"/>
      <c r="AR1774" s="103"/>
      <c r="AS1774" s="103"/>
      <c r="AT1774" s="103"/>
      <c r="AU1774" s="103"/>
      <c r="AV1774" s="103"/>
      <c r="AW1774" s="103"/>
      <c r="AX1774" s="103"/>
      <c r="AY1774" s="103"/>
      <c r="AZ1774" s="103"/>
      <c r="BA1774" s="95"/>
      <c r="BB1774" s="95"/>
      <c r="BC1774" s="95"/>
      <c r="BD1774" s="95"/>
      <c r="BE1774" s="95"/>
      <c r="BF1774" s="95"/>
      <c r="BG1774" s="95"/>
      <c r="BH1774" s="95"/>
      <c r="BI1774" s="95"/>
    </row>
    <row r="1775" spans="17:61" s="82" customFormat="1" x14ac:dyDescent="0.2">
      <c r="Q1775" s="103"/>
      <c r="R1775" s="104"/>
      <c r="S1775" s="103"/>
      <c r="T1775" s="103"/>
      <c r="U1775" s="103"/>
      <c r="V1775" s="103"/>
      <c r="W1775" s="103"/>
      <c r="X1775" s="103"/>
      <c r="Y1775" s="103"/>
      <c r="Z1775" s="103"/>
      <c r="AA1775" s="103"/>
      <c r="AB1775" s="103"/>
      <c r="AC1775" s="103"/>
      <c r="AD1775" s="103"/>
      <c r="AE1775" s="103"/>
      <c r="AF1775" s="103"/>
      <c r="AG1775" s="103"/>
      <c r="AH1775" s="103"/>
      <c r="AI1775" s="103"/>
      <c r="AJ1775" s="103"/>
      <c r="AK1775" s="103"/>
      <c r="AL1775" s="103"/>
      <c r="AM1775" s="103"/>
      <c r="AN1775" s="103"/>
      <c r="AO1775" s="103"/>
      <c r="AP1775" s="103"/>
      <c r="AQ1775" s="103"/>
      <c r="AR1775" s="103"/>
      <c r="AS1775" s="103"/>
      <c r="AT1775" s="103"/>
      <c r="AU1775" s="103"/>
      <c r="AV1775" s="103"/>
      <c r="AW1775" s="103"/>
      <c r="AX1775" s="103"/>
      <c r="AY1775" s="103"/>
      <c r="AZ1775" s="103"/>
      <c r="BA1775" s="95"/>
      <c r="BB1775" s="95"/>
      <c r="BC1775" s="95"/>
      <c r="BD1775" s="95"/>
      <c r="BE1775" s="95"/>
      <c r="BF1775" s="95"/>
      <c r="BG1775" s="95"/>
      <c r="BH1775" s="95"/>
      <c r="BI1775" s="95"/>
    </row>
    <row r="1776" spans="17:61" s="82" customFormat="1" x14ac:dyDescent="0.2">
      <c r="Q1776" s="103"/>
      <c r="R1776" s="104"/>
      <c r="S1776" s="103"/>
      <c r="T1776" s="103"/>
      <c r="U1776" s="103"/>
      <c r="V1776" s="103"/>
      <c r="W1776" s="103"/>
      <c r="X1776" s="103"/>
      <c r="Y1776" s="103"/>
      <c r="Z1776" s="103"/>
      <c r="AA1776" s="103"/>
      <c r="AB1776" s="103"/>
      <c r="AC1776" s="103"/>
      <c r="AD1776" s="103"/>
      <c r="AE1776" s="103"/>
      <c r="AF1776" s="103"/>
      <c r="AG1776" s="103"/>
      <c r="AH1776" s="103"/>
      <c r="AI1776" s="103"/>
      <c r="AJ1776" s="103"/>
      <c r="AK1776" s="103"/>
      <c r="AL1776" s="103"/>
      <c r="AM1776" s="103"/>
      <c r="AN1776" s="103"/>
      <c r="AO1776" s="103"/>
      <c r="AP1776" s="103"/>
      <c r="AQ1776" s="103"/>
      <c r="AR1776" s="103"/>
      <c r="AS1776" s="103"/>
      <c r="AT1776" s="103"/>
      <c r="AU1776" s="103"/>
      <c r="AV1776" s="103"/>
      <c r="AW1776" s="103"/>
      <c r="AX1776" s="103"/>
      <c r="AY1776" s="103"/>
      <c r="AZ1776" s="103"/>
      <c r="BA1776" s="95"/>
      <c r="BB1776" s="95"/>
      <c r="BC1776" s="95"/>
      <c r="BD1776" s="95"/>
      <c r="BE1776" s="95"/>
      <c r="BF1776" s="95"/>
      <c r="BG1776" s="95"/>
      <c r="BH1776" s="95"/>
      <c r="BI1776" s="95"/>
    </row>
    <row r="1777" spans="17:61" s="82" customFormat="1" x14ac:dyDescent="0.2">
      <c r="Q1777" s="103"/>
      <c r="R1777" s="104"/>
      <c r="S1777" s="103"/>
      <c r="T1777" s="103"/>
      <c r="U1777" s="103"/>
      <c r="V1777" s="103"/>
      <c r="W1777" s="103"/>
      <c r="X1777" s="103"/>
      <c r="Y1777" s="103"/>
      <c r="Z1777" s="103"/>
      <c r="AA1777" s="103"/>
      <c r="AB1777" s="103"/>
      <c r="AC1777" s="103"/>
      <c r="AD1777" s="103"/>
      <c r="AE1777" s="103"/>
      <c r="AF1777" s="103"/>
      <c r="AG1777" s="103"/>
      <c r="AH1777" s="103"/>
      <c r="AI1777" s="103"/>
      <c r="AJ1777" s="103"/>
      <c r="AK1777" s="103"/>
      <c r="AL1777" s="103"/>
      <c r="AM1777" s="103"/>
      <c r="AN1777" s="103"/>
      <c r="AO1777" s="103"/>
      <c r="AP1777" s="103"/>
      <c r="AQ1777" s="103"/>
      <c r="AR1777" s="103"/>
      <c r="AS1777" s="103"/>
      <c r="AT1777" s="103"/>
      <c r="AU1777" s="103"/>
      <c r="AV1777" s="103"/>
      <c r="AW1777" s="103"/>
      <c r="AX1777" s="103"/>
      <c r="AY1777" s="103"/>
      <c r="AZ1777" s="103"/>
      <c r="BA1777" s="95"/>
      <c r="BB1777" s="95"/>
      <c r="BC1777" s="95"/>
      <c r="BD1777" s="95"/>
      <c r="BE1777" s="95"/>
      <c r="BF1777" s="95"/>
      <c r="BG1777" s="95"/>
      <c r="BH1777" s="95"/>
      <c r="BI1777" s="95"/>
    </row>
    <row r="1778" spans="17:61" s="82" customFormat="1" x14ac:dyDescent="0.2">
      <c r="Q1778" s="103"/>
      <c r="R1778" s="104"/>
      <c r="S1778" s="103"/>
      <c r="T1778" s="103"/>
      <c r="U1778" s="103"/>
      <c r="V1778" s="103"/>
      <c r="W1778" s="103"/>
      <c r="X1778" s="103"/>
      <c r="Y1778" s="103"/>
      <c r="Z1778" s="103"/>
      <c r="AA1778" s="103"/>
      <c r="AB1778" s="103"/>
      <c r="AC1778" s="103"/>
      <c r="AD1778" s="103"/>
      <c r="AE1778" s="103"/>
      <c r="AF1778" s="103"/>
      <c r="AG1778" s="103"/>
      <c r="AH1778" s="103"/>
      <c r="AI1778" s="103"/>
      <c r="AJ1778" s="103"/>
      <c r="AK1778" s="103"/>
      <c r="AL1778" s="103"/>
      <c r="AM1778" s="103"/>
      <c r="AN1778" s="103"/>
      <c r="AO1778" s="103"/>
      <c r="AP1778" s="103"/>
      <c r="AQ1778" s="103"/>
      <c r="AR1778" s="103"/>
      <c r="AS1778" s="103"/>
      <c r="AT1778" s="103"/>
      <c r="AU1778" s="103"/>
      <c r="AV1778" s="103"/>
      <c r="AW1778" s="103"/>
      <c r="AX1778" s="103"/>
      <c r="AY1778" s="103"/>
      <c r="AZ1778" s="103"/>
      <c r="BA1778" s="95"/>
      <c r="BB1778" s="95"/>
      <c r="BC1778" s="95"/>
      <c r="BD1778" s="95"/>
      <c r="BE1778" s="95"/>
      <c r="BF1778" s="95"/>
      <c r="BG1778" s="95"/>
      <c r="BH1778" s="95"/>
      <c r="BI1778" s="95"/>
    </row>
    <row r="1779" spans="17:61" s="82" customFormat="1" x14ac:dyDescent="0.2">
      <c r="Q1779" s="103"/>
      <c r="R1779" s="104"/>
      <c r="S1779" s="103"/>
      <c r="T1779" s="103"/>
      <c r="U1779" s="103"/>
      <c r="V1779" s="103"/>
      <c r="W1779" s="103"/>
      <c r="X1779" s="103"/>
      <c r="Y1779" s="103"/>
      <c r="Z1779" s="103"/>
      <c r="AA1779" s="103"/>
      <c r="AB1779" s="103"/>
      <c r="AC1779" s="103"/>
      <c r="AD1779" s="103"/>
      <c r="AE1779" s="103"/>
      <c r="AF1779" s="103"/>
      <c r="AG1779" s="103"/>
      <c r="AH1779" s="103"/>
      <c r="AI1779" s="103"/>
      <c r="AJ1779" s="103"/>
      <c r="AK1779" s="103"/>
      <c r="AL1779" s="103"/>
      <c r="AM1779" s="103"/>
      <c r="AN1779" s="103"/>
      <c r="AO1779" s="103"/>
      <c r="AP1779" s="103"/>
      <c r="AQ1779" s="103"/>
      <c r="AR1779" s="103"/>
      <c r="AS1779" s="103"/>
      <c r="AT1779" s="103"/>
      <c r="AU1779" s="103"/>
      <c r="AV1779" s="103"/>
      <c r="AW1779" s="103"/>
      <c r="AX1779" s="103"/>
      <c r="AY1779" s="103"/>
      <c r="AZ1779" s="103"/>
      <c r="BA1779" s="95"/>
      <c r="BB1779" s="95"/>
      <c r="BC1779" s="95"/>
      <c r="BD1779" s="95"/>
      <c r="BE1779" s="95"/>
      <c r="BF1779" s="95"/>
      <c r="BG1779" s="95"/>
      <c r="BH1779" s="95"/>
      <c r="BI1779" s="95"/>
    </row>
    <row r="1780" spans="17:61" s="82" customFormat="1" x14ac:dyDescent="0.2">
      <c r="Q1780" s="103"/>
      <c r="R1780" s="104"/>
      <c r="S1780" s="103"/>
      <c r="T1780" s="103"/>
      <c r="U1780" s="103"/>
      <c r="V1780" s="103"/>
      <c r="W1780" s="103"/>
      <c r="X1780" s="103"/>
      <c r="Y1780" s="103"/>
      <c r="Z1780" s="103"/>
      <c r="AA1780" s="103"/>
      <c r="AB1780" s="103"/>
      <c r="AC1780" s="103"/>
      <c r="AD1780" s="103"/>
      <c r="AE1780" s="103"/>
      <c r="AF1780" s="103"/>
      <c r="AG1780" s="103"/>
      <c r="AH1780" s="103"/>
      <c r="AI1780" s="103"/>
      <c r="AJ1780" s="103"/>
      <c r="AK1780" s="103"/>
      <c r="AL1780" s="103"/>
      <c r="AM1780" s="103"/>
      <c r="AN1780" s="103"/>
      <c r="AO1780" s="103"/>
      <c r="AP1780" s="103"/>
      <c r="AQ1780" s="103"/>
      <c r="AR1780" s="103"/>
      <c r="AS1780" s="103"/>
      <c r="AT1780" s="103"/>
      <c r="AU1780" s="103"/>
      <c r="AV1780" s="103"/>
      <c r="AW1780" s="103"/>
      <c r="AX1780" s="103"/>
      <c r="AY1780" s="103"/>
      <c r="AZ1780" s="103"/>
      <c r="BA1780" s="95"/>
      <c r="BB1780" s="95"/>
      <c r="BC1780" s="95"/>
      <c r="BD1780" s="95"/>
      <c r="BE1780" s="95"/>
      <c r="BF1780" s="95"/>
      <c r="BG1780" s="95"/>
      <c r="BH1780" s="95"/>
      <c r="BI1780" s="95"/>
    </row>
    <row r="1781" spans="17:61" s="82" customFormat="1" x14ac:dyDescent="0.2">
      <c r="Q1781" s="103"/>
      <c r="R1781" s="104"/>
      <c r="S1781" s="103"/>
      <c r="T1781" s="103"/>
      <c r="U1781" s="103"/>
      <c r="V1781" s="103"/>
      <c r="W1781" s="103"/>
      <c r="X1781" s="103"/>
      <c r="Y1781" s="103"/>
      <c r="Z1781" s="103"/>
      <c r="AA1781" s="103"/>
      <c r="AB1781" s="103"/>
      <c r="AC1781" s="103"/>
      <c r="AD1781" s="103"/>
      <c r="AE1781" s="103"/>
      <c r="AF1781" s="103"/>
      <c r="AG1781" s="103"/>
      <c r="AH1781" s="103"/>
      <c r="AI1781" s="103"/>
      <c r="AJ1781" s="103"/>
      <c r="AK1781" s="103"/>
      <c r="AL1781" s="103"/>
      <c r="AM1781" s="103"/>
      <c r="AN1781" s="103"/>
      <c r="AO1781" s="103"/>
      <c r="AP1781" s="103"/>
      <c r="AQ1781" s="103"/>
      <c r="AR1781" s="103"/>
      <c r="AS1781" s="103"/>
      <c r="AT1781" s="103"/>
      <c r="AU1781" s="103"/>
      <c r="AV1781" s="103"/>
      <c r="AW1781" s="103"/>
      <c r="AX1781" s="103"/>
      <c r="AY1781" s="103"/>
      <c r="AZ1781" s="103"/>
      <c r="BA1781" s="95"/>
      <c r="BB1781" s="95"/>
      <c r="BC1781" s="95"/>
      <c r="BD1781" s="95"/>
      <c r="BE1781" s="95"/>
      <c r="BF1781" s="95"/>
      <c r="BG1781" s="95"/>
      <c r="BH1781" s="95"/>
      <c r="BI1781" s="95"/>
    </row>
    <row r="1782" spans="17:61" s="82" customFormat="1" x14ac:dyDescent="0.2">
      <c r="Q1782" s="103"/>
      <c r="R1782" s="104"/>
      <c r="S1782" s="103"/>
      <c r="T1782" s="103"/>
      <c r="U1782" s="103"/>
      <c r="V1782" s="103"/>
      <c r="W1782" s="103"/>
      <c r="X1782" s="103"/>
      <c r="Y1782" s="103"/>
      <c r="Z1782" s="103"/>
      <c r="AA1782" s="103"/>
      <c r="AB1782" s="103"/>
      <c r="AC1782" s="103"/>
      <c r="AD1782" s="103"/>
      <c r="AE1782" s="103"/>
      <c r="AF1782" s="103"/>
      <c r="AG1782" s="103"/>
      <c r="AH1782" s="103"/>
      <c r="AI1782" s="103"/>
      <c r="AJ1782" s="103"/>
      <c r="AK1782" s="103"/>
      <c r="AL1782" s="103"/>
      <c r="AM1782" s="103"/>
      <c r="AN1782" s="103"/>
      <c r="AO1782" s="103"/>
      <c r="AP1782" s="103"/>
      <c r="AQ1782" s="103"/>
      <c r="AR1782" s="103"/>
      <c r="AS1782" s="103"/>
      <c r="AT1782" s="103"/>
      <c r="AU1782" s="103"/>
      <c r="AV1782" s="103"/>
      <c r="AW1782" s="103"/>
      <c r="AX1782" s="103"/>
      <c r="AY1782" s="103"/>
      <c r="AZ1782" s="103"/>
      <c r="BA1782" s="95"/>
      <c r="BB1782" s="95"/>
      <c r="BC1782" s="95"/>
      <c r="BD1782" s="95"/>
      <c r="BE1782" s="95"/>
      <c r="BF1782" s="95"/>
      <c r="BG1782" s="95"/>
      <c r="BH1782" s="95"/>
      <c r="BI1782" s="95"/>
    </row>
    <row r="1783" spans="17:61" s="82" customFormat="1" x14ac:dyDescent="0.2">
      <c r="Q1783" s="103"/>
      <c r="R1783" s="104"/>
      <c r="S1783" s="103"/>
      <c r="T1783" s="103"/>
      <c r="U1783" s="103"/>
      <c r="V1783" s="103"/>
      <c r="W1783" s="103"/>
      <c r="X1783" s="103"/>
      <c r="Y1783" s="103"/>
      <c r="Z1783" s="103"/>
      <c r="AA1783" s="103"/>
      <c r="AB1783" s="103"/>
      <c r="AC1783" s="103"/>
      <c r="AD1783" s="103"/>
      <c r="AE1783" s="103"/>
      <c r="AF1783" s="103"/>
      <c r="AG1783" s="103"/>
      <c r="AH1783" s="103"/>
      <c r="AI1783" s="103"/>
      <c r="AJ1783" s="103"/>
      <c r="AK1783" s="103"/>
      <c r="AL1783" s="103"/>
      <c r="AM1783" s="103"/>
      <c r="AN1783" s="103"/>
      <c r="AO1783" s="103"/>
      <c r="AP1783" s="103"/>
      <c r="AQ1783" s="103"/>
      <c r="AR1783" s="103"/>
      <c r="AS1783" s="103"/>
      <c r="AT1783" s="103"/>
      <c r="AU1783" s="103"/>
      <c r="AV1783" s="103"/>
      <c r="AW1783" s="103"/>
      <c r="AX1783" s="103"/>
      <c r="AY1783" s="103"/>
      <c r="AZ1783" s="103"/>
      <c r="BA1783" s="95"/>
      <c r="BB1783" s="95"/>
      <c r="BC1783" s="95"/>
      <c r="BD1783" s="95"/>
      <c r="BE1783" s="95"/>
      <c r="BF1783" s="95"/>
      <c r="BG1783" s="95"/>
      <c r="BH1783" s="95"/>
      <c r="BI1783" s="95"/>
    </row>
    <row r="1784" spans="17:61" s="82" customFormat="1" x14ac:dyDescent="0.2">
      <c r="Q1784" s="103"/>
      <c r="R1784" s="104"/>
      <c r="S1784" s="103"/>
      <c r="T1784" s="103"/>
      <c r="U1784" s="103"/>
      <c r="V1784" s="103"/>
      <c r="W1784" s="103"/>
      <c r="X1784" s="103"/>
      <c r="Y1784" s="103"/>
      <c r="Z1784" s="103"/>
      <c r="AA1784" s="103"/>
      <c r="AB1784" s="103"/>
      <c r="AC1784" s="103"/>
      <c r="AD1784" s="103"/>
      <c r="AE1784" s="103"/>
      <c r="AF1784" s="103"/>
      <c r="AG1784" s="103"/>
      <c r="AH1784" s="103"/>
      <c r="AI1784" s="103"/>
      <c r="AJ1784" s="103"/>
      <c r="AK1784" s="103"/>
      <c r="AL1784" s="103"/>
      <c r="AM1784" s="103"/>
      <c r="AN1784" s="103"/>
      <c r="AO1784" s="103"/>
      <c r="AP1784" s="103"/>
      <c r="AQ1784" s="103"/>
      <c r="AR1784" s="103"/>
      <c r="AS1784" s="103"/>
      <c r="AT1784" s="103"/>
      <c r="AU1784" s="103"/>
      <c r="AV1784" s="103"/>
      <c r="AW1784" s="103"/>
      <c r="AX1784" s="103"/>
      <c r="AY1784" s="103"/>
      <c r="AZ1784" s="103"/>
      <c r="BA1784" s="95"/>
      <c r="BB1784" s="95"/>
      <c r="BC1784" s="95"/>
      <c r="BD1784" s="95"/>
      <c r="BE1784" s="95"/>
      <c r="BF1784" s="95"/>
      <c r="BG1784" s="95"/>
      <c r="BH1784" s="95"/>
      <c r="BI1784" s="95"/>
    </row>
    <row r="1785" spans="17:61" s="82" customFormat="1" x14ac:dyDescent="0.2">
      <c r="Q1785" s="103"/>
      <c r="R1785" s="104"/>
      <c r="S1785" s="103"/>
      <c r="T1785" s="103"/>
      <c r="U1785" s="103"/>
      <c r="V1785" s="103"/>
      <c r="W1785" s="103"/>
      <c r="X1785" s="103"/>
      <c r="Y1785" s="103"/>
      <c r="Z1785" s="103"/>
      <c r="AA1785" s="103"/>
      <c r="AB1785" s="103"/>
      <c r="AC1785" s="103"/>
      <c r="AD1785" s="103"/>
      <c r="AE1785" s="103"/>
      <c r="AF1785" s="103"/>
      <c r="AG1785" s="103"/>
      <c r="AH1785" s="103"/>
      <c r="AI1785" s="103"/>
      <c r="AJ1785" s="103"/>
      <c r="AK1785" s="103"/>
      <c r="AL1785" s="103"/>
      <c r="AM1785" s="103"/>
      <c r="AN1785" s="103"/>
      <c r="AO1785" s="103"/>
      <c r="AP1785" s="103"/>
      <c r="AQ1785" s="103"/>
      <c r="AR1785" s="103"/>
      <c r="AS1785" s="103"/>
      <c r="AT1785" s="103"/>
      <c r="AU1785" s="103"/>
      <c r="AV1785" s="103"/>
      <c r="AW1785" s="103"/>
      <c r="AX1785" s="103"/>
      <c r="AY1785" s="103"/>
      <c r="AZ1785" s="103"/>
      <c r="BA1785" s="95"/>
      <c r="BB1785" s="95"/>
      <c r="BC1785" s="95"/>
      <c r="BD1785" s="95"/>
      <c r="BE1785" s="95"/>
      <c r="BF1785" s="95"/>
      <c r="BG1785" s="95"/>
      <c r="BH1785" s="95"/>
      <c r="BI1785" s="95"/>
    </row>
    <row r="1786" spans="17:61" s="82" customFormat="1" x14ac:dyDescent="0.2">
      <c r="Q1786" s="103"/>
      <c r="R1786" s="104"/>
      <c r="S1786" s="103"/>
      <c r="T1786" s="103"/>
      <c r="U1786" s="103"/>
      <c r="V1786" s="103"/>
      <c r="W1786" s="103"/>
      <c r="X1786" s="103"/>
      <c r="Y1786" s="103"/>
      <c r="Z1786" s="103"/>
      <c r="AA1786" s="103"/>
      <c r="AB1786" s="103"/>
      <c r="AC1786" s="103"/>
      <c r="AD1786" s="103"/>
      <c r="AE1786" s="103"/>
      <c r="AF1786" s="103"/>
      <c r="AG1786" s="103"/>
      <c r="AH1786" s="103"/>
      <c r="AI1786" s="103"/>
      <c r="AJ1786" s="103"/>
      <c r="AK1786" s="103"/>
      <c r="AL1786" s="103"/>
      <c r="AM1786" s="103"/>
      <c r="AN1786" s="103"/>
      <c r="AO1786" s="103"/>
      <c r="AP1786" s="103"/>
      <c r="AQ1786" s="103"/>
      <c r="AR1786" s="103"/>
      <c r="AS1786" s="103"/>
      <c r="AT1786" s="103"/>
      <c r="AU1786" s="103"/>
      <c r="AV1786" s="103"/>
      <c r="AW1786" s="103"/>
      <c r="AX1786" s="103"/>
      <c r="AY1786" s="103"/>
      <c r="AZ1786" s="103"/>
      <c r="BA1786" s="95"/>
      <c r="BB1786" s="95"/>
      <c r="BC1786" s="95"/>
      <c r="BD1786" s="95"/>
      <c r="BE1786" s="95"/>
      <c r="BF1786" s="95"/>
      <c r="BG1786" s="95"/>
      <c r="BH1786" s="95"/>
      <c r="BI1786" s="95"/>
    </row>
    <row r="1787" spans="17:61" s="82" customFormat="1" x14ac:dyDescent="0.2">
      <c r="Q1787" s="103"/>
      <c r="R1787" s="104"/>
      <c r="S1787" s="103"/>
      <c r="T1787" s="103"/>
      <c r="U1787" s="103"/>
      <c r="V1787" s="103"/>
      <c r="W1787" s="103"/>
      <c r="X1787" s="103"/>
      <c r="Y1787" s="103"/>
      <c r="Z1787" s="103"/>
      <c r="AA1787" s="103"/>
      <c r="AB1787" s="103"/>
      <c r="AC1787" s="103"/>
      <c r="AD1787" s="103"/>
      <c r="AE1787" s="103"/>
      <c r="AF1787" s="103"/>
      <c r="AG1787" s="103"/>
      <c r="AH1787" s="103"/>
      <c r="AI1787" s="103"/>
      <c r="AJ1787" s="103"/>
      <c r="AK1787" s="103"/>
      <c r="AL1787" s="103"/>
      <c r="AM1787" s="103"/>
      <c r="AN1787" s="103"/>
      <c r="AO1787" s="103"/>
      <c r="AP1787" s="103"/>
      <c r="AQ1787" s="103"/>
      <c r="AR1787" s="103"/>
      <c r="AS1787" s="103"/>
      <c r="AT1787" s="103"/>
      <c r="AU1787" s="103"/>
      <c r="AV1787" s="103"/>
      <c r="AW1787" s="103"/>
      <c r="AX1787" s="103"/>
      <c r="AY1787" s="103"/>
      <c r="AZ1787" s="103"/>
      <c r="BA1787" s="95"/>
      <c r="BB1787" s="95"/>
      <c r="BC1787" s="95"/>
      <c r="BD1787" s="95"/>
      <c r="BE1787" s="95"/>
      <c r="BF1787" s="95"/>
      <c r="BG1787" s="95"/>
      <c r="BH1787" s="95"/>
      <c r="BI1787" s="95"/>
    </row>
    <row r="1788" spans="17:61" s="82" customFormat="1" x14ac:dyDescent="0.2">
      <c r="Q1788" s="103"/>
      <c r="R1788" s="104"/>
      <c r="S1788" s="103"/>
      <c r="T1788" s="103"/>
      <c r="U1788" s="103"/>
      <c r="V1788" s="103"/>
      <c r="W1788" s="103"/>
      <c r="X1788" s="103"/>
      <c r="Y1788" s="103"/>
      <c r="Z1788" s="103"/>
      <c r="AA1788" s="103"/>
      <c r="AB1788" s="103"/>
      <c r="AC1788" s="103"/>
      <c r="AD1788" s="103"/>
      <c r="AE1788" s="103"/>
      <c r="AF1788" s="103"/>
      <c r="AG1788" s="103"/>
      <c r="AH1788" s="103"/>
      <c r="AI1788" s="103"/>
      <c r="AJ1788" s="103"/>
      <c r="AK1788" s="103"/>
      <c r="AL1788" s="103"/>
      <c r="AM1788" s="103"/>
      <c r="AN1788" s="103"/>
      <c r="AO1788" s="103"/>
      <c r="AP1788" s="103"/>
      <c r="AQ1788" s="103"/>
      <c r="AR1788" s="103"/>
      <c r="AS1788" s="103"/>
      <c r="AT1788" s="103"/>
      <c r="AU1788" s="103"/>
      <c r="AV1788" s="103"/>
      <c r="AW1788" s="103"/>
      <c r="AX1788" s="103"/>
      <c r="AY1788" s="103"/>
      <c r="AZ1788" s="103"/>
      <c r="BA1788" s="95"/>
      <c r="BB1788" s="95"/>
      <c r="BC1788" s="95"/>
      <c r="BD1788" s="95"/>
      <c r="BE1788" s="95"/>
      <c r="BF1788" s="95"/>
      <c r="BG1788" s="95"/>
      <c r="BH1788" s="95"/>
      <c r="BI1788" s="95"/>
    </row>
    <row r="1789" spans="17:61" s="82" customFormat="1" x14ac:dyDescent="0.2">
      <c r="Q1789" s="103"/>
      <c r="R1789" s="104"/>
      <c r="S1789" s="103"/>
      <c r="T1789" s="103"/>
      <c r="U1789" s="103"/>
      <c r="V1789" s="103"/>
      <c r="W1789" s="103"/>
      <c r="X1789" s="103"/>
      <c r="Y1789" s="103"/>
      <c r="Z1789" s="103"/>
      <c r="AA1789" s="103"/>
      <c r="AB1789" s="103"/>
      <c r="AC1789" s="103"/>
      <c r="AD1789" s="103"/>
      <c r="AE1789" s="103"/>
      <c r="AF1789" s="103"/>
      <c r="AG1789" s="103"/>
      <c r="AH1789" s="103"/>
      <c r="AI1789" s="103"/>
      <c r="AJ1789" s="103"/>
      <c r="AK1789" s="103"/>
      <c r="AL1789" s="103"/>
      <c r="AM1789" s="103"/>
      <c r="AN1789" s="103"/>
      <c r="AO1789" s="103"/>
      <c r="AP1789" s="103"/>
      <c r="AQ1789" s="103"/>
      <c r="AR1789" s="103"/>
      <c r="AS1789" s="103"/>
      <c r="AT1789" s="103"/>
      <c r="AU1789" s="103"/>
      <c r="AV1789" s="103"/>
      <c r="AW1789" s="103"/>
      <c r="AX1789" s="103"/>
      <c r="AY1789" s="103"/>
      <c r="AZ1789" s="103"/>
      <c r="BA1789" s="95"/>
      <c r="BB1789" s="95"/>
      <c r="BC1789" s="95"/>
      <c r="BD1789" s="95"/>
      <c r="BE1789" s="95"/>
      <c r="BF1789" s="95"/>
      <c r="BG1789" s="95"/>
      <c r="BH1789" s="95"/>
      <c r="BI1789" s="95"/>
    </row>
    <row r="1790" spans="17:61" s="82" customFormat="1" x14ac:dyDescent="0.2">
      <c r="Q1790" s="103"/>
      <c r="R1790" s="104"/>
      <c r="S1790" s="103"/>
      <c r="T1790" s="103"/>
      <c r="U1790" s="103"/>
      <c r="V1790" s="103"/>
      <c r="W1790" s="103"/>
      <c r="X1790" s="103"/>
      <c r="Y1790" s="103"/>
      <c r="Z1790" s="103"/>
      <c r="AA1790" s="103"/>
      <c r="AB1790" s="103"/>
      <c r="AC1790" s="103"/>
      <c r="AD1790" s="103"/>
      <c r="AE1790" s="103"/>
      <c r="AF1790" s="103"/>
      <c r="AG1790" s="103"/>
      <c r="AH1790" s="103"/>
      <c r="AI1790" s="103"/>
      <c r="AJ1790" s="103"/>
      <c r="AK1790" s="103"/>
      <c r="AL1790" s="103"/>
      <c r="AM1790" s="103"/>
      <c r="AN1790" s="103"/>
      <c r="AO1790" s="103"/>
      <c r="AP1790" s="103"/>
      <c r="AQ1790" s="103"/>
      <c r="AR1790" s="103"/>
      <c r="AS1790" s="103"/>
      <c r="AT1790" s="103"/>
      <c r="AU1790" s="103"/>
      <c r="AV1790" s="103"/>
      <c r="AW1790" s="103"/>
      <c r="AX1790" s="103"/>
      <c r="AY1790" s="103"/>
      <c r="AZ1790" s="103"/>
      <c r="BA1790" s="95"/>
      <c r="BB1790" s="95"/>
      <c r="BC1790" s="95"/>
      <c r="BD1790" s="95"/>
      <c r="BE1790" s="95"/>
      <c r="BF1790" s="95"/>
      <c r="BG1790" s="95"/>
      <c r="BH1790" s="95"/>
      <c r="BI1790" s="95"/>
    </row>
    <row r="1791" spans="17:61" s="82" customFormat="1" x14ac:dyDescent="0.2">
      <c r="Q1791" s="103"/>
      <c r="R1791" s="104"/>
      <c r="S1791" s="103"/>
      <c r="T1791" s="103"/>
      <c r="U1791" s="103"/>
      <c r="V1791" s="103"/>
      <c r="W1791" s="103"/>
      <c r="X1791" s="103"/>
      <c r="Y1791" s="103"/>
      <c r="Z1791" s="103"/>
      <c r="AA1791" s="103"/>
      <c r="AB1791" s="103"/>
      <c r="AC1791" s="103"/>
      <c r="AD1791" s="103"/>
      <c r="AE1791" s="103"/>
      <c r="AF1791" s="103"/>
      <c r="AG1791" s="103"/>
      <c r="AH1791" s="103"/>
      <c r="AI1791" s="103"/>
      <c r="AJ1791" s="103"/>
      <c r="AK1791" s="103"/>
      <c r="AL1791" s="103"/>
      <c r="AM1791" s="103"/>
      <c r="AN1791" s="103"/>
      <c r="AO1791" s="103"/>
      <c r="AP1791" s="103"/>
      <c r="AQ1791" s="103"/>
      <c r="AR1791" s="103"/>
      <c r="AS1791" s="103"/>
      <c r="AT1791" s="103"/>
      <c r="AU1791" s="103"/>
      <c r="AV1791" s="103"/>
      <c r="AW1791" s="103"/>
      <c r="AX1791" s="103"/>
      <c r="AY1791" s="103"/>
      <c r="AZ1791" s="103"/>
      <c r="BA1791" s="95"/>
      <c r="BB1791" s="95"/>
      <c r="BC1791" s="95"/>
      <c r="BD1791" s="95"/>
      <c r="BE1791" s="95"/>
      <c r="BF1791" s="95"/>
      <c r="BG1791" s="95"/>
      <c r="BH1791" s="95"/>
      <c r="BI1791" s="95"/>
    </row>
    <row r="1792" spans="17:61" s="82" customFormat="1" x14ac:dyDescent="0.2">
      <c r="Q1792" s="103"/>
      <c r="R1792" s="104"/>
      <c r="S1792" s="103"/>
      <c r="T1792" s="103"/>
      <c r="U1792" s="103"/>
      <c r="V1792" s="103"/>
      <c r="W1792" s="103"/>
      <c r="X1792" s="103"/>
      <c r="Y1792" s="103"/>
      <c r="Z1792" s="103"/>
      <c r="AA1792" s="103"/>
      <c r="AB1792" s="103"/>
      <c r="AC1792" s="103"/>
      <c r="AD1792" s="103"/>
      <c r="AE1792" s="103"/>
      <c r="AF1792" s="103"/>
      <c r="AG1792" s="103"/>
      <c r="AH1792" s="103"/>
      <c r="AI1792" s="103"/>
      <c r="AJ1792" s="103"/>
      <c r="AK1792" s="103"/>
      <c r="AL1792" s="103"/>
      <c r="AM1792" s="103"/>
      <c r="AN1792" s="103"/>
      <c r="AO1792" s="103"/>
      <c r="AP1792" s="103"/>
      <c r="AQ1792" s="103"/>
      <c r="AR1792" s="103"/>
      <c r="AS1792" s="103"/>
      <c r="AT1792" s="103"/>
      <c r="AU1792" s="103"/>
      <c r="AV1792" s="103"/>
      <c r="AW1792" s="103"/>
      <c r="AX1792" s="103"/>
      <c r="AY1792" s="103"/>
      <c r="AZ1792" s="103"/>
      <c r="BA1792" s="95"/>
      <c r="BB1792" s="95"/>
      <c r="BC1792" s="95"/>
      <c r="BD1792" s="95"/>
      <c r="BE1792" s="95"/>
      <c r="BF1792" s="95"/>
      <c r="BG1792" s="95"/>
      <c r="BH1792" s="95"/>
      <c r="BI1792" s="95"/>
    </row>
    <row r="1793" spans="17:61" s="82" customFormat="1" x14ac:dyDescent="0.2">
      <c r="Q1793" s="103"/>
      <c r="R1793" s="104"/>
      <c r="S1793" s="103"/>
      <c r="T1793" s="103"/>
      <c r="U1793" s="103"/>
      <c r="V1793" s="103"/>
      <c r="W1793" s="103"/>
      <c r="X1793" s="103"/>
      <c r="Y1793" s="103"/>
      <c r="Z1793" s="103"/>
      <c r="AA1793" s="103"/>
      <c r="AB1793" s="103"/>
      <c r="AC1793" s="103"/>
      <c r="AD1793" s="103"/>
      <c r="AE1793" s="103"/>
      <c r="AF1793" s="103"/>
      <c r="AG1793" s="103"/>
      <c r="AH1793" s="103"/>
      <c r="AI1793" s="103"/>
      <c r="AJ1793" s="103"/>
      <c r="AK1793" s="103"/>
      <c r="AL1793" s="103"/>
      <c r="AM1793" s="103"/>
      <c r="AN1793" s="103"/>
      <c r="AO1793" s="103"/>
      <c r="AP1793" s="103"/>
      <c r="AQ1793" s="103"/>
      <c r="AR1793" s="103"/>
      <c r="AS1793" s="103"/>
      <c r="AT1793" s="103"/>
      <c r="AU1793" s="103"/>
      <c r="AV1793" s="103"/>
      <c r="AW1793" s="103"/>
      <c r="AX1793" s="103"/>
      <c r="AY1793" s="103"/>
      <c r="AZ1793" s="103"/>
      <c r="BA1793" s="95"/>
      <c r="BB1793" s="95"/>
      <c r="BC1793" s="95"/>
      <c r="BD1793" s="95"/>
      <c r="BE1793" s="95"/>
      <c r="BF1793" s="95"/>
      <c r="BG1793" s="95"/>
      <c r="BH1793" s="95"/>
      <c r="BI1793" s="95"/>
    </row>
    <row r="1794" spans="17:61" s="82" customFormat="1" x14ac:dyDescent="0.2">
      <c r="Q1794" s="103"/>
      <c r="R1794" s="104"/>
      <c r="S1794" s="103"/>
      <c r="T1794" s="103"/>
      <c r="U1794" s="103"/>
      <c r="V1794" s="103"/>
      <c r="W1794" s="103"/>
      <c r="X1794" s="103"/>
      <c r="Y1794" s="103"/>
      <c r="Z1794" s="103"/>
      <c r="AA1794" s="103"/>
      <c r="AB1794" s="103"/>
      <c r="AC1794" s="103"/>
      <c r="AD1794" s="103"/>
      <c r="AE1794" s="103"/>
      <c r="AF1794" s="103"/>
      <c r="AG1794" s="103"/>
      <c r="AH1794" s="103"/>
      <c r="AI1794" s="103"/>
      <c r="AJ1794" s="103"/>
      <c r="AK1794" s="103"/>
      <c r="AL1794" s="103"/>
      <c r="AM1794" s="103"/>
      <c r="AN1794" s="103"/>
      <c r="AO1794" s="103"/>
      <c r="AP1794" s="103"/>
      <c r="AQ1794" s="103"/>
      <c r="AR1794" s="103"/>
      <c r="AS1794" s="103"/>
      <c r="AT1794" s="103"/>
      <c r="AU1794" s="103"/>
      <c r="AV1794" s="103"/>
      <c r="AW1794" s="103"/>
      <c r="AX1794" s="103"/>
      <c r="AY1794" s="103"/>
      <c r="AZ1794" s="103"/>
      <c r="BA1794" s="95"/>
      <c r="BB1794" s="95"/>
      <c r="BC1794" s="95"/>
      <c r="BD1794" s="95"/>
      <c r="BE1794" s="95"/>
      <c r="BF1794" s="95"/>
      <c r="BG1794" s="95"/>
      <c r="BH1794" s="95"/>
      <c r="BI1794" s="95"/>
    </row>
    <row r="1795" spans="17:61" s="82" customFormat="1" x14ac:dyDescent="0.2">
      <c r="Q1795" s="103"/>
      <c r="R1795" s="104"/>
      <c r="S1795" s="103"/>
      <c r="T1795" s="103"/>
      <c r="U1795" s="103"/>
      <c r="V1795" s="103"/>
      <c r="W1795" s="103"/>
      <c r="X1795" s="103"/>
      <c r="Y1795" s="103"/>
      <c r="Z1795" s="103"/>
      <c r="AA1795" s="103"/>
      <c r="AB1795" s="103"/>
      <c r="AC1795" s="103"/>
      <c r="AD1795" s="103"/>
      <c r="AE1795" s="103"/>
      <c r="AF1795" s="103"/>
      <c r="AG1795" s="103"/>
      <c r="AH1795" s="103"/>
      <c r="AI1795" s="103"/>
      <c r="AJ1795" s="103"/>
      <c r="AK1795" s="103"/>
      <c r="AL1795" s="103"/>
      <c r="AM1795" s="103"/>
      <c r="AN1795" s="103"/>
      <c r="AO1795" s="103"/>
      <c r="AP1795" s="103"/>
      <c r="AQ1795" s="103"/>
      <c r="AR1795" s="103"/>
      <c r="AS1795" s="103"/>
      <c r="AT1795" s="103"/>
      <c r="AU1795" s="103"/>
      <c r="AV1795" s="103"/>
      <c r="AW1795" s="103"/>
      <c r="AX1795" s="103"/>
      <c r="AY1795" s="103"/>
      <c r="AZ1795" s="103"/>
      <c r="BA1795" s="95"/>
      <c r="BB1795" s="95"/>
      <c r="BC1795" s="95"/>
      <c r="BD1795" s="95"/>
      <c r="BE1795" s="95"/>
      <c r="BF1795" s="95"/>
      <c r="BG1795" s="95"/>
      <c r="BH1795" s="95"/>
      <c r="BI1795" s="95"/>
    </row>
    <row r="1796" spans="17:61" s="82" customFormat="1" x14ac:dyDescent="0.2">
      <c r="Q1796" s="103"/>
      <c r="R1796" s="104"/>
      <c r="S1796" s="103"/>
      <c r="T1796" s="103"/>
      <c r="U1796" s="103"/>
      <c r="V1796" s="103"/>
      <c r="W1796" s="103"/>
      <c r="X1796" s="103"/>
      <c r="Y1796" s="103"/>
      <c r="Z1796" s="103"/>
      <c r="AA1796" s="103"/>
      <c r="AB1796" s="103"/>
      <c r="AC1796" s="103"/>
      <c r="AD1796" s="103"/>
      <c r="AE1796" s="103"/>
      <c r="AF1796" s="103"/>
      <c r="AG1796" s="103"/>
      <c r="AH1796" s="103"/>
      <c r="AI1796" s="103"/>
      <c r="AJ1796" s="103"/>
      <c r="AK1796" s="103"/>
      <c r="AL1796" s="103"/>
      <c r="AM1796" s="103"/>
      <c r="AN1796" s="103"/>
      <c r="AO1796" s="103"/>
      <c r="AP1796" s="103"/>
      <c r="AQ1796" s="103"/>
      <c r="AR1796" s="103"/>
      <c r="AS1796" s="103"/>
      <c r="AT1796" s="103"/>
      <c r="AU1796" s="103"/>
      <c r="AV1796" s="103"/>
      <c r="AW1796" s="103"/>
      <c r="AX1796" s="103"/>
      <c r="AY1796" s="103"/>
      <c r="AZ1796" s="103"/>
      <c r="BA1796" s="95"/>
      <c r="BB1796" s="95"/>
      <c r="BC1796" s="95"/>
      <c r="BD1796" s="95"/>
      <c r="BE1796" s="95"/>
      <c r="BF1796" s="95"/>
      <c r="BG1796" s="95"/>
      <c r="BH1796" s="95"/>
      <c r="BI1796" s="95"/>
    </row>
    <row r="1797" spans="17:61" s="82" customFormat="1" x14ac:dyDescent="0.2">
      <c r="Q1797" s="103"/>
      <c r="R1797" s="104"/>
      <c r="S1797" s="103"/>
      <c r="T1797" s="103"/>
      <c r="U1797" s="103"/>
      <c r="V1797" s="103"/>
      <c r="W1797" s="103"/>
      <c r="X1797" s="103"/>
      <c r="Y1797" s="103"/>
      <c r="Z1797" s="103"/>
      <c r="AA1797" s="103"/>
      <c r="AB1797" s="103"/>
      <c r="AC1797" s="103"/>
      <c r="AD1797" s="103"/>
      <c r="AE1797" s="103"/>
      <c r="AF1797" s="103"/>
      <c r="AG1797" s="103"/>
      <c r="AH1797" s="103"/>
      <c r="AI1797" s="103"/>
      <c r="AJ1797" s="103"/>
      <c r="AK1797" s="103"/>
      <c r="AL1797" s="103"/>
      <c r="AM1797" s="103"/>
      <c r="AN1797" s="103"/>
      <c r="AO1797" s="103"/>
      <c r="AP1797" s="103"/>
      <c r="AQ1797" s="103"/>
      <c r="AR1797" s="103"/>
      <c r="AS1797" s="103"/>
      <c r="AT1797" s="103"/>
      <c r="AU1797" s="103"/>
      <c r="AV1797" s="103"/>
      <c r="AW1797" s="103"/>
      <c r="AX1797" s="103"/>
      <c r="AY1797" s="103"/>
      <c r="AZ1797" s="103"/>
      <c r="BA1797" s="95"/>
      <c r="BB1797" s="95"/>
      <c r="BC1797" s="95"/>
      <c r="BD1797" s="95"/>
      <c r="BE1797" s="95"/>
      <c r="BF1797" s="95"/>
      <c r="BG1797" s="95"/>
      <c r="BH1797" s="95"/>
      <c r="BI1797" s="95"/>
    </row>
    <row r="1798" spans="17:61" s="82" customFormat="1" x14ac:dyDescent="0.2">
      <c r="Q1798" s="103"/>
      <c r="R1798" s="104"/>
      <c r="S1798" s="103"/>
      <c r="T1798" s="103"/>
      <c r="U1798" s="103"/>
      <c r="V1798" s="103"/>
      <c r="W1798" s="103"/>
      <c r="X1798" s="103"/>
      <c r="Y1798" s="103"/>
      <c r="Z1798" s="103"/>
      <c r="AA1798" s="103"/>
      <c r="AB1798" s="103"/>
      <c r="AC1798" s="103"/>
      <c r="AD1798" s="103"/>
      <c r="AE1798" s="103"/>
      <c r="AF1798" s="103"/>
      <c r="AG1798" s="103"/>
      <c r="AH1798" s="103"/>
      <c r="AI1798" s="103"/>
      <c r="AJ1798" s="103"/>
      <c r="AK1798" s="103"/>
      <c r="AL1798" s="103"/>
      <c r="AM1798" s="103"/>
      <c r="AN1798" s="103"/>
      <c r="AO1798" s="103"/>
      <c r="AP1798" s="103"/>
      <c r="AQ1798" s="103"/>
      <c r="AR1798" s="103"/>
      <c r="AS1798" s="103"/>
      <c r="AT1798" s="103"/>
      <c r="AU1798" s="103"/>
      <c r="AV1798" s="103"/>
      <c r="AW1798" s="103"/>
      <c r="AX1798" s="103"/>
      <c r="AY1798" s="103"/>
      <c r="AZ1798" s="103"/>
      <c r="BA1798" s="95"/>
      <c r="BB1798" s="95"/>
      <c r="BC1798" s="95"/>
      <c r="BD1798" s="95"/>
      <c r="BE1798" s="95"/>
      <c r="BF1798" s="95"/>
      <c r="BG1798" s="95"/>
      <c r="BH1798" s="95"/>
      <c r="BI1798" s="95"/>
    </row>
    <row r="1799" spans="17:61" s="82" customFormat="1" x14ac:dyDescent="0.2">
      <c r="Q1799" s="103"/>
      <c r="R1799" s="104"/>
      <c r="S1799" s="103"/>
      <c r="T1799" s="103"/>
      <c r="U1799" s="103"/>
      <c r="V1799" s="103"/>
      <c r="W1799" s="103"/>
      <c r="X1799" s="103"/>
      <c r="Y1799" s="103"/>
      <c r="Z1799" s="103"/>
      <c r="AA1799" s="103"/>
      <c r="AB1799" s="103"/>
      <c r="AC1799" s="103"/>
      <c r="AD1799" s="103"/>
      <c r="AE1799" s="103"/>
      <c r="AF1799" s="103"/>
      <c r="AG1799" s="103"/>
      <c r="AH1799" s="103"/>
      <c r="AI1799" s="103"/>
      <c r="AJ1799" s="103"/>
      <c r="AK1799" s="103"/>
      <c r="AL1799" s="103"/>
      <c r="AM1799" s="103"/>
      <c r="AN1799" s="103"/>
      <c r="AO1799" s="103"/>
      <c r="AP1799" s="103"/>
      <c r="AQ1799" s="103"/>
      <c r="AR1799" s="103"/>
      <c r="AS1799" s="103"/>
      <c r="AT1799" s="103"/>
      <c r="AU1799" s="103"/>
      <c r="AV1799" s="103"/>
      <c r="AW1799" s="103"/>
      <c r="AX1799" s="103"/>
      <c r="AY1799" s="103"/>
      <c r="AZ1799" s="103"/>
      <c r="BA1799" s="95"/>
      <c r="BB1799" s="95"/>
      <c r="BC1799" s="95"/>
      <c r="BD1799" s="95"/>
      <c r="BE1799" s="95"/>
      <c r="BF1799" s="95"/>
      <c r="BG1799" s="95"/>
      <c r="BH1799" s="95"/>
      <c r="BI1799" s="95"/>
    </row>
    <row r="1800" spans="17:61" s="82" customFormat="1" x14ac:dyDescent="0.2">
      <c r="Q1800" s="103"/>
      <c r="R1800" s="104"/>
      <c r="S1800" s="103"/>
      <c r="T1800" s="103"/>
      <c r="U1800" s="103"/>
      <c r="V1800" s="103"/>
      <c r="W1800" s="103"/>
      <c r="X1800" s="103"/>
      <c r="Y1800" s="103"/>
      <c r="Z1800" s="103"/>
      <c r="AA1800" s="103"/>
      <c r="AB1800" s="103"/>
      <c r="AC1800" s="103"/>
      <c r="AD1800" s="103"/>
      <c r="AE1800" s="103"/>
      <c r="AF1800" s="103"/>
      <c r="AG1800" s="103"/>
      <c r="AH1800" s="103"/>
      <c r="AI1800" s="103"/>
      <c r="AJ1800" s="103"/>
      <c r="AK1800" s="103"/>
      <c r="AL1800" s="103"/>
      <c r="AM1800" s="103"/>
      <c r="AN1800" s="103"/>
      <c r="AO1800" s="103"/>
      <c r="AP1800" s="103"/>
      <c r="AQ1800" s="103"/>
      <c r="AR1800" s="103"/>
      <c r="AS1800" s="103"/>
      <c r="AT1800" s="103"/>
      <c r="AU1800" s="103"/>
      <c r="AV1800" s="103"/>
      <c r="AW1800" s="103"/>
      <c r="AX1800" s="103"/>
      <c r="AY1800" s="103"/>
      <c r="AZ1800" s="103"/>
      <c r="BA1800" s="95"/>
      <c r="BB1800" s="95"/>
      <c r="BC1800" s="95"/>
      <c r="BD1800" s="95"/>
      <c r="BE1800" s="95"/>
      <c r="BF1800" s="95"/>
      <c r="BG1800" s="95"/>
      <c r="BH1800" s="95"/>
      <c r="BI1800" s="95"/>
    </row>
    <row r="1801" spans="17:61" s="82" customFormat="1" x14ac:dyDescent="0.2">
      <c r="Q1801" s="103"/>
      <c r="R1801" s="104"/>
      <c r="S1801" s="103"/>
      <c r="T1801" s="103"/>
      <c r="U1801" s="103"/>
      <c r="V1801" s="103"/>
      <c r="W1801" s="103"/>
      <c r="X1801" s="103"/>
      <c r="Y1801" s="103"/>
      <c r="Z1801" s="103"/>
      <c r="AA1801" s="103"/>
      <c r="AB1801" s="103"/>
      <c r="AC1801" s="103"/>
      <c r="AD1801" s="103"/>
      <c r="AE1801" s="103"/>
      <c r="AF1801" s="103"/>
      <c r="AG1801" s="103"/>
      <c r="AH1801" s="103"/>
      <c r="AI1801" s="103"/>
      <c r="AJ1801" s="103"/>
      <c r="AK1801" s="103"/>
      <c r="AL1801" s="103"/>
      <c r="AM1801" s="103"/>
      <c r="AN1801" s="103"/>
      <c r="AO1801" s="103"/>
      <c r="AP1801" s="103"/>
      <c r="AQ1801" s="103"/>
      <c r="AR1801" s="103"/>
      <c r="AS1801" s="103"/>
      <c r="AT1801" s="103"/>
      <c r="AU1801" s="103"/>
      <c r="AV1801" s="103"/>
      <c r="AW1801" s="103"/>
      <c r="AX1801" s="103"/>
      <c r="AY1801" s="103"/>
      <c r="AZ1801" s="103"/>
      <c r="BA1801" s="95"/>
      <c r="BB1801" s="95"/>
      <c r="BC1801" s="95"/>
      <c r="BD1801" s="95"/>
      <c r="BE1801" s="95"/>
      <c r="BF1801" s="95"/>
      <c r="BG1801" s="95"/>
      <c r="BH1801" s="95"/>
      <c r="BI1801" s="95"/>
    </row>
    <row r="1802" spans="17:61" s="82" customFormat="1" x14ac:dyDescent="0.2">
      <c r="Q1802" s="103"/>
      <c r="R1802" s="104"/>
      <c r="S1802" s="103"/>
      <c r="T1802" s="103"/>
      <c r="U1802" s="103"/>
      <c r="V1802" s="103"/>
      <c r="W1802" s="103"/>
      <c r="X1802" s="103"/>
      <c r="Y1802" s="103"/>
      <c r="Z1802" s="103"/>
      <c r="AA1802" s="103"/>
      <c r="AB1802" s="103"/>
      <c r="AC1802" s="103"/>
      <c r="AD1802" s="103"/>
      <c r="AE1802" s="103"/>
      <c r="AF1802" s="103"/>
      <c r="AG1802" s="103"/>
      <c r="AH1802" s="103"/>
      <c r="AI1802" s="103"/>
      <c r="AJ1802" s="103"/>
      <c r="AK1802" s="103"/>
      <c r="AL1802" s="103"/>
      <c r="AM1802" s="103"/>
      <c r="AN1802" s="103"/>
      <c r="AO1802" s="103"/>
      <c r="AP1802" s="103"/>
      <c r="AQ1802" s="103"/>
      <c r="AR1802" s="103"/>
      <c r="AS1802" s="103"/>
      <c r="AT1802" s="103"/>
      <c r="AU1802" s="103"/>
      <c r="AV1802" s="103"/>
      <c r="AW1802" s="103"/>
      <c r="AX1802" s="103"/>
      <c r="AY1802" s="103"/>
      <c r="AZ1802" s="103"/>
      <c r="BA1802" s="95"/>
      <c r="BB1802" s="95"/>
      <c r="BC1802" s="95"/>
      <c r="BD1802" s="95"/>
      <c r="BE1802" s="95"/>
      <c r="BF1802" s="95"/>
      <c r="BG1802" s="95"/>
      <c r="BH1802" s="95"/>
      <c r="BI1802" s="95"/>
    </row>
    <row r="1803" spans="17:61" s="82" customFormat="1" x14ac:dyDescent="0.2">
      <c r="Q1803" s="103"/>
      <c r="R1803" s="104"/>
      <c r="S1803" s="103"/>
      <c r="T1803" s="103"/>
      <c r="U1803" s="103"/>
      <c r="V1803" s="103"/>
      <c r="W1803" s="103"/>
      <c r="X1803" s="103"/>
      <c r="Y1803" s="103"/>
      <c r="Z1803" s="103"/>
      <c r="AA1803" s="103"/>
      <c r="AB1803" s="103"/>
      <c r="AC1803" s="103"/>
      <c r="AD1803" s="103"/>
      <c r="AE1803" s="103"/>
      <c r="AF1803" s="103"/>
      <c r="AG1803" s="103"/>
      <c r="AH1803" s="103"/>
      <c r="AI1803" s="103"/>
      <c r="AJ1803" s="103"/>
      <c r="AK1803" s="103"/>
      <c r="AL1803" s="103"/>
      <c r="AM1803" s="103"/>
      <c r="AN1803" s="103"/>
      <c r="AO1803" s="103"/>
      <c r="AP1803" s="103"/>
      <c r="AQ1803" s="103"/>
      <c r="AR1803" s="103"/>
      <c r="AS1803" s="103"/>
      <c r="AT1803" s="103"/>
      <c r="AU1803" s="103"/>
      <c r="AV1803" s="103"/>
      <c r="AW1803" s="103"/>
      <c r="AX1803" s="103"/>
      <c r="AY1803" s="103"/>
      <c r="AZ1803" s="103"/>
      <c r="BA1803" s="95"/>
      <c r="BB1803" s="95"/>
      <c r="BC1803" s="95"/>
      <c r="BD1803" s="95"/>
      <c r="BE1803" s="95"/>
      <c r="BF1803" s="95"/>
      <c r="BG1803" s="95"/>
      <c r="BH1803" s="95"/>
      <c r="BI1803" s="95"/>
    </row>
    <row r="1804" spans="17:61" s="82" customFormat="1" x14ac:dyDescent="0.2">
      <c r="Q1804" s="103"/>
      <c r="R1804" s="104"/>
      <c r="S1804" s="103"/>
      <c r="T1804" s="103"/>
      <c r="U1804" s="103"/>
      <c r="V1804" s="103"/>
      <c r="W1804" s="103"/>
      <c r="X1804" s="103"/>
      <c r="Y1804" s="103"/>
      <c r="Z1804" s="103"/>
      <c r="AA1804" s="103"/>
      <c r="AB1804" s="103"/>
      <c r="AC1804" s="103"/>
      <c r="AD1804" s="103"/>
      <c r="AE1804" s="103"/>
      <c r="AF1804" s="103"/>
      <c r="AG1804" s="103"/>
      <c r="AH1804" s="103"/>
      <c r="AI1804" s="103"/>
      <c r="AJ1804" s="103"/>
      <c r="AK1804" s="103"/>
      <c r="AL1804" s="103"/>
      <c r="AM1804" s="103"/>
      <c r="AN1804" s="103"/>
      <c r="AO1804" s="103"/>
      <c r="AP1804" s="103"/>
      <c r="AQ1804" s="103"/>
      <c r="AR1804" s="103"/>
      <c r="AS1804" s="103"/>
      <c r="AT1804" s="103"/>
      <c r="AU1804" s="103"/>
      <c r="AV1804" s="103"/>
      <c r="AW1804" s="103"/>
      <c r="AX1804" s="103"/>
      <c r="AY1804" s="103"/>
      <c r="AZ1804" s="103"/>
      <c r="BA1804" s="95"/>
      <c r="BB1804" s="95"/>
      <c r="BC1804" s="95"/>
      <c r="BD1804" s="95"/>
      <c r="BE1804" s="95"/>
      <c r="BF1804" s="95"/>
      <c r="BG1804" s="95"/>
      <c r="BH1804" s="95"/>
      <c r="BI1804" s="95"/>
    </row>
    <row r="1805" spans="17:61" s="82" customFormat="1" x14ac:dyDescent="0.2">
      <c r="Q1805" s="103"/>
      <c r="R1805" s="104"/>
      <c r="S1805" s="103"/>
      <c r="T1805" s="103"/>
      <c r="U1805" s="103"/>
      <c r="V1805" s="103"/>
      <c r="W1805" s="103"/>
      <c r="X1805" s="103"/>
      <c r="Y1805" s="103"/>
      <c r="Z1805" s="103"/>
      <c r="AA1805" s="103"/>
      <c r="AB1805" s="103"/>
      <c r="AC1805" s="103"/>
      <c r="AD1805" s="103"/>
      <c r="AE1805" s="103"/>
      <c r="AF1805" s="103"/>
      <c r="AG1805" s="103"/>
      <c r="AH1805" s="103"/>
      <c r="AI1805" s="103"/>
      <c r="AJ1805" s="103"/>
      <c r="AK1805" s="103"/>
      <c r="AL1805" s="103"/>
      <c r="AM1805" s="103"/>
      <c r="AN1805" s="103"/>
      <c r="AO1805" s="103"/>
      <c r="AP1805" s="103"/>
      <c r="AQ1805" s="103"/>
      <c r="AR1805" s="103"/>
      <c r="AS1805" s="103"/>
      <c r="AT1805" s="103"/>
      <c r="AU1805" s="103"/>
      <c r="AV1805" s="103"/>
      <c r="AW1805" s="103"/>
      <c r="AX1805" s="103"/>
      <c r="AY1805" s="103"/>
      <c r="AZ1805" s="103"/>
      <c r="BA1805" s="95"/>
      <c r="BB1805" s="95"/>
      <c r="BC1805" s="95"/>
      <c r="BD1805" s="95"/>
      <c r="BE1805" s="95"/>
      <c r="BF1805" s="95"/>
      <c r="BG1805" s="95"/>
      <c r="BH1805" s="95"/>
      <c r="BI1805" s="95"/>
    </row>
    <row r="1806" spans="17:61" s="82" customFormat="1" x14ac:dyDescent="0.2">
      <c r="Q1806" s="103"/>
      <c r="R1806" s="104"/>
      <c r="S1806" s="103"/>
      <c r="T1806" s="103"/>
      <c r="U1806" s="103"/>
      <c r="V1806" s="103"/>
      <c r="W1806" s="103"/>
      <c r="X1806" s="103"/>
      <c r="Y1806" s="103"/>
      <c r="Z1806" s="103"/>
      <c r="AA1806" s="103"/>
      <c r="AB1806" s="103"/>
      <c r="AC1806" s="103"/>
      <c r="AD1806" s="103"/>
      <c r="AE1806" s="103"/>
      <c r="AF1806" s="103"/>
      <c r="AG1806" s="103"/>
      <c r="AH1806" s="103"/>
      <c r="AI1806" s="103"/>
      <c r="AJ1806" s="103"/>
      <c r="AK1806" s="103"/>
      <c r="AL1806" s="103"/>
      <c r="AM1806" s="103"/>
      <c r="AN1806" s="103"/>
      <c r="AO1806" s="103"/>
      <c r="AP1806" s="103"/>
      <c r="AQ1806" s="103"/>
      <c r="AR1806" s="103"/>
      <c r="AS1806" s="103"/>
      <c r="AT1806" s="103"/>
      <c r="AU1806" s="103"/>
      <c r="AV1806" s="103"/>
      <c r="AW1806" s="103"/>
      <c r="AX1806" s="103"/>
      <c r="AY1806" s="103"/>
      <c r="AZ1806" s="103"/>
      <c r="BA1806" s="95"/>
      <c r="BB1806" s="95"/>
      <c r="BC1806" s="95"/>
      <c r="BD1806" s="95"/>
      <c r="BE1806" s="95"/>
      <c r="BF1806" s="95"/>
      <c r="BG1806" s="95"/>
      <c r="BH1806" s="95"/>
      <c r="BI1806" s="95"/>
    </row>
    <row r="1807" spans="17:61" s="82" customFormat="1" x14ac:dyDescent="0.2">
      <c r="Q1807" s="103"/>
      <c r="R1807" s="104"/>
      <c r="S1807" s="103"/>
      <c r="T1807" s="103"/>
      <c r="U1807" s="103"/>
      <c r="V1807" s="103"/>
      <c r="W1807" s="103"/>
      <c r="X1807" s="103"/>
      <c r="Y1807" s="103"/>
      <c r="Z1807" s="103"/>
      <c r="AA1807" s="103"/>
      <c r="AB1807" s="103"/>
      <c r="AC1807" s="103"/>
      <c r="AD1807" s="103"/>
      <c r="AE1807" s="103"/>
      <c r="AF1807" s="103"/>
      <c r="AG1807" s="103"/>
      <c r="AH1807" s="103"/>
      <c r="AI1807" s="103"/>
      <c r="AJ1807" s="103"/>
      <c r="AK1807" s="103"/>
      <c r="AL1807" s="103"/>
      <c r="AM1807" s="103"/>
      <c r="AN1807" s="103"/>
      <c r="AO1807" s="103"/>
      <c r="AP1807" s="103"/>
      <c r="AQ1807" s="103"/>
      <c r="AR1807" s="103"/>
      <c r="AS1807" s="103"/>
      <c r="AT1807" s="103"/>
      <c r="AU1807" s="103"/>
      <c r="AV1807" s="103"/>
      <c r="AW1807" s="103"/>
      <c r="AX1807" s="103"/>
      <c r="AY1807" s="103"/>
      <c r="AZ1807" s="103"/>
      <c r="BA1807" s="95"/>
      <c r="BB1807" s="95"/>
      <c r="BC1807" s="95"/>
      <c r="BD1807" s="95"/>
      <c r="BE1807" s="95"/>
      <c r="BF1807" s="95"/>
      <c r="BG1807" s="95"/>
      <c r="BH1807" s="95"/>
      <c r="BI1807" s="95"/>
    </row>
    <row r="1808" spans="17:61" s="82" customFormat="1" x14ac:dyDescent="0.2">
      <c r="Q1808" s="103"/>
      <c r="R1808" s="104"/>
      <c r="S1808" s="103"/>
      <c r="T1808" s="103"/>
      <c r="U1808" s="103"/>
      <c r="V1808" s="103"/>
      <c r="W1808" s="103"/>
      <c r="X1808" s="103"/>
      <c r="Y1808" s="103"/>
      <c r="Z1808" s="103"/>
      <c r="AA1808" s="103"/>
      <c r="AB1808" s="103"/>
      <c r="AC1808" s="103"/>
      <c r="AD1808" s="103"/>
      <c r="AE1808" s="103"/>
      <c r="AF1808" s="103"/>
      <c r="AG1808" s="103"/>
      <c r="AH1808" s="103"/>
      <c r="AI1808" s="103"/>
      <c r="AJ1808" s="103"/>
      <c r="AK1808" s="103"/>
      <c r="AL1808" s="103"/>
      <c r="AM1808" s="103"/>
      <c r="AN1808" s="103"/>
      <c r="AO1808" s="103"/>
      <c r="AP1808" s="103"/>
      <c r="AQ1808" s="103"/>
      <c r="AR1808" s="103"/>
      <c r="AS1808" s="103"/>
      <c r="AT1808" s="103"/>
      <c r="AU1808" s="103"/>
      <c r="AV1808" s="103"/>
      <c r="AW1808" s="103"/>
      <c r="AX1808" s="103"/>
      <c r="AY1808" s="103"/>
      <c r="AZ1808" s="103"/>
      <c r="BA1808" s="95"/>
      <c r="BB1808" s="95"/>
      <c r="BC1808" s="95"/>
      <c r="BD1808" s="95"/>
      <c r="BE1808" s="95"/>
      <c r="BF1808" s="95"/>
      <c r="BG1808" s="95"/>
      <c r="BH1808" s="95"/>
      <c r="BI1808" s="95"/>
    </row>
    <row r="1809" spans="17:61" s="82" customFormat="1" x14ac:dyDescent="0.2">
      <c r="Q1809" s="103"/>
      <c r="R1809" s="104"/>
      <c r="S1809" s="103"/>
      <c r="T1809" s="103"/>
      <c r="U1809" s="103"/>
      <c r="V1809" s="103"/>
      <c r="W1809" s="103"/>
      <c r="X1809" s="103"/>
      <c r="Y1809" s="103"/>
      <c r="Z1809" s="103"/>
      <c r="AA1809" s="103"/>
      <c r="AB1809" s="103"/>
      <c r="AC1809" s="103"/>
      <c r="AD1809" s="103"/>
      <c r="AE1809" s="103"/>
      <c r="AF1809" s="103"/>
      <c r="AG1809" s="103"/>
      <c r="AH1809" s="103"/>
      <c r="AI1809" s="103"/>
      <c r="AJ1809" s="103"/>
      <c r="AK1809" s="103"/>
      <c r="AL1809" s="103"/>
      <c r="AM1809" s="103"/>
      <c r="AN1809" s="103"/>
      <c r="AO1809" s="103"/>
      <c r="AP1809" s="103"/>
      <c r="AQ1809" s="103"/>
      <c r="AR1809" s="103"/>
      <c r="AS1809" s="103"/>
      <c r="AT1809" s="103"/>
      <c r="AU1809" s="103"/>
      <c r="AV1809" s="103"/>
      <c r="AW1809" s="103"/>
      <c r="AX1809" s="103"/>
      <c r="AY1809" s="103"/>
      <c r="AZ1809" s="103"/>
      <c r="BA1809" s="95"/>
      <c r="BB1809" s="95"/>
      <c r="BC1809" s="95"/>
      <c r="BD1809" s="95"/>
      <c r="BE1809" s="95"/>
      <c r="BF1809" s="95"/>
      <c r="BG1809" s="95"/>
      <c r="BH1809" s="95"/>
      <c r="BI1809" s="95"/>
    </row>
    <row r="1810" spans="17:61" s="82" customFormat="1" x14ac:dyDescent="0.2">
      <c r="Q1810" s="103"/>
      <c r="R1810" s="104"/>
      <c r="S1810" s="103"/>
      <c r="T1810" s="103"/>
      <c r="U1810" s="103"/>
      <c r="V1810" s="103"/>
      <c r="W1810" s="103"/>
      <c r="X1810" s="103"/>
      <c r="Y1810" s="103"/>
      <c r="Z1810" s="103"/>
      <c r="AA1810" s="103"/>
      <c r="AB1810" s="103"/>
      <c r="AC1810" s="103"/>
      <c r="AD1810" s="103"/>
      <c r="AE1810" s="103"/>
      <c r="AF1810" s="103"/>
      <c r="AG1810" s="103"/>
      <c r="AH1810" s="103"/>
      <c r="AI1810" s="103"/>
      <c r="AJ1810" s="103"/>
      <c r="AK1810" s="103"/>
      <c r="AL1810" s="103"/>
      <c r="AM1810" s="103"/>
      <c r="AN1810" s="103"/>
      <c r="AO1810" s="103"/>
      <c r="AP1810" s="103"/>
      <c r="AQ1810" s="103"/>
      <c r="AR1810" s="103"/>
      <c r="AS1810" s="103"/>
      <c r="AT1810" s="103"/>
      <c r="AU1810" s="103"/>
      <c r="AV1810" s="103"/>
      <c r="AW1810" s="103"/>
      <c r="AX1810" s="103"/>
      <c r="AY1810" s="103"/>
      <c r="AZ1810" s="103"/>
      <c r="BA1810" s="95"/>
      <c r="BB1810" s="95"/>
      <c r="BC1810" s="95"/>
      <c r="BD1810" s="95"/>
      <c r="BE1810" s="95"/>
      <c r="BF1810" s="95"/>
      <c r="BG1810" s="95"/>
      <c r="BH1810" s="95"/>
      <c r="BI1810" s="95"/>
    </row>
    <row r="1811" spans="17:61" s="82" customFormat="1" x14ac:dyDescent="0.2">
      <c r="Q1811" s="103"/>
      <c r="R1811" s="104"/>
      <c r="S1811" s="103"/>
      <c r="T1811" s="103"/>
      <c r="U1811" s="103"/>
      <c r="V1811" s="103"/>
      <c r="W1811" s="103"/>
      <c r="X1811" s="103"/>
      <c r="Y1811" s="103"/>
      <c r="Z1811" s="103"/>
      <c r="AA1811" s="103"/>
      <c r="AB1811" s="103"/>
      <c r="AC1811" s="103"/>
      <c r="AD1811" s="103"/>
      <c r="AE1811" s="103"/>
      <c r="AF1811" s="103"/>
      <c r="AG1811" s="103"/>
      <c r="AH1811" s="103"/>
      <c r="AI1811" s="103"/>
      <c r="AJ1811" s="103"/>
      <c r="AK1811" s="103"/>
      <c r="AL1811" s="103"/>
      <c r="AM1811" s="103"/>
      <c r="AN1811" s="103"/>
      <c r="AO1811" s="103"/>
      <c r="AP1811" s="103"/>
      <c r="AQ1811" s="103"/>
      <c r="AR1811" s="103"/>
      <c r="AS1811" s="103"/>
      <c r="AT1811" s="103"/>
      <c r="AU1811" s="103"/>
      <c r="AV1811" s="103"/>
      <c r="AW1811" s="103"/>
      <c r="AX1811" s="103"/>
      <c r="AY1811" s="103"/>
      <c r="AZ1811" s="103"/>
      <c r="BA1811" s="95"/>
      <c r="BB1811" s="95"/>
      <c r="BC1811" s="95"/>
      <c r="BD1811" s="95"/>
      <c r="BE1811" s="95"/>
      <c r="BF1811" s="95"/>
      <c r="BG1811" s="95"/>
      <c r="BH1811" s="95"/>
      <c r="BI1811" s="95"/>
    </row>
    <row r="1812" spans="17:61" s="82" customFormat="1" x14ac:dyDescent="0.2">
      <c r="Q1812" s="103"/>
      <c r="R1812" s="104"/>
      <c r="S1812" s="103"/>
      <c r="T1812" s="103"/>
      <c r="U1812" s="103"/>
      <c r="V1812" s="103"/>
      <c r="W1812" s="103"/>
      <c r="X1812" s="103"/>
      <c r="Y1812" s="103"/>
      <c r="Z1812" s="103"/>
      <c r="AA1812" s="103"/>
      <c r="AB1812" s="103"/>
      <c r="AC1812" s="103"/>
      <c r="AD1812" s="103"/>
      <c r="AE1812" s="103"/>
      <c r="AF1812" s="103"/>
      <c r="AG1812" s="103"/>
      <c r="AH1812" s="103"/>
      <c r="AI1812" s="103"/>
      <c r="AJ1812" s="103"/>
      <c r="AK1812" s="103"/>
      <c r="AL1812" s="103"/>
      <c r="AM1812" s="103"/>
      <c r="AN1812" s="103"/>
      <c r="AO1812" s="103"/>
      <c r="AP1812" s="103"/>
      <c r="AQ1812" s="103"/>
      <c r="AR1812" s="103"/>
      <c r="AS1812" s="103"/>
      <c r="AT1812" s="103"/>
      <c r="AU1812" s="103"/>
      <c r="AV1812" s="103"/>
      <c r="AW1812" s="103"/>
      <c r="AX1812" s="103"/>
      <c r="AY1812" s="103"/>
      <c r="AZ1812" s="103"/>
      <c r="BA1812" s="95"/>
      <c r="BB1812" s="95"/>
      <c r="BC1812" s="95"/>
      <c r="BD1812" s="95"/>
      <c r="BE1812" s="95"/>
      <c r="BF1812" s="95"/>
      <c r="BG1812" s="95"/>
      <c r="BH1812" s="95"/>
      <c r="BI1812" s="95"/>
    </row>
    <row r="1813" spans="17:61" s="82" customFormat="1" x14ac:dyDescent="0.2">
      <c r="Q1813" s="103"/>
      <c r="R1813" s="104"/>
      <c r="S1813" s="103"/>
      <c r="T1813" s="103"/>
      <c r="U1813" s="103"/>
      <c r="V1813" s="103"/>
      <c r="W1813" s="103"/>
      <c r="X1813" s="103"/>
      <c r="Y1813" s="103"/>
      <c r="Z1813" s="103"/>
      <c r="AA1813" s="103"/>
      <c r="AB1813" s="103"/>
      <c r="AC1813" s="103"/>
      <c r="AD1813" s="103"/>
      <c r="AE1813" s="103"/>
      <c r="AF1813" s="103"/>
      <c r="AG1813" s="103"/>
      <c r="AH1813" s="103"/>
      <c r="AI1813" s="103"/>
      <c r="AJ1813" s="103"/>
      <c r="AK1813" s="103"/>
      <c r="AL1813" s="103"/>
      <c r="AM1813" s="103"/>
      <c r="AN1813" s="103"/>
      <c r="AO1813" s="103"/>
      <c r="AP1813" s="103"/>
      <c r="AQ1813" s="103"/>
      <c r="AR1813" s="103"/>
      <c r="AS1813" s="103"/>
      <c r="AT1813" s="103"/>
      <c r="AU1813" s="103"/>
      <c r="AV1813" s="103"/>
      <c r="AW1813" s="103"/>
      <c r="AX1813" s="103"/>
      <c r="AY1813" s="103"/>
      <c r="AZ1813" s="103"/>
      <c r="BA1813" s="95"/>
      <c r="BB1813" s="95"/>
      <c r="BC1813" s="95"/>
      <c r="BD1813" s="95"/>
      <c r="BE1813" s="95"/>
      <c r="BF1813" s="95"/>
      <c r="BG1813" s="95"/>
      <c r="BH1813" s="95"/>
      <c r="BI1813" s="95"/>
    </row>
    <row r="1814" spans="17:61" s="82" customFormat="1" x14ac:dyDescent="0.2">
      <c r="Q1814" s="103"/>
      <c r="R1814" s="104"/>
      <c r="S1814" s="103"/>
      <c r="T1814" s="103"/>
      <c r="U1814" s="103"/>
      <c r="V1814" s="103"/>
      <c r="W1814" s="103"/>
      <c r="X1814" s="103"/>
      <c r="Y1814" s="103"/>
      <c r="Z1814" s="103"/>
      <c r="AA1814" s="103"/>
      <c r="AB1814" s="103"/>
      <c r="AC1814" s="103"/>
      <c r="AD1814" s="103"/>
      <c r="AE1814" s="103"/>
      <c r="AF1814" s="103"/>
      <c r="AG1814" s="103"/>
      <c r="AH1814" s="103"/>
      <c r="AI1814" s="103"/>
      <c r="AJ1814" s="103"/>
      <c r="AK1814" s="103"/>
      <c r="AL1814" s="103"/>
      <c r="AM1814" s="103"/>
      <c r="AN1814" s="103"/>
      <c r="AO1814" s="103"/>
      <c r="AP1814" s="103"/>
      <c r="AQ1814" s="103"/>
      <c r="AR1814" s="103"/>
      <c r="AS1814" s="103"/>
      <c r="AT1814" s="103"/>
      <c r="AU1814" s="103"/>
      <c r="AV1814" s="103"/>
      <c r="AW1814" s="103"/>
      <c r="AX1814" s="103"/>
      <c r="AY1814" s="103"/>
      <c r="AZ1814" s="103"/>
      <c r="BA1814" s="95"/>
      <c r="BB1814" s="95"/>
      <c r="BC1814" s="95"/>
      <c r="BD1814" s="95"/>
      <c r="BE1814" s="95"/>
      <c r="BF1814" s="95"/>
      <c r="BG1814" s="95"/>
      <c r="BH1814" s="95"/>
      <c r="BI1814" s="95"/>
    </row>
    <row r="1815" spans="17:61" s="82" customFormat="1" x14ac:dyDescent="0.2">
      <c r="Q1815" s="103"/>
      <c r="R1815" s="104"/>
      <c r="S1815" s="103"/>
      <c r="T1815" s="103"/>
      <c r="U1815" s="103"/>
      <c r="V1815" s="103"/>
      <c r="W1815" s="103"/>
      <c r="X1815" s="103"/>
      <c r="Y1815" s="103"/>
      <c r="Z1815" s="103"/>
      <c r="AA1815" s="103"/>
      <c r="AB1815" s="103"/>
      <c r="AC1815" s="103"/>
      <c r="AD1815" s="103"/>
      <c r="AE1815" s="103"/>
      <c r="AF1815" s="103"/>
      <c r="AG1815" s="103"/>
      <c r="AH1815" s="103"/>
      <c r="AI1815" s="103"/>
      <c r="AJ1815" s="103"/>
      <c r="AK1815" s="103"/>
      <c r="AL1815" s="103"/>
      <c r="AM1815" s="103"/>
      <c r="AN1815" s="103"/>
      <c r="AO1815" s="103"/>
      <c r="AP1815" s="103"/>
      <c r="AQ1815" s="103"/>
      <c r="AR1815" s="103"/>
      <c r="AS1815" s="103"/>
      <c r="AT1815" s="103"/>
      <c r="AU1815" s="103"/>
      <c r="AV1815" s="103"/>
      <c r="AW1815" s="103"/>
      <c r="AX1815" s="103"/>
      <c r="AY1815" s="103"/>
      <c r="AZ1815" s="103"/>
      <c r="BA1815" s="95"/>
      <c r="BB1815" s="95"/>
      <c r="BC1815" s="95"/>
      <c r="BD1815" s="95"/>
      <c r="BE1815" s="95"/>
      <c r="BF1815" s="95"/>
      <c r="BG1815" s="95"/>
      <c r="BH1815" s="95"/>
      <c r="BI1815" s="95"/>
    </row>
    <row r="1816" spans="17:61" s="82" customFormat="1" x14ac:dyDescent="0.2">
      <c r="Q1816" s="103"/>
      <c r="R1816" s="104"/>
      <c r="S1816" s="103"/>
      <c r="T1816" s="103"/>
      <c r="U1816" s="103"/>
      <c r="V1816" s="103"/>
      <c r="W1816" s="103"/>
      <c r="X1816" s="103"/>
      <c r="Y1816" s="103"/>
      <c r="Z1816" s="103"/>
      <c r="AA1816" s="103"/>
      <c r="AB1816" s="103"/>
      <c r="AC1816" s="103"/>
      <c r="AD1816" s="103"/>
      <c r="AE1816" s="103"/>
      <c r="AF1816" s="103"/>
      <c r="AG1816" s="103"/>
      <c r="AH1816" s="103"/>
      <c r="AI1816" s="103"/>
      <c r="AJ1816" s="103"/>
      <c r="AK1816" s="103"/>
      <c r="AL1816" s="103"/>
      <c r="AM1816" s="103"/>
      <c r="AN1816" s="103"/>
      <c r="AO1816" s="103"/>
      <c r="AP1816" s="103"/>
      <c r="AQ1816" s="103"/>
      <c r="AR1816" s="103"/>
      <c r="AS1816" s="103"/>
      <c r="AT1816" s="103"/>
      <c r="AU1816" s="103"/>
      <c r="AV1816" s="103"/>
      <c r="AW1816" s="103"/>
      <c r="AX1816" s="103"/>
      <c r="AY1816" s="103"/>
      <c r="AZ1816" s="103"/>
      <c r="BA1816" s="95"/>
      <c r="BB1816" s="95"/>
      <c r="BC1816" s="95"/>
      <c r="BD1816" s="95"/>
      <c r="BE1816" s="95"/>
      <c r="BF1816" s="95"/>
      <c r="BG1816" s="95"/>
      <c r="BH1816" s="95"/>
      <c r="BI1816" s="95"/>
    </row>
    <row r="1817" spans="17:61" s="82" customFormat="1" x14ac:dyDescent="0.2">
      <c r="Q1817" s="103"/>
      <c r="R1817" s="104"/>
      <c r="S1817" s="103"/>
      <c r="T1817" s="103"/>
      <c r="U1817" s="103"/>
      <c r="V1817" s="103"/>
      <c r="W1817" s="103"/>
      <c r="X1817" s="103"/>
      <c r="Y1817" s="103"/>
      <c r="Z1817" s="103"/>
      <c r="AA1817" s="103"/>
      <c r="AB1817" s="103"/>
      <c r="AC1817" s="103"/>
      <c r="AD1817" s="103"/>
      <c r="AE1817" s="103"/>
      <c r="AF1817" s="103"/>
      <c r="AG1817" s="103"/>
      <c r="AH1817" s="103"/>
      <c r="AI1817" s="103"/>
      <c r="AJ1817" s="103"/>
      <c r="AK1817" s="103"/>
      <c r="AL1817" s="103"/>
      <c r="AM1817" s="103"/>
      <c r="AN1817" s="103"/>
      <c r="AO1817" s="103"/>
      <c r="AP1817" s="103"/>
      <c r="AQ1817" s="103"/>
      <c r="AR1817" s="103"/>
      <c r="AS1817" s="103"/>
      <c r="AT1817" s="103"/>
      <c r="AU1817" s="103"/>
      <c r="AV1817" s="103"/>
      <c r="AW1817" s="103"/>
      <c r="AX1817" s="103"/>
      <c r="AY1817" s="103"/>
      <c r="AZ1817" s="103"/>
      <c r="BA1817" s="95"/>
      <c r="BB1817" s="95"/>
      <c r="BC1817" s="95"/>
      <c r="BD1817" s="95"/>
      <c r="BE1817" s="95"/>
      <c r="BF1817" s="95"/>
      <c r="BG1817" s="95"/>
      <c r="BH1817" s="95"/>
      <c r="BI1817" s="95"/>
    </row>
    <row r="1818" spans="17:61" s="82" customFormat="1" x14ac:dyDescent="0.2">
      <c r="Q1818" s="103"/>
      <c r="R1818" s="104"/>
      <c r="S1818" s="103"/>
      <c r="T1818" s="103"/>
      <c r="U1818" s="103"/>
      <c r="V1818" s="103"/>
      <c r="W1818" s="103"/>
      <c r="X1818" s="103"/>
      <c r="Y1818" s="103"/>
      <c r="Z1818" s="103"/>
      <c r="AA1818" s="103"/>
      <c r="AB1818" s="103"/>
      <c r="AC1818" s="103"/>
      <c r="AD1818" s="103"/>
      <c r="AE1818" s="103"/>
      <c r="AF1818" s="103"/>
      <c r="AG1818" s="103"/>
      <c r="AH1818" s="103"/>
      <c r="AI1818" s="103"/>
      <c r="AJ1818" s="103"/>
      <c r="AK1818" s="103"/>
      <c r="AL1818" s="103"/>
      <c r="AM1818" s="103"/>
      <c r="AN1818" s="103"/>
      <c r="AO1818" s="103"/>
      <c r="AP1818" s="103"/>
      <c r="AQ1818" s="103"/>
      <c r="AR1818" s="103"/>
      <c r="AS1818" s="103"/>
      <c r="AT1818" s="103"/>
      <c r="AU1818" s="103"/>
      <c r="AV1818" s="103"/>
      <c r="AW1818" s="103"/>
      <c r="AX1818" s="103"/>
      <c r="AY1818" s="103"/>
      <c r="AZ1818" s="103"/>
      <c r="BA1818" s="95"/>
      <c r="BB1818" s="95"/>
      <c r="BC1818" s="95"/>
      <c r="BD1818" s="95"/>
      <c r="BE1818" s="95"/>
      <c r="BF1818" s="95"/>
      <c r="BG1818" s="95"/>
      <c r="BH1818" s="95"/>
      <c r="BI1818" s="95"/>
    </row>
    <row r="1819" spans="17:61" s="82" customFormat="1" x14ac:dyDescent="0.2">
      <c r="Q1819" s="103"/>
      <c r="R1819" s="104"/>
      <c r="S1819" s="103"/>
      <c r="T1819" s="103"/>
      <c r="U1819" s="103"/>
      <c r="V1819" s="103"/>
      <c r="W1819" s="103"/>
      <c r="X1819" s="103"/>
      <c r="Y1819" s="103"/>
      <c r="Z1819" s="103"/>
      <c r="AA1819" s="103"/>
      <c r="AB1819" s="103"/>
      <c r="AC1819" s="103"/>
      <c r="AD1819" s="103"/>
      <c r="AE1819" s="103"/>
      <c r="AF1819" s="103"/>
      <c r="AG1819" s="103"/>
      <c r="AH1819" s="103"/>
      <c r="AI1819" s="103"/>
      <c r="AJ1819" s="103"/>
      <c r="AK1819" s="103"/>
      <c r="AL1819" s="103"/>
      <c r="AM1819" s="103"/>
      <c r="AN1819" s="103"/>
      <c r="AO1819" s="103"/>
      <c r="AP1819" s="103"/>
      <c r="AQ1819" s="103"/>
      <c r="AR1819" s="103"/>
      <c r="AS1819" s="103"/>
      <c r="AT1819" s="103"/>
      <c r="AU1819" s="103"/>
      <c r="AV1819" s="103"/>
      <c r="AW1819" s="103"/>
      <c r="AX1819" s="103"/>
      <c r="AY1819" s="103"/>
      <c r="AZ1819" s="103"/>
      <c r="BA1819" s="95"/>
      <c r="BB1819" s="95"/>
      <c r="BC1819" s="95"/>
      <c r="BD1819" s="95"/>
      <c r="BE1819" s="95"/>
      <c r="BF1819" s="95"/>
      <c r="BG1819" s="95"/>
      <c r="BH1819" s="95"/>
      <c r="BI1819" s="95"/>
    </row>
    <row r="1820" spans="17:61" s="82" customFormat="1" x14ac:dyDescent="0.2">
      <c r="Q1820" s="103"/>
      <c r="R1820" s="104"/>
      <c r="S1820" s="103"/>
      <c r="T1820" s="103"/>
      <c r="U1820" s="103"/>
      <c r="V1820" s="103"/>
      <c r="W1820" s="103"/>
      <c r="X1820" s="103"/>
      <c r="Y1820" s="103"/>
      <c r="Z1820" s="103"/>
      <c r="AA1820" s="103"/>
      <c r="AB1820" s="103"/>
      <c r="AC1820" s="103"/>
      <c r="AD1820" s="103"/>
      <c r="AE1820" s="103"/>
      <c r="AF1820" s="103"/>
      <c r="AG1820" s="103"/>
      <c r="AH1820" s="103"/>
      <c r="AI1820" s="103"/>
      <c r="AJ1820" s="103"/>
      <c r="AK1820" s="103"/>
      <c r="AL1820" s="103"/>
      <c r="AM1820" s="103"/>
      <c r="AN1820" s="103"/>
      <c r="AO1820" s="103"/>
      <c r="AP1820" s="103"/>
      <c r="AQ1820" s="103"/>
      <c r="AR1820" s="103"/>
      <c r="AS1820" s="103"/>
      <c r="AT1820" s="103"/>
      <c r="AU1820" s="103"/>
      <c r="AV1820" s="103"/>
      <c r="AW1820" s="103"/>
      <c r="AX1820" s="103"/>
      <c r="AY1820" s="103"/>
      <c r="AZ1820" s="103"/>
      <c r="BA1820" s="95"/>
      <c r="BB1820" s="95"/>
      <c r="BC1820" s="95"/>
      <c r="BD1820" s="95"/>
      <c r="BE1820" s="95"/>
      <c r="BF1820" s="95"/>
      <c r="BG1820" s="95"/>
      <c r="BH1820" s="95"/>
      <c r="BI1820" s="95"/>
    </row>
    <row r="1821" spans="17:61" s="82" customFormat="1" x14ac:dyDescent="0.2">
      <c r="Q1821" s="103"/>
      <c r="R1821" s="104"/>
      <c r="S1821" s="103"/>
      <c r="T1821" s="103"/>
      <c r="U1821" s="103"/>
      <c r="V1821" s="103"/>
      <c r="W1821" s="103"/>
      <c r="X1821" s="103"/>
      <c r="Y1821" s="103"/>
      <c r="Z1821" s="103"/>
      <c r="AA1821" s="103"/>
      <c r="AB1821" s="103"/>
      <c r="AC1821" s="103"/>
      <c r="AD1821" s="103"/>
      <c r="AE1821" s="103"/>
      <c r="AF1821" s="103"/>
      <c r="AG1821" s="103"/>
      <c r="AH1821" s="103"/>
      <c r="AI1821" s="103"/>
      <c r="AJ1821" s="103"/>
      <c r="AK1821" s="103"/>
      <c r="AL1821" s="103"/>
      <c r="AM1821" s="103"/>
      <c r="AN1821" s="103"/>
      <c r="AO1821" s="103"/>
      <c r="AP1821" s="103"/>
      <c r="AQ1821" s="103"/>
      <c r="AR1821" s="103"/>
      <c r="AS1821" s="103"/>
      <c r="AT1821" s="103"/>
      <c r="AU1821" s="103"/>
      <c r="AV1821" s="103"/>
      <c r="AW1821" s="103"/>
      <c r="AX1821" s="103"/>
      <c r="AY1821" s="103"/>
      <c r="AZ1821" s="103"/>
      <c r="BA1821" s="95"/>
      <c r="BB1821" s="95"/>
      <c r="BC1821" s="95"/>
      <c r="BD1821" s="95"/>
      <c r="BE1821" s="95"/>
      <c r="BF1821" s="95"/>
      <c r="BG1821" s="95"/>
      <c r="BH1821" s="95"/>
      <c r="BI1821" s="95"/>
    </row>
    <row r="1822" spans="17:61" s="82" customFormat="1" x14ac:dyDescent="0.2">
      <c r="Q1822" s="103"/>
      <c r="R1822" s="104"/>
      <c r="S1822" s="103"/>
      <c r="T1822" s="103"/>
      <c r="U1822" s="103"/>
      <c r="V1822" s="103"/>
      <c r="W1822" s="103"/>
      <c r="X1822" s="103"/>
      <c r="Y1822" s="103"/>
      <c r="Z1822" s="103"/>
      <c r="AA1822" s="103"/>
      <c r="AB1822" s="103"/>
      <c r="AC1822" s="103"/>
      <c r="AD1822" s="103"/>
      <c r="AE1822" s="103"/>
      <c r="AF1822" s="103"/>
      <c r="AG1822" s="103"/>
      <c r="AH1822" s="103"/>
      <c r="AI1822" s="103"/>
      <c r="AJ1822" s="103"/>
      <c r="AK1822" s="103"/>
      <c r="AL1822" s="103"/>
      <c r="AM1822" s="103"/>
      <c r="AN1822" s="103"/>
      <c r="AO1822" s="103"/>
      <c r="AP1822" s="103"/>
      <c r="AQ1822" s="103"/>
      <c r="AR1822" s="103"/>
      <c r="AS1822" s="103"/>
      <c r="AT1822" s="103"/>
      <c r="AU1822" s="103"/>
      <c r="AV1822" s="103"/>
      <c r="AW1822" s="103"/>
      <c r="AX1822" s="103"/>
      <c r="AY1822" s="103"/>
      <c r="AZ1822" s="103"/>
      <c r="BA1822" s="95"/>
      <c r="BB1822" s="95"/>
      <c r="BC1822" s="95"/>
      <c r="BD1822" s="95"/>
      <c r="BE1822" s="95"/>
      <c r="BF1822" s="95"/>
      <c r="BG1822" s="95"/>
      <c r="BH1822" s="95"/>
      <c r="BI1822" s="95"/>
    </row>
    <row r="1823" spans="17:61" s="82" customFormat="1" x14ac:dyDescent="0.2">
      <c r="Q1823" s="103"/>
      <c r="R1823" s="104"/>
      <c r="S1823" s="103"/>
      <c r="T1823" s="103"/>
      <c r="U1823" s="103"/>
      <c r="V1823" s="103"/>
      <c r="W1823" s="103"/>
      <c r="X1823" s="103"/>
      <c r="Y1823" s="103"/>
      <c r="Z1823" s="103"/>
      <c r="AA1823" s="103"/>
      <c r="AB1823" s="103"/>
      <c r="AC1823" s="103"/>
      <c r="AD1823" s="103"/>
      <c r="AE1823" s="103"/>
      <c r="AF1823" s="103"/>
      <c r="AG1823" s="103"/>
      <c r="AH1823" s="103"/>
      <c r="AI1823" s="103"/>
      <c r="AJ1823" s="103"/>
      <c r="AK1823" s="103"/>
      <c r="AL1823" s="103"/>
      <c r="AM1823" s="103"/>
      <c r="AN1823" s="103"/>
      <c r="AO1823" s="103"/>
      <c r="AP1823" s="103"/>
      <c r="AQ1823" s="103"/>
      <c r="AR1823" s="103"/>
      <c r="AS1823" s="103"/>
      <c r="AT1823" s="103"/>
      <c r="AU1823" s="103"/>
      <c r="AV1823" s="103"/>
      <c r="AW1823" s="103"/>
      <c r="AX1823" s="103"/>
      <c r="AY1823" s="103"/>
      <c r="AZ1823" s="103"/>
      <c r="BA1823" s="95"/>
      <c r="BB1823" s="95"/>
      <c r="BC1823" s="95"/>
      <c r="BD1823" s="95"/>
      <c r="BE1823" s="95"/>
      <c r="BF1823" s="95"/>
      <c r="BG1823" s="95"/>
      <c r="BH1823" s="95"/>
      <c r="BI1823" s="95"/>
    </row>
    <row r="1824" spans="17:61" s="82" customFormat="1" x14ac:dyDescent="0.2">
      <c r="Q1824" s="103"/>
      <c r="R1824" s="104"/>
      <c r="S1824" s="103"/>
      <c r="T1824" s="103"/>
      <c r="U1824" s="103"/>
      <c r="V1824" s="103"/>
      <c r="W1824" s="103"/>
      <c r="X1824" s="103"/>
      <c r="Y1824" s="103"/>
      <c r="Z1824" s="103"/>
      <c r="AA1824" s="103"/>
      <c r="AB1824" s="103"/>
      <c r="AC1824" s="103"/>
      <c r="AD1824" s="103"/>
      <c r="AE1824" s="103"/>
      <c r="AF1824" s="103"/>
      <c r="AG1824" s="103"/>
      <c r="AH1824" s="103"/>
      <c r="AI1824" s="103"/>
      <c r="AJ1824" s="103"/>
      <c r="AK1824" s="103"/>
      <c r="AL1824" s="103"/>
      <c r="AM1824" s="103"/>
      <c r="AN1824" s="103"/>
      <c r="AO1824" s="103"/>
      <c r="AP1824" s="103"/>
      <c r="AQ1824" s="103"/>
      <c r="AR1824" s="103"/>
      <c r="AS1824" s="103"/>
      <c r="AT1824" s="103"/>
      <c r="AU1824" s="103"/>
      <c r="AV1824" s="103"/>
      <c r="AW1824" s="103"/>
      <c r="AX1824" s="103"/>
      <c r="AY1824" s="103"/>
      <c r="AZ1824" s="103"/>
      <c r="BA1824" s="95"/>
      <c r="BB1824" s="95"/>
      <c r="BC1824" s="95"/>
      <c r="BD1824" s="95"/>
      <c r="BE1824" s="95"/>
      <c r="BF1824" s="95"/>
      <c r="BG1824" s="95"/>
      <c r="BH1824" s="95"/>
      <c r="BI1824" s="95"/>
    </row>
    <row r="1825" spans="17:61" s="82" customFormat="1" x14ac:dyDescent="0.2">
      <c r="Q1825" s="103"/>
      <c r="R1825" s="104"/>
      <c r="S1825" s="103"/>
      <c r="T1825" s="103"/>
      <c r="U1825" s="103"/>
      <c r="V1825" s="103"/>
      <c r="W1825" s="103"/>
      <c r="X1825" s="103"/>
      <c r="Y1825" s="103"/>
      <c r="Z1825" s="103"/>
      <c r="AA1825" s="103"/>
      <c r="AB1825" s="103"/>
      <c r="AC1825" s="103"/>
      <c r="AD1825" s="103"/>
      <c r="AE1825" s="103"/>
      <c r="AF1825" s="103"/>
      <c r="AG1825" s="103"/>
      <c r="AH1825" s="103"/>
      <c r="AI1825" s="103"/>
      <c r="AJ1825" s="103"/>
      <c r="AK1825" s="103"/>
      <c r="AL1825" s="103"/>
      <c r="AM1825" s="103"/>
      <c r="AN1825" s="103"/>
      <c r="AO1825" s="103"/>
      <c r="AP1825" s="103"/>
      <c r="AQ1825" s="103"/>
      <c r="AR1825" s="103"/>
      <c r="AS1825" s="103"/>
      <c r="AT1825" s="103"/>
      <c r="AU1825" s="103"/>
      <c r="AV1825" s="103"/>
      <c r="AW1825" s="103"/>
      <c r="AX1825" s="103"/>
      <c r="AY1825" s="103"/>
      <c r="AZ1825" s="103"/>
      <c r="BA1825" s="95"/>
      <c r="BB1825" s="95"/>
      <c r="BC1825" s="95"/>
      <c r="BD1825" s="95"/>
      <c r="BE1825" s="95"/>
      <c r="BF1825" s="95"/>
      <c r="BG1825" s="95"/>
      <c r="BH1825" s="95"/>
      <c r="BI1825" s="95"/>
    </row>
    <row r="1826" spans="17:61" s="82" customFormat="1" x14ac:dyDescent="0.2">
      <c r="Q1826" s="103"/>
      <c r="R1826" s="104"/>
      <c r="S1826" s="103"/>
      <c r="T1826" s="103"/>
      <c r="U1826" s="103"/>
      <c r="V1826" s="103"/>
      <c r="W1826" s="103"/>
      <c r="X1826" s="103"/>
      <c r="Y1826" s="103"/>
      <c r="Z1826" s="103"/>
      <c r="AA1826" s="103"/>
      <c r="AB1826" s="103"/>
      <c r="AC1826" s="103"/>
      <c r="AD1826" s="103"/>
      <c r="AE1826" s="103"/>
      <c r="AF1826" s="103"/>
      <c r="AG1826" s="103"/>
      <c r="AH1826" s="103"/>
      <c r="AI1826" s="103"/>
      <c r="AJ1826" s="103"/>
      <c r="AK1826" s="103"/>
      <c r="AL1826" s="103"/>
      <c r="AM1826" s="103"/>
      <c r="AN1826" s="103"/>
      <c r="AO1826" s="103"/>
      <c r="AP1826" s="103"/>
      <c r="AQ1826" s="103"/>
      <c r="AR1826" s="103"/>
      <c r="AS1826" s="103"/>
      <c r="AT1826" s="103"/>
      <c r="AU1826" s="103"/>
      <c r="AV1826" s="103"/>
      <c r="AW1826" s="103"/>
      <c r="AX1826" s="103"/>
      <c r="AY1826" s="103"/>
      <c r="AZ1826" s="103"/>
      <c r="BA1826" s="95"/>
      <c r="BB1826" s="95"/>
      <c r="BC1826" s="95"/>
      <c r="BD1826" s="95"/>
      <c r="BE1826" s="95"/>
      <c r="BF1826" s="95"/>
      <c r="BG1826" s="95"/>
      <c r="BH1826" s="95"/>
      <c r="BI1826" s="95"/>
    </row>
    <row r="1827" spans="17:61" s="82" customFormat="1" x14ac:dyDescent="0.2">
      <c r="Q1827" s="103"/>
      <c r="R1827" s="104"/>
      <c r="S1827" s="103"/>
      <c r="T1827" s="103"/>
      <c r="U1827" s="103"/>
      <c r="V1827" s="103"/>
      <c r="W1827" s="103"/>
      <c r="X1827" s="103"/>
      <c r="Y1827" s="103"/>
      <c r="Z1827" s="103"/>
      <c r="AA1827" s="103"/>
      <c r="AB1827" s="103"/>
      <c r="AC1827" s="103"/>
      <c r="AD1827" s="103"/>
      <c r="AE1827" s="103"/>
      <c r="AF1827" s="103"/>
      <c r="AG1827" s="103"/>
      <c r="AH1827" s="103"/>
      <c r="AI1827" s="103"/>
      <c r="AJ1827" s="103"/>
      <c r="AK1827" s="103"/>
      <c r="AL1827" s="103"/>
      <c r="AM1827" s="103"/>
      <c r="AN1827" s="103"/>
      <c r="AO1827" s="103"/>
      <c r="AP1827" s="103"/>
      <c r="AQ1827" s="103"/>
      <c r="AR1827" s="103"/>
      <c r="AS1827" s="103"/>
      <c r="AT1827" s="103"/>
      <c r="AU1827" s="103"/>
      <c r="AV1827" s="103"/>
      <c r="AW1827" s="103"/>
      <c r="AX1827" s="103"/>
      <c r="AY1827" s="103"/>
      <c r="AZ1827" s="103"/>
      <c r="BA1827" s="95"/>
      <c r="BB1827" s="95"/>
      <c r="BC1827" s="95"/>
      <c r="BD1827" s="95"/>
      <c r="BE1827" s="95"/>
      <c r="BF1827" s="95"/>
      <c r="BG1827" s="95"/>
      <c r="BH1827" s="95"/>
      <c r="BI1827" s="95"/>
    </row>
    <row r="1828" spans="17:61" s="82" customFormat="1" x14ac:dyDescent="0.2">
      <c r="Q1828" s="103"/>
      <c r="R1828" s="104"/>
      <c r="S1828" s="103"/>
      <c r="T1828" s="103"/>
      <c r="U1828" s="103"/>
      <c r="V1828" s="103"/>
      <c r="W1828" s="103"/>
      <c r="X1828" s="103"/>
      <c r="Y1828" s="103"/>
      <c r="Z1828" s="103"/>
      <c r="AA1828" s="103"/>
      <c r="AB1828" s="103"/>
      <c r="AC1828" s="103"/>
      <c r="AD1828" s="103"/>
      <c r="AE1828" s="103"/>
      <c r="AF1828" s="103"/>
      <c r="AG1828" s="103"/>
      <c r="AH1828" s="103"/>
      <c r="AI1828" s="103"/>
      <c r="AJ1828" s="103"/>
      <c r="AK1828" s="103"/>
      <c r="AL1828" s="103"/>
      <c r="AM1828" s="103"/>
      <c r="AN1828" s="103"/>
      <c r="AO1828" s="103"/>
      <c r="AP1828" s="103"/>
      <c r="AQ1828" s="103"/>
      <c r="AR1828" s="103"/>
      <c r="AS1828" s="103"/>
      <c r="AT1828" s="103"/>
      <c r="AU1828" s="103"/>
      <c r="AV1828" s="103"/>
      <c r="AW1828" s="103"/>
      <c r="AX1828" s="103"/>
      <c r="AY1828" s="103"/>
      <c r="AZ1828" s="103"/>
      <c r="BA1828" s="95"/>
      <c r="BB1828" s="95"/>
      <c r="BC1828" s="95"/>
      <c r="BD1828" s="95"/>
      <c r="BE1828" s="95"/>
      <c r="BF1828" s="95"/>
      <c r="BG1828" s="95"/>
      <c r="BH1828" s="95"/>
      <c r="BI1828" s="95"/>
    </row>
    <row r="1829" spans="17:61" s="82" customFormat="1" x14ac:dyDescent="0.2">
      <c r="Q1829" s="103"/>
      <c r="R1829" s="104"/>
      <c r="S1829" s="103"/>
      <c r="T1829" s="103"/>
      <c r="U1829" s="103"/>
      <c r="V1829" s="103"/>
      <c r="W1829" s="103"/>
      <c r="X1829" s="103"/>
      <c r="Y1829" s="103"/>
      <c r="Z1829" s="103"/>
      <c r="AA1829" s="103"/>
      <c r="AB1829" s="103"/>
      <c r="AC1829" s="103"/>
      <c r="AD1829" s="103"/>
      <c r="AE1829" s="103"/>
      <c r="AF1829" s="103"/>
      <c r="AG1829" s="103"/>
      <c r="AH1829" s="103"/>
      <c r="AI1829" s="103"/>
      <c r="AJ1829" s="103"/>
      <c r="AK1829" s="103"/>
      <c r="AL1829" s="103"/>
      <c r="AM1829" s="103"/>
      <c r="AN1829" s="103"/>
      <c r="AO1829" s="103"/>
      <c r="AP1829" s="103"/>
      <c r="AQ1829" s="103"/>
      <c r="AR1829" s="103"/>
      <c r="AS1829" s="103"/>
      <c r="AT1829" s="103"/>
      <c r="AU1829" s="103"/>
      <c r="AV1829" s="103"/>
      <c r="AW1829" s="103"/>
      <c r="AX1829" s="103"/>
      <c r="AY1829" s="103"/>
      <c r="AZ1829" s="103"/>
      <c r="BA1829" s="95"/>
      <c r="BB1829" s="95"/>
      <c r="BC1829" s="95"/>
      <c r="BD1829" s="95"/>
      <c r="BE1829" s="95"/>
      <c r="BF1829" s="95"/>
      <c r="BG1829" s="95"/>
      <c r="BH1829" s="95"/>
      <c r="BI1829" s="95"/>
    </row>
    <row r="1830" spans="17:61" s="82" customFormat="1" x14ac:dyDescent="0.2">
      <c r="Q1830" s="103"/>
      <c r="R1830" s="104"/>
      <c r="S1830" s="103"/>
      <c r="T1830" s="103"/>
      <c r="U1830" s="103"/>
      <c r="V1830" s="103"/>
      <c r="W1830" s="103"/>
      <c r="X1830" s="103"/>
      <c r="Y1830" s="103"/>
      <c r="Z1830" s="103"/>
      <c r="AA1830" s="103"/>
      <c r="AB1830" s="103"/>
      <c r="AC1830" s="103"/>
      <c r="AD1830" s="103"/>
      <c r="AE1830" s="103"/>
      <c r="AF1830" s="103"/>
      <c r="AG1830" s="103"/>
      <c r="AH1830" s="103"/>
      <c r="AI1830" s="103"/>
      <c r="AJ1830" s="103"/>
      <c r="AK1830" s="103"/>
      <c r="AL1830" s="103"/>
      <c r="AM1830" s="103"/>
      <c r="AN1830" s="103"/>
      <c r="AO1830" s="103"/>
      <c r="AP1830" s="103"/>
      <c r="AQ1830" s="103"/>
      <c r="AR1830" s="103"/>
      <c r="AS1830" s="103"/>
      <c r="AT1830" s="103"/>
      <c r="AU1830" s="103"/>
      <c r="AV1830" s="103"/>
      <c r="AW1830" s="103"/>
      <c r="AX1830" s="103"/>
      <c r="AY1830" s="103"/>
      <c r="AZ1830" s="103"/>
      <c r="BA1830" s="95"/>
      <c r="BB1830" s="95"/>
      <c r="BC1830" s="95"/>
      <c r="BD1830" s="95"/>
      <c r="BE1830" s="95"/>
      <c r="BF1830" s="95"/>
      <c r="BG1830" s="95"/>
      <c r="BH1830" s="95"/>
      <c r="BI1830" s="95"/>
    </row>
    <row r="1831" spans="17:61" s="82" customFormat="1" x14ac:dyDescent="0.2">
      <c r="Q1831" s="103"/>
      <c r="R1831" s="104"/>
      <c r="S1831" s="103"/>
      <c r="T1831" s="103"/>
      <c r="U1831" s="103"/>
      <c r="V1831" s="103"/>
      <c r="W1831" s="103"/>
      <c r="X1831" s="103"/>
      <c r="Y1831" s="103"/>
      <c r="Z1831" s="103"/>
      <c r="AA1831" s="103"/>
      <c r="AB1831" s="103"/>
      <c r="AC1831" s="103"/>
      <c r="AD1831" s="103"/>
      <c r="AE1831" s="103"/>
      <c r="AF1831" s="103"/>
      <c r="AG1831" s="103"/>
      <c r="AH1831" s="103"/>
      <c r="AI1831" s="103"/>
      <c r="AJ1831" s="103"/>
      <c r="AK1831" s="103"/>
      <c r="AL1831" s="103"/>
      <c r="AM1831" s="103"/>
      <c r="AN1831" s="103"/>
      <c r="AO1831" s="103"/>
      <c r="AP1831" s="103"/>
      <c r="AQ1831" s="103"/>
      <c r="AR1831" s="103"/>
      <c r="AS1831" s="103"/>
      <c r="AT1831" s="103"/>
      <c r="AU1831" s="103"/>
      <c r="AV1831" s="103"/>
      <c r="AW1831" s="103"/>
      <c r="AX1831" s="103"/>
      <c r="AY1831" s="103"/>
      <c r="AZ1831" s="103"/>
      <c r="BA1831" s="95"/>
      <c r="BB1831" s="95"/>
      <c r="BC1831" s="95"/>
      <c r="BD1831" s="95"/>
      <c r="BE1831" s="95"/>
      <c r="BF1831" s="95"/>
      <c r="BG1831" s="95"/>
      <c r="BH1831" s="95"/>
      <c r="BI1831" s="95"/>
    </row>
    <row r="1832" spans="17:61" s="82" customFormat="1" x14ac:dyDescent="0.2">
      <c r="Q1832" s="103"/>
      <c r="R1832" s="104"/>
      <c r="S1832" s="103"/>
      <c r="T1832" s="103"/>
      <c r="U1832" s="103"/>
      <c r="V1832" s="103"/>
      <c r="W1832" s="103"/>
      <c r="X1832" s="103"/>
      <c r="Y1832" s="103"/>
      <c r="Z1832" s="103"/>
      <c r="AA1832" s="103"/>
      <c r="AB1832" s="103"/>
      <c r="AC1832" s="103"/>
      <c r="AD1832" s="103"/>
      <c r="AE1832" s="103"/>
      <c r="AF1832" s="103"/>
      <c r="AG1832" s="103"/>
      <c r="AH1832" s="103"/>
      <c r="AI1832" s="103"/>
      <c r="AJ1832" s="103"/>
      <c r="AK1832" s="103"/>
      <c r="AL1832" s="103"/>
      <c r="AM1832" s="103"/>
      <c r="AN1832" s="103"/>
      <c r="AO1832" s="103"/>
      <c r="AP1832" s="103"/>
      <c r="AQ1832" s="103"/>
      <c r="AR1832" s="103"/>
      <c r="AS1832" s="103"/>
      <c r="AT1832" s="103"/>
      <c r="AU1832" s="103"/>
      <c r="AV1832" s="103"/>
      <c r="AW1832" s="103"/>
      <c r="AX1832" s="103"/>
      <c r="AY1832" s="103"/>
      <c r="AZ1832" s="103"/>
      <c r="BA1832" s="95"/>
      <c r="BB1832" s="95"/>
      <c r="BC1832" s="95"/>
      <c r="BD1832" s="95"/>
      <c r="BE1832" s="95"/>
      <c r="BF1832" s="95"/>
      <c r="BG1832" s="95"/>
      <c r="BH1832" s="95"/>
      <c r="BI1832" s="95"/>
    </row>
    <row r="1833" spans="17:61" s="82" customFormat="1" x14ac:dyDescent="0.2">
      <c r="Q1833" s="103"/>
      <c r="R1833" s="104"/>
      <c r="S1833" s="103"/>
      <c r="T1833" s="103"/>
      <c r="U1833" s="103"/>
      <c r="V1833" s="103"/>
      <c r="W1833" s="103"/>
      <c r="X1833" s="103"/>
      <c r="Y1833" s="103"/>
      <c r="Z1833" s="103"/>
      <c r="AA1833" s="103"/>
      <c r="AB1833" s="103"/>
      <c r="AC1833" s="103"/>
      <c r="AD1833" s="103"/>
      <c r="AE1833" s="103"/>
      <c r="AF1833" s="103"/>
      <c r="AG1833" s="103"/>
      <c r="AH1833" s="103"/>
      <c r="AI1833" s="103"/>
      <c r="AJ1833" s="103"/>
      <c r="AK1833" s="103"/>
      <c r="AL1833" s="103"/>
      <c r="AM1833" s="103"/>
      <c r="AN1833" s="103"/>
      <c r="AO1833" s="103"/>
      <c r="AP1833" s="103"/>
      <c r="AQ1833" s="103"/>
      <c r="AR1833" s="103"/>
      <c r="AS1833" s="103"/>
      <c r="AT1833" s="103"/>
      <c r="AU1833" s="103"/>
      <c r="AV1833" s="103"/>
      <c r="AW1833" s="103"/>
      <c r="AX1833" s="103"/>
      <c r="AY1833" s="103"/>
      <c r="AZ1833" s="103"/>
      <c r="BA1833" s="95"/>
      <c r="BB1833" s="95"/>
      <c r="BC1833" s="95"/>
      <c r="BD1833" s="95"/>
      <c r="BE1833" s="95"/>
      <c r="BF1833" s="95"/>
      <c r="BG1833" s="95"/>
      <c r="BH1833" s="95"/>
      <c r="BI1833" s="95"/>
    </row>
    <row r="1834" spans="17:61" s="82" customFormat="1" x14ac:dyDescent="0.2">
      <c r="Q1834" s="103"/>
      <c r="R1834" s="104"/>
      <c r="S1834" s="103"/>
      <c r="T1834" s="103"/>
      <c r="U1834" s="103"/>
      <c r="V1834" s="103"/>
      <c r="W1834" s="103"/>
      <c r="X1834" s="103"/>
      <c r="Y1834" s="103"/>
      <c r="Z1834" s="103"/>
      <c r="AA1834" s="103"/>
      <c r="AB1834" s="103"/>
      <c r="AC1834" s="103"/>
      <c r="AD1834" s="103"/>
      <c r="AE1834" s="103"/>
      <c r="AF1834" s="103"/>
      <c r="AG1834" s="103"/>
      <c r="AH1834" s="103"/>
      <c r="AI1834" s="103"/>
      <c r="AJ1834" s="103"/>
      <c r="AK1834" s="103"/>
      <c r="AL1834" s="103"/>
      <c r="AM1834" s="103"/>
      <c r="AN1834" s="103"/>
      <c r="AO1834" s="103"/>
      <c r="AP1834" s="103"/>
      <c r="AQ1834" s="103"/>
      <c r="AR1834" s="103"/>
      <c r="AS1834" s="103"/>
      <c r="AT1834" s="103"/>
      <c r="AU1834" s="103"/>
      <c r="AV1834" s="103"/>
      <c r="AW1834" s="103"/>
      <c r="AX1834" s="103"/>
      <c r="AY1834" s="103"/>
      <c r="AZ1834" s="103"/>
      <c r="BA1834" s="95"/>
      <c r="BB1834" s="95"/>
      <c r="BC1834" s="95"/>
      <c r="BD1834" s="95"/>
      <c r="BE1834" s="95"/>
      <c r="BF1834" s="95"/>
      <c r="BG1834" s="95"/>
      <c r="BH1834" s="95"/>
      <c r="BI1834" s="95"/>
    </row>
    <row r="1835" spans="17:61" s="82" customFormat="1" x14ac:dyDescent="0.2">
      <c r="Q1835" s="103"/>
      <c r="R1835" s="104"/>
      <c r="S1835" s="103"/>
      <c r="T1835" s="103"/>
      <c r="U1835" s="103"/>
      <c r="V1835" s="103"/>
      <c r="W1835" s="103"/>
      <c r="X1835" s="103"/>
      <c r="Y1835" s="103"/>
      <c r="Z1835" s="103"/>
      <c r="AA1835" s="103"/>
      <c r="AB1835" s="103"/>
      <c r="AC1835" s="103"/>
      <c r="AD1835" s="103"/>
      <c r="AE1835" s="103"/>
      <c r="AF1835" s="103"/>
      <c r="AG1835" s="103"/>
      <c r="AH1835" s="103"/>
      <c r="AI1835" s="103"/>
      <c r="AJ1835" s="103"/>
      <c r="AK1835" s="103"/>
      <c r="AL1835" s="103"/>
      <c r="AM1835" s="103"/>
      <c r="AN1835" s="103"/>
      <c r="AO1835" s="103"/>
      <c r="AP1835" s="103"/>
      <c r="AQ1835" s="103"/>
      <c r="AR1835" s="103"/>
      <c r="AS1835" s="103"/>
      <c r="AT1835" s="103"/>
      <c r="AU1835" s="103"/>
      <c r="AV1835" s="103"/>
      <c r="AW1835" s="103"/>
      <c r="AX1835" s="103"/>
      <c r="AY1835" s="103"/>
      <c r="AZ1835" s="103"/>
      <c r="BA1835" s="95"/>
      <c r="BB1835" s="95"/>
      <c r="BC1835" s="95"/>
      <c r="BD1835" s="95"/>
      <c r="BE1835" s="95"/>
      <c r="BF1835" s="95"/>
      <c r="BG1835" s="95"/>
      <c r="BH1835" s="95"/>
      <c r="BI1835" s="95"/>
    </row>
    <row r="1836" spans="17:61" s="82" customFormat="1" x14ac:dyDescent="0.2">
      <c r="Q1836" s="103"/>
      <c r="R1836" s="104"/>
      <c r="S1836" s="103"/>
      <c r="T1836" s="103"/>
      <c r="U1836" s="103"/>
      <c r="V1836" s="103"/>
      <c r="W1836" s="103"/>
      <c r="X1836" s="103"/>
      <c r="Y1836" s="103"/>
      <c r="Z1836" s="103"/>
      <c r="AA1836" s="103"/>
      <c r="AB1836" s="103"/>
      <c r="AC1836" s="103"/>
      <c r="AD1836" s="103"/>
      <c r="AE1836" s="103"/>
      <c r="AF1836" s="103"/>
      <c r="AG1836" s="103"/>
      <c r="AH1836" s="103"/>
      <c r="AI1836" s="103"/>
      <c r="AJ1836" s="103"/>
      <c r="AK1836" s="103"/>
      <c r="AL1836" s="103"/>
      <c r="AM1836" s="103"/>
      <c r="AN1836" s="103"/>
      <c r="AO1836" s="103"/>
      <c r="AP1836" s="103"/>
      <c r="AQ1836" s="103"/>
      <c r="AR1836" s="103"/>
      <c r="AS1836" s="103"/>
      <c r="AT1836" s="103"/>
      <c r="AU1836" s="103"/>
      <c r="AV1836" s="103"/>
      <c r="AW1836" s="103"/>
      <c r="AX1836" s="103"/>
      <c r="AY1836" s="103"/>
      <c r="AZ1836" s="103"/>
      <c r="BA1836" s="95"/>
      <c r="BB1836" s="95"/>
      <c r="BC1836" s="95"/>
      <c r="BD1836" s="95"/>
      <c r="BE1836" s="95"/>
      <c r="BF1836" s="95"/>
      <c r="BG1836" s="95"/>
      <c r="BH1836" s="95"/>
      <c r="BI1836" s="95"/>
    </row>
    <row r="1837" spans="17:61" s="82" customFormat="1" x14ac:dyDescent="0.2">
      <c r="Q1837" s="103"/>
      <c r="R1837" s="104"/>
      <c r="S1837" s="103"/>
      <c r="T1837" s="103"/>
      <c r="U1837" s="103"/>
      <c r="V1837" s="103"/>
      <c r="W1837" s="103"/>
      <c r="X1837" s="103"/>
      <c r="Y1837" s="103"/>
      <c r="Z1837" s="103"/>
      <c r="AA1837" s="103"/>
      <c r="AB1837" s="103"/>
      <c r="AC1837" s="103"/>
      <c r="AD1837" s="103"/>
      <c r="AE1837" s="103"/>
      <c r="AF1837" s="103"/>
      <c r="AG1837" s="103"/>
      <c r="AH1837" s="103"/>
      <c r="AI1837" s="103"/>
      <c r="AJ1837" s="103"/>
      <c r="AK1837" s="103"/>
      <c r="AL1837" s="103"/>
      <c r="AM1837" s="103"/>
      <c r="AN1837" s="103"/>
      <c r="AO1837" s="103"/>
      <c r="AP1837" s="103"/>
      <c r="AQ1837" s="103"/>
      <c r="AR1837" s="103"/>
      <c r="AS1837" s="103"/>
      <c r="AT1837" s="103"/>
      <c r="AU1837" s="103"/>
      <c r="AV1837" s="103"/>
      <c r="AW1837" s="103"/>
      <c r="AX1837" s="103"/>
      <c r="AY1837" s="103"/>
      <c r="AZ1837" s="103"/>
      <c r="BA1837" s="95"/>
      <c r="BB1837" s="95"/>
      <c r="BC1837" s="95"/>
      <c r="BD1837" s="95"/>
      <c r="BE1837" s="95"/>
      <c r="BF1837" s="95"/>
      <c r="BG1837" s="95"/>
      <c r="BH1837" s="95"/>
      <c r="BI1837" s="95"/>
    </row>
    <row r="1838" spans="17:61" s="82" customFormat="1" x14ac:dyDescent="0.2">
      <c r="Q1838" s="103"/>
      <c r="R1838" s="104"/>
      <c r="S1838" s="103"/>
      <c r="T1838" s="103"/>
      <c r="U1838" s="103"/>
      <c r="V1838" s="103"/>
      <c r="W1838" s="103"/>
      <c r="X1838" s="103"/>
      <c r="Y1838" s="103"/>
      <c r="Z1838" s="103"/>
      <c r="AA1838" s="103"/>
      <c r="AB1838" s="103"/>
      <c r="AC1838" s="103"/>
      <c r="AD1838" s="103"/>
      <c r="AE1838" s="103"/>
      <c r="AF1838" s="103"/>
      <c r="AG1838" s="103"/>
      <c r="AH1838" s="103"/>
      <c r="AI1838" s="103"/>
      <c r="AJ1838" s="103"/>
      <c r="AK1838" s="103"/>
      <c r="AL1838" s="103"/>
      <c r="AM1838" s="103"/>
      <c r="AN1838" s="103"/>
      <c r="AO1838" s="103"/>
      <c r="AP1838" s="103"/>
      <c r="AQ1838" s="103"/>
      <c r="AR1838" s="103"/>
      <c r="AS1838" s="103"/>
      <c r="AT1838" s="103"/>
      <c r="AU1838" s="103"/>
      <c r="AV1838" s="103"/>
      <c r="AW1838" s="103"/>
      <c r="AX1838" s="103"/>
      <c r="AY1838" s="103"/>
      <c r="AZ1838" s="103"/>
      <c r="BA1838" s="95"/>
      <c r="BB1838" s="95"/>
      <c r="BC1838" s="95"/>
      <c r="BD1838" s="95"/>
      <c r="BE1838" s="95"/>
      <c r="BF1838" s="95"/>
      <c r="BG1838" s="95"/>
      <c r="BH1838" s="95"/>
      <c r="BI1838" s="95"/>
    </row>
    <row r="1839" spans="17:61" s="82" customFormat="1" x14ac:dyDescent="0.2">
      <c r="Q1839" s="103"/>
      <c r="R1839" s="104"/>
      <c r="S1839" s="103"/>
      <c r="T1839" s="103"/>
      <c r="U1839" s="103"/>
      <c r="V1839" s="103"/>
      <c r="W1839" s="103"/>
      <c r="X1839" s="103"/>
      <c r="Y1839" s="103"/>
      <c r="Z1839" s="103"/>
      <c r="AA1839" s="103"/>
      <c r="AB1839" s="103"/>
      <c r="AC1839" s="103"/>
      <c r="AD1839" s="103"/>
      <c r="AE1839" s="103"/>
      <c r="AF1839" s="103"/>
      <c r="AG1839" s="103"/>
      <c r="AH1839" s="103"/>
      <c r="AI1839" s="103"/>
      <c r="AJ1839" s="103"/>
      <c r="AK1839" s="103"/>
      <c r="AL1839" s="103"/>
      <c r="AM1839" s="103"/>
      <c r="AN1839" s="103"/>
      <c r="AO1839" s="103"/>
      <c r="AP1839" s="103"/>
      <c r="AQ1839" s="103"/>
      <c r="AR1839" s="103"/>
      <c r="AS1839" s="103"/>
      <c r="AT1839" s="103"/>
      <c r="AU1839" s="103"/>
      <c r="AV1839" s="103"/>
      <c r="AW1839" s="103"/>
      <c r="AX1839" s="103"/>
      <c r="AY1839" s="103"/>
      <c r="AZ1839" s="103"/>
      <c r="BA1839" s="95"/>
      <c r="BB1839" s="95"/>
      <c r="BC1839" s="95"/>
      <c r="BD1839" s="95"/>
      <c r="BE1839" s="95"/>
      <c r="BF1839" s="95"/>
      <c r="BG1839" s="95"/>
      <c r="BH1839" s="95"/>
      <c r="BI1839" s="95"/>
    </row>
    <row r="1840" spans="17:61" s="82" customFormat="1" x14ac:dyDescent="0.2">
      <c r="Q1840" s="103"/>
      <c r="R1840" s="104"/>
      <c r="S1840" s="103"/>
      <c r="T1840" s="103"/>
      <c r="U1840" s="103"/>
      <c r="V1840" s="103"/>
      <c r="W1840" s="103"/>
      <c r="X1840" s="103"/>
      <c r="Y1840" s="103"/>
      <c r="Z1840" s="103"/>
      <c r="AA1840" s="103"/>
      <c r="AB1840" s="103"/>
      <c r="AC1840" s="103"/>
      <c r="AD1840" s="103"/>
      <c r="AE1840" s="103"/>
      <c r="AF1840" s="103"/>
      <c r="AG1840" s="103"/>
      <c r="AH1840" s="103"/>
      <c r="AI1840" s="103"/>
      <c r="AJ1840" s="103"/>
      <c r="AK1840" s="103"/>
      <c r="AL1840" s="103"/>
      <c r="AM1840" s="103"/>
      <c r="AN1840" s="103"/>
      <c r="AO1840" s="103"/>
      <c r="AP1840" s="103"/>
      <c r="AQ1840" s="103"/>
      <c r="AR1840" s="103"/>
      <c r="AS1840" s="103"/>
      <c r="AT1840" s="103"/>
      <c r="AU1840" s="103"/>
      <c r="AV1840" s="103"/>
      <c r="AW1840" s="103"/>
      <c r="AX1840" s="103"/>
      <c r="AY1840" s="103"/>
      <c r="AZ1840" s="103"/>
      <c r="BA1840" s="95"/>
      <c r="BB1840" s="95"/>
      <c r="BC1840" s="95"/>
      <c r="BD1840" s="95"/>
      <c r="BE1840" s="95"/>
      <c r="BF1840" s="95"/>
      <c r="BG1840" s="95"/>
      <c r="BH1840" s="95"/>
      <c r="BI1840" s="95"/>
    </row>
    <row r="1841" spans="17:61" s="82" customFormat="1" x14ac:dyDescent="0.2">
      <c r="Q1841" s="103"/>
      <c r="R1841" s="104"/>
      <c r="S1841" s="103"/>
      <c r="T1841" s="103"/>
      <c r="U1841" s="103"/>
      <c r="V1841" s="103"/>
      <c r="W1841" s="103"/>
      <c r="X1841" s="103"/>
      <c r="Y1841" s="103"/>
      <c r="Z1841" s="103"/>
      <c r="AA1841" s="103"/>
      <c r="AB1841" s="103"/>
      <c r="AC1841" s="103"/>
      <c r="AD1841" s="103"/>
      <c r="AE1841" s="103"/>
      <c r="AF1841" s="103"/>
      <c r="AG1841" s="103"/>
      <c r="AH1841" s="103"/>
      <c r="AI1841" s="103"/>
      <c r="AJ1841" s="103"/>
      <c r="AK1841" s="103"/>
      <c r="AL1841" s="103"/>
      <c r="AM1841" s="103"/>
      <c r="AN1841" s="103"/>
      <c r="AO1841" s="103"/>
      <c r="AP1841" s="103"/>
      <c r="AQ1841" s="103"/>
      <c r="AR1841" s="103"/>
      <c r="AS1841" s="103"/>
      <c r="AT1841" s="103"/>
      <c r="AU1841" s="103"/>
      <c r="AV1841" s="103"/>
      <c r="AW1841" s="103"/>
      <c r="AX1841" s="103"/>
      <c r="AY1841" s="103"/>
      <c r="AZ1841" s="103"/>
      <c r="BA1841" s="95"/>
      <c r="BB1841" s="95"/>
      <c r="BC1841" s="95"/>
      <c r="BD1841" s="95"/>
      <c r="BE1841" s="95"/>
      <c r="BF1841" s="95"/>
      <c r="BG1841" s="95"/>
      <c r="BH1841" s="95"/>
      <c r="BI1841" s="95"/>
    </row>
    <row r="1842" spans="17:61" s="82" customFormat="1" x14ac:dyDescent="0.2">
      <c r="Q1842" s="103"/>
      <c r="R1842" s="104"/>
      <c r="S1842" s="103"/>
      <c r="T1842" s="103"/>
      <c r="U1842" s="103"/>
      <c r="V1842" s="103"/>
      <c r="W1842" s="103"/>
      <c r="X1842" s="103"/>
      <c r="Y1842" s="103"/>
      <c r="Z1842" s="103"/>
      <c r="AA1842" s="103"/>
      <c r="AB1842" s="103"/>
      <c r="AC1842" s="103"/>
      <c r="AD1842" s="103"/>
      <c r="AE1842" s="103"/>
      <c r="AF1842" s="103"/>
      <c r="AG1842" s="103"/>
      <c r="AH1842" s="103"/>
      <c r="AI1842" s="103"/>
      <c r="AJ1842" s="103"/>
      <c r="AK1842" s="103"/>
      <c r="AL1842" s="103"/>
      <c r="AM1842" s="103"/>
      <c r="AN1842" s="103"/>
      <c r="AO1842" s="103"/>
      <c r="AP1842" s="103"/>
      <c r="AQ1842" s="103"/>
      <c r="AR1842" s="103"/>
      <c r="AS1842" s="103"/>
      <c r="AT1842" s="103"/>
      <c r="AU1842" s="103"/>
      <c r="AV1842" s="103"/>
      <c r="AW1842" s="103"/>
      <c r="AX1842" s="103"/>
      <c r="AY1842" s="103"/>
      <c r="AZ1842" s="103"/>
      <c r="BA1842" s="95"/>
      <c r="BB1842" s="95"/>
      <c r="BC1842" s="95"/>
      <c r="BD1842" s="95"/>
      <c r="BE1842" s="95"/>
      <c r="BF1842" s="95"/>
      <c r="BG1842" s="95"/>
      <c r="BH1842" s="95"/>
      <c r="BI1842" s="95"/>
    </row>
    <row r="1843" spans="17:61" s="82" customFormat="1" x14ac:dyDescent="0.2">
      <c r="Q1843" s="103"/>
      <c r="R1843" s="104"/>
      <c r="S1843" s="103"/>
      <c r="T1843" s="103"/>
      <c r="U1843" s="103"/>
      <c r="V1843" s="103"/>
      <c r="W1843" s="103"/>
      <c r="X1843" s="103"/>
      <c r="Y1843" s="103"/>
      <c r="Z1843" s="103"/>
      <c r="AA1843" s="103"/>
      <c r="AB1843" s="103"/>
      <c r="AC1843" s="103"/>
      <c r="AD1843" s="103"/>
      <c r="AE1843" s="103"/>
      <c r="AF1843" s="103"/>
      <c r="AG1843" s="103"/>
      <c r="AH1843" s="103"/>
      <c r="AI1843" s="103"/>
      <c r="AJ1843" s="103"/>
      <c r="AK1843" s="103"/>
      <c r="AL1843" s="103"/>
      <c r="AM1843" s="103"/>
      <c r="AN1843" s="103"/>
      <c r="AO1843" s="103"/>
      <c r="AP1843" s="103"/>
      <c r="AQ1843" s="103"/>
      <c r="AR1843" s="103"/>
      <c r="AS1843" s="103"/>
      <c r="AT1843" s="103"/>
      <c r="AU1843" s="103"/>
      <c r="AV1843" s="103"/>
      <c r="AW1843" s="103"/>
      <c r="AX1843" s="103"/>
      <c r="AY1843" s="103"/>
      <c r="AZ1843" s="103"/>
      <c r="BA1843" s="95"/>
      <c r="BB1843" s="95"/>
      <c r="BC1843" s="95"/>
      <c r="BD1843" s="95"/>
      <c r="BE1843" s="95"/>
      <c r="BF1843" s="95"/>
      <c r="BG1843" s="95"/>
      <c r="BH1843" s="95"/>
      <c r="BI1843" s="95"/>
    </row>
    <row r="1844" spans="17:61" s="82" customFormat="1" x14ac:dyDescent="0.2">
      <c r="Q1844" s="103"/>
      <c r="R1844" s="104"/>
      <c r="S1844" s="103"/>
      <c r="T1844" s="103"/>
      <c r="U1844" s="103"/>
      <c r="V1844" s="103"/>
      <c r="W1844" s="103"/>
      <c r="X1844" s="103"/>
      <c r="Y1844" s="103"/>
      <c r="Z1844" s="103"/>
      <c r="AA1844" s="103"/>
      <c r="AB1844" s="103"/>
      <c r="AC1844" s="103"/>
      <c r="AD1844" s="103"/>
      <c r="AE1844" s="103"/>
      <c r="AF1844" s="103"/>
      <c r="AG1844" s="103"/>
      <c r="AH1844" s="103"/>
      <c r="AI1844" s="103"/>
      <c r="AJ1844" s="103"/>
      <c r="AK1844" s="103"/>
      <c r="AL1844" s="103"/>
      <c r="AM1844" s="103"/>
      <c r="AN1844" s="103"/>
      <c r="AO1844" s="103"/>
      <c r="AP1844" s="103"/>
      <c r="AQ1844" s="103"/>
      <c r="AR1844" s="103"/>
      <c r="AS1844" s="103"/>
      <c r="AT1844" s="103"/>
      <c r="AU1844" s="103"/>
      <c r="AV1844" s="103"/>
      <c r="AW1844" s="103"/>
      <c r="AX1844" s="103"/>
      <c r="AY1844" s="103"/>
      <c r="AZ1844" s="103"/>
      <c r="BA1844" s="95"/>
      <c r="BB1844" s="95"/>
      <c r="BC1844" s="95"/>
      <c r="BD1844" s="95"/>
      <c r="BE1844" s="95"/>
      <c r="BF1844" s="95"/>
      <c r="BG1844" s="95"/>
      <c r="BH1844" s="95"/>
      <c r="BI1844" s="95"/>
    </row>
    <row r="1845" spans="17:61" s="82" customFormat="1" x14ac:dyDescent="0.2">
      <c r="Q1845" s="103"/>
      <c r="R1845" s="104"/>
      <c r="S1845" s="103"/>
      <c r="T1845" s="103"/>
      <c r="U1845" s="103"/>
      <c r="V1845" s="103"/>
      <c r="W1845" s="103"/>
      <c r="X1845" s="103"/>
      <c r="Y1845" s="103"/>
      <c r="Z1845" s="103"/>
      <c r="AA1845" s="103"/>
      <c r="AB1845" s="103"/>
      <c r="AC1845" s="103"/>
      <c r="AD1845" s="103"/>
      <c r="AE1845" s="103"/>
      <c r="AF1845" s="103"/>
      <c r="AG1845" s="103"/>
      <c r="AH1845" s="103"/>
      <c r="AI1845" s="103"/>
      <c r="AJ1845" s="103"/>
      <c r="AK1845" s="103"/>
      <c r="AL1845" s="103"/>
      <c r="AM1845" s="103"/>
      <c r="AN1845" s="103"/>
      <c r="AO1845" s="103"/>
      <c r="AP1845" s="103"/>
      <c r="AQ1845" s="103"/>
      <c r="AR1845" s="103"/>
      <c r="AS1845" s="103"/>
      <c r="AT1845" s="103"/>
      <c r="AU1845" s="103"/>
      <c r="AV1845" s="103"/>
      <c r="AW1845" s="103"/>
      <c r="AX1845" s="103"/>
      <c r="AY1845" s="103"/>
      <c r="AZ1845" s="103"/>
      <c r="BA1845" s="95"/>
      <c r="BB1845" s="95"/>
      <c r="BC1845" s="95"/>
      <c r="BD1845" s="95"/>
      <c r="BE1845" s="95"/>
      <c r="BF1845" s="95"/>
      <c r="BG1845" s="95"/>
      <c r="BH1845" s="95"/>
      <c r="BI1845" s="95"/>
    </row>
    <row r="1846" spans="17:61" s="82" customFormat="1" x14ac:dyDescent="0.2">
      <c r="Q1846" s="103"/>
      <c r="R1846" s="104"/>
      <c r="S1846" s="103"/>
      <c r="T1846" s="103"/>
      <c r="U1846" s="103"/>
      <c r="V1846" s="103"/>
      <c r="W1846" s="103"/>
      <c r="X1846" s="103"/>
      <c r="Y1846" s="103"/>
      <c r="Z1846" s="103"/>
      <c r="AA1846" s="103"/>
      <c r="AB1846" s="103"/>
      <c r="AC1846" s="103"/>
      <c r="AD1846" s="103"/>
      <c r="AE1846" s="103"/>
      <c r="AF1846" s="103"/>
      <c r="AG1846" s="103"/>
      <c r="AH1846" s="103"/>
      <c r="AI1846" s="103"/>
      <c r="AJ1846" s="103"/>
      <c r="AK1846" s="103"/>
      <c r="AL1846" s="103"/>
      <c r="AM1846" s="103"/>
      <c r="AN1846" s="103"/>
      <c r="AO1846" s="103"/>
      <c r="AP1846" s="103"/>
      <c r="AQ1846" s="103"/>
      <c r="AR1846" s="103"/>
      <c r="AS1846" s="103"/>
      <c r="AT1846" s="103"/>
      <c r="AU1846" s="103"/>
      <c r="AV1846" s="103"/>
      <c r="AW1846" s="103"/>
      <c r="AX1846" s="103"/>
      <c r="AY1846" s="103"/>
      <c r="AZ1846" s="103"/>
      <c r="BA1846" s="95"/>
      <c r="BB1846" s="95"/>
      <c r="BC1846" s="95"/>
      <c r="BD1846" s="95"/>
      <c r="BE1846" s="95"/>
      <c r="BF1846" s="95"/>
      <c r="BG1846" s="95"/>
      <c r="BH1846" s="95"/>
      <c r="BI1846" s="95"/>
    </row>
    <row r="1847" spans="17:61" s="82" customFormat="1" x14ac:dyDescent="0.2">
      <c r="Q1847" s="103"/>
      <c r="R1847" s="104"/>
      <c r="S1847" s="103"/>
      <c r="T1847" s="103"/>
      <c r="U1847" s="103"/>
      <c r="V1847" s="103"/>
      <c r="W1847" s="103"/>
      <c r="X1847" s="103"/>
      <c r="Y1847" s="103"/>
      <c r="Z1847" s="103"/>
      <c r="AA1847" s="103"/>
      <c r="AB1847" s="103"/>
      <c r="AC1847" s="103"/>
      <c r="AD1847" s="103"/>
      <c r="AE1847" s="103"/>
      <c r="AF1847" s="103"/>
      <c r="AG1847" s="103"/>
      <c r="AH1847" s="103"/>
      <c r="AI1847" s="103"/>
      <c r="AJ1847" s="103"/>
      <c r="AK1847" s="103"/>
      <c r="AL1847" s="103"/>
      <c r="AM1847" s="103"/>
      <c r="AN1847" s="103"/>
      <c r="AO1847" s="103"/>
      <c r="AP1847" s="103"/>
      <c r="AQ1847" s="103"/>
      <c r="AR1847" s="103"/>
      <c r="AS1847" s="103"/>
      <c r="AT1847" s="103"/>
      <c r="AU1847" s="103"/>
      <c r="AV1847" s="103"/>
      <c r="AW1847" s="103"/>
      <c r="AX1847" s="103"/>
      <c r="AY1847" s="103"/>
      <c r="AZ1847" s="103"/>
      <c r="BA1847" s="95"/>
      <c r="BB1847" s="95"/>
      <c r="BC1847" s="95"/>
      <c r="BD1847" s="95"/>
      <c r="BE1847" s="95"/>
      <c r="BF1847" s="95"/>
      <c r="BG1847" s="95"/>
      <c r="BH1847" s="95"/>
      <c r="BI1847" s="95"/>
    </row>
    <row r="1848" spans="17:61" s="82" customFormat="1" x14ac:dyDescent="0.2">
      <c r="Q1848" s="103"/>
      <c r="R1848" s="104"/>
      <c r="S1848" s="103"/>
      <c r="T1848" s="103"/>
      <c r="U1848" s="103"/>
      <c r="V1848" s="103"/>
      <c r="W1848" s="103"/>
      <c r="X1848" s="103"/>
      <c r="Y1848" s="103"/>
      <c r="Z1848" s="103"/>
      <c r="AA1848" s="103"/>
      <c r="AB1848" s="103"/>
      <c r="AC1848" s="103"/>
      <c r="AD1848" s="103"/>
      <c r="AE1848" s="103"/>
      <c r="AF1848" s="103"/>
      <c r="AG1848" s="103"/>
      <c r="AH1848" s="103"/>
      <c r="AI1848" s="103"/>
      <c r="AJ1848" s="103"/>
      <c r="AK1848" s="103"/>
      <c r="AL1848" s="103"/>
      <c r="AM1848" s="103"/>
      <c r="AN1848" s="103"/>
      <c r="AO1848" s="103"/>
      <c r="AP1848" s="103"/>
      <c r="AQ1848" s="103"/>
      <c r="AR1848" s="103"/>
      <c r="AS1848" s="103"/>
      <c r="AT1848" s="103"/>
      <c r="AU1848" s="103"/>
      <c r="AV1848" s="103"/>
      <c r="AW1848" s="103"/>
      <c r="AX1848" s="103"/>
      <c r="AY1848" s="103"/>
      <c r="AZ1848" s="103"/>
      <c r="BA1848" s="95"/>
      <c r="BB1848" s="95"/>
      <c r="BC1848" s="95"/>
      <c r="BD1848" s="95"/>
      <c r="BE1848" s="95"/>
      <c r="BF1848" s="95"/>
      <c r="BG1848" s="95"/>
      <c r="BH1848" s="95"/>
      <c r="BI1848" s="95"/>
    </row>
    <row r="1849" spans="17:61" s="82" customFormat="1" x14ac:dyDescent="0.2">
      <c r="Q1849" s="103"/>
      <c r="R1849" s="104"/>
      <c r="S1849" s="103"/>
      <c r="T1849" s="103"/>
      <c r="U1849" s="103"/>
      <c r="V1849" s="103"/>
      <c r="W1849" s="103"/>
      <c r="X1849" s="103"/>
      <c r="Y1849" s="103"/>
      <c r="Z1849" s="103"/>
      <c r="AA1849" s="103"/>
      <c r="AB1849" s="103"/>
      <c r="AC1849" s="103"/>
      <c r="AD1849" s="103"/>
      <c r="AE1849" s="103"/>
      <c r="AF1849" s="103"/>
      <c r="AG1849" s="103"/>
      <c r="AH1849" s="103"/>
      <c r="AI1849" s="103"/>
      <c r="AJ1849" s="103"/>
      <c r="AK1849" s="103"/>
      <c r="AL1849" s="103"/>
      <c r="AM1849" s="103"/>
      <c r="AN1849" s="103"/>
      <c r="AO1849" s="103"/>
      <c r="AP1849" s="103"/>
      <c r="AQ1849" s="103"/>
      <c r="AR1849" s="103"/>
      <c r="AS1849" s="103"/>
      <c r="AT1849" s="103"/>
      <c r="AU1849" s="103"/>
      <c r="AV1849" s="103"/>
      <c r="AW1849" s="103"/>
      <c r="AX1849" s="103"/>
      <c r="AY1849" s="103"/>
      <c r="AZ1849" s="103"/>
      <c r="BA1849" s="95"/>
      <c r="BB1849" s="95"/>
      <c r="BC1849" s="95"/>
      <c r="BD1849" s="95"/>
      <c r="BE1849" s="95"/>
      <c r="BF1849" s="95"/>
      <c r="BG1849" s="95"/>
      <c r="BH1849" s="95"/>
      <c r="BI1849" s="95"/>
    </row>
    <row r="1850" spans="17:61" s="82" customFormat="1" x14ac:dyDescent="0.2">
      <c r="Q1850" s="103"/>
      <c r="R1850" s="104"/>
      <c r="S1850" s="103"/>
      <c r="T1850" s="103"/>
      <c r="U1850" s="103"/>
      <c r="V1850" s="103"/>
      <c r="W1850" s="103"/>
      <c r="X1850" s="103"/>
      <c r="Y1850" s="103"/>
      <c r="Z1850" s="103"/>
      <c r="AA1850" s="103"/>
      <c r="AB1850" s="103"/>
      <c r="AC1850" s="103"/>
      <c r="AD1850" s="103"/>
      <c r="AE1850" s="103"/>
      <c r="AF1850" s="103"/>
      <c r="AG1850" s="103"/>
      <c r="AH1850" s="103"/>
      <c r="AI1850" s="103"/>
      <c r="AJ1850" s="103"/>
      <c r="AK1850" s="103"/>
      <c r="AL1850" s="103"/>
      <c r="AM1850" s="103"/>
      <c r="AN1850" s="103"/>
      <c r="AO1850" s="103"/>
      <c r="AP1850" s="103"/>
      <c r="AQ1850" s="103"/>
      <c r="AR1850" s="103"/>
      <c r="AS1850" s="103"/>
      <c r="AT1850" s="103"/>
      <c r="AU1850" s="103"/>
      <c r="AV1850" s="103"/>
      <c r="AW1850" s="103"/>
      <c r="AX1850" s="103"/>
      <c r="AY1850" s="103"/>
      <c r="AZ1850" s="103"/>
      <c r="BA1850" s="95"/>
      <c r="BB1850" s="95"/>
      <c r="BC1850" s="95"/>
      <c r="BD1850" s="95"/>
      <c r="BE1850" s="95"/>
      <c r="BF1850" s="95"/>
      <c r="BG1850" s="95"/>
      <c r="BH1850" s="95"/>
      <c r="BI1850" s="95"/>
    </row>
    <row r="1851" spans="17:61" s="82" customFormat="1" x14ac:dyDescent="0.2">
      <c r="Q1851" s="103"/>
      <c r="R1851" s="104"/>
      <c r="S1851" s="103"/>
      <c r="T1851" s="103"/>
      <c r="U1851" s="103"/>
      <c r="V1851" s="103"/>
      <c r="W1851" s="103"/>
      <c r="X1851" s="103"/>
      <c r="Y1851" s="103"/>
      <c r="Z1851" s="103"/>
      <c r="AA1851" s="103"/>
      <c r="AB1851" s="103"/>
      <c r="AC1851" s="103"/>
      <c r="AD1851" s="103"/>
      <c r="AE1851" s="103"/>
      <c r="AF1851" s="103"/>
      <c r="AG1851" s="103"/>
      <c r="AH1851" s="103"/>
      <c r="AI1851" s="103"/>
      <c r="AJ1851" s="103"/>
      <c r="AK1851" s="103"/>
      <c r="AL1851" s="103"/>
      <c r="AM1851" s="103"/>
      <c r="AN1851" s="103"/>
      <c r="AO1851" s="103"/>
      <c r="AP1851" s="103"/>
      <c r="AQ1851" s="103"/>
      <c r="AR1851" s="103"/>
      <c r="AS1851" s="103"/>
      <c r="AT1851" s="103"/>
      <c r="AU1851" s="103"/>
      <c r="AV1851" s="103"/>
      <c r="AW1851" s="103"/>
      <c r="AX1851" s="103"/>
      <c r="AY1851" s="103"/>
      <c r="AZ1851" s="103"/>
      <c r="BA1851" s="95"/>
      <c r="BB1851" s="95"/>
      <c r="BC1851" s="95"/>
      <c r="BD1851" s="95"/>
      <c r="BE1851" s="95"/>
      <c r="BF1851" s="95"/>
      <c r="BG1851" s="95"/>
      <c r="BH1851" s="95"/>
      <c r="BI1851" s="95"/>
    </row>
    <row r="1852" spans="17:61" s="82" customFormat="1" x14ac:dyDescent="0.2">
      <c r="Q1852" s="103"/>
      <c r="R1852" s="104"/>
      <c r="S1852" s="103"/>
      <c r="T1852" s="103"/>
      <c r="U1852" s="103"/>
      <c r="V1852" s="103"/>
      <c r="W1852" s="103"/>
      <c r="X1852" s="103"/>
      <c r="Y1852" s="103"/>
      <c r="Z1852" s="103"/>
      <c r="AA1852" s="103"/>
      <c r="AB1852" s="103"/>
      <c r="AC1852" s="103"/>
      <c r="AD1852" s="103"/>
      <c r="AE1852" s="103"/>
      <c r="AF1852" s="103"/>
      <c r="AG1852" s="103"/>
      <c r="AH1852" s="103"/>
      <c r="AI1852" s="103"/>
      <c r="AJ1852" s="103"/>
      <c r="AK1852" s="103"/>
      <c r="AL1852" s="103"/>
      <c r="AM1852" s="103"/>
      <c r="AN1852" s="103"/>
      <c r="AO1852" s="103"/>
      <c r="AP1852" s="103"/>
      <c r="AQ1852" s="103"/>
      <c r="AR1852" s="103"/>
      <c r="AS1852" s="103"/>
      <c r="AT1852" s="103"/>
      <c r="AU1852" s="103"/>
      <c r="AV1852" s="103"/>
      <c r="AW1852" s="103"/>
      <c r="AX1852" s="103"/>
      <c r="AY1852" s="103"/>
      <c r="AZ1852" s="103"/>
      <c r="BA1852" s="95"/>
      <c r="BB1852" s="95"/>
      <c r="BC1852" s="95"/>
      <c r="BD1852" s="95"/>
      <c r="BE1852" s="95"/>
      <c r="BF1852" s="95"/>
      <c r="BG1852" s="95"/>
      <c r="BH1852" s="95"/>
      <c r="BI1852" s="95"/>
    </row>
    <row r="1853" spans="17:61" s="82" customFormat="1" x14ac:dyDescent="0.2">
      <c r="Q1853" s="103"/>
      <c r="R1853" s="104"/>
      <c r="S1853" s="103"/>
      <c r="T1853" s="103"/>
      <c r="U1853" s="103"/>
      <c r="V1853" s="103"/>
      <c r="W1853" s="103"/>
      <c r="X1853" s="103"/>
      <c r="Y1853" s="103"/>
      <c r="Z1853" s="103"/>
      <c r="AA1853" s="103"/>
      <c r="AB1853" s="103"/>
      <c r="AC1853" s="103"/>
      <c r="AD1853" s="103"/>
      <c r="AE1853" s="103"/>
      <c r="AF1853" s="103"/>
      <c r="AG1853" s="103"/>
      <c r="AH1853" s="103"/>
      <c r="AI1853" s="103"/>
      <c r="AJ1853" s="103"/>
      <c r="AK1853" s="103"/>
      <c r="AL1853" s="103"/>
      <c r="AM1853" s="103"/>
      <c r="AN1853" s="103"/>
      <c r="AO1853" s="103"/>
      <c r="AP1853" s="103"/>
      <c r="AQ1853" s="103"/>
      <c r="AR1853" s="103"/>
      <c r="AS1853" s="103"/>
      <c r="AT1853" s="103"/>
      <c r="AU1853" s="103"/>
      <c r="AV1853" s="103"/>
      <c r="AW1853" s="103"/>
      <c r="AX1853" s="103"/>
      <c r="AY1853" s="103"/>
      <c r="AZ1853" s="103"/>
      <c r="BA1853" s="95"/>
      <c r="BB1853" s="95"/>
      <c r="BC1853" s="95"/>
      <c r="BD1853" s="95"/>
      <c r="BE1853" s="95"/>
      <c r="BF1853" s="95"/>
      <c r="BG1853" s="95"/>
      <c r="BH1853" s="95"/>
      <c r="BI1853" s="95"/>
    </row>
    <row r="1854" spans="17:61" s="82" customFormat="1" x14ac:dyDescent="0.2">
      <c r="Q1854" s="103"/>
      <c r="R1854" s="104"/>
      <c r="S1854" s="103"/>
      <c r="T1854" s="103"/>
      <c r="U1854" s="103"/>
      <c r="V1854" s="103"/>
      <c r="W1854" s="103"/>
      <c r="X1854" s="103"/>
      <c r="Y1854" s="103"/>
      <c r="Z1854" s="103"/>
      <c r="AA1854" s="103"/>
      <c r="AB1854" s="103"/>
      <c r="AC1854" s="103"/>
      <c r="AD1854" s="103"/>
      <c r="AE1854" s="103"/>
      <c r="AF1854" s="103"/>
      <c r="AG1854" s="103"/>
      <c r="AH1854" s="103"/>
      <c r="AI1854" s="103"/>
      <c r="AJ1854" s="103"/>
      <c r="AK1854" s="103"/>
      <c r="AL1854" s="103"/>
      <c r="AM1854" s="103"/>
      <c r="AN1854" s="103"/>
      <c r="AO1854" s="103"/>
      <c r="AP1854" s="103"/>
      <c r="AQ1854" s="103"/>
      <c r="AR1854" s="103"/>
      <c r="AS1854" s="103"/>
      <c r="AT1854" s="103"/>
      <c r="AU1854" s="103"/>
      <c r="AV1854" s="103"/>
      <c r="AW1854" s="103"/>
      <c r="AX1854" s="103"/>
      <c r="AY1854" s="103"/>
      <c r="AZ1854" s="103"/>
      <c r="BA1854" s="95"/>
      <c r="BB1854" s="95"/>
      <c r="BC1854" s="95"/>
      <c r="BD1854" s="95"/>
      <c r="BE1854" s="95"/>
      <c r="BF1854" s="95"/>
      <c r="BG1854" s="95"/>
      <c r="BH1854" s="95"/>
      <c r="BI1854" s="95"/>
    </row>
    <row r="1855" spans="17:61" s="82" customFormat="1" x14ac:dyDescent="0.2">
      <c r="Q1855" s="103"/>
      <c r="R1855" s="104"/>
      <c r="S1855" s="103"/>
      <c r="T1855" s="103"/>
      <c r="U1855" s="103"/>
      <c r="V1855" s="103"/>
      <c r="W1855" s="103"/>
      <c r="X1855" s="103"/>
      <c r="Y1855" s="103"/>
      <c r="Z1855" s="103"/>
      <c r="AA1855" s="103"/>
      <c r="AB1855" s="103"/>
      <c r="AC1855" s="103"/>
      <c r="AD1855" s="103"/>
      <c r="AE1855" s="103"/>
      <c r="AF1855" s="103"/>
      <c r="AG1855" s="103"/>
      <c r="AH1855" s="103"/>
      <c r="AI1855" s="103"/>
      <c r="AJ1855" s="103"/>
      <c r="AK1855" s="103"/>
      <c r="AL1855" s="103"/>
      <c r="AM1855" s="103"/>
      <c r="AN1855" s="103"/>
      <c r="AO1855" s="103"/>
      <c r="AP1855" s="103"/>
      <c r="AQ1855" s="103"/>
      <c r="AR1855" s="103"/>
      <c r="AS1855" s="103"/>
      <c r="AT1855" s="103"/>
      <c r="AU1855" s="103"/>
      <c r="AV1855" s="103"/>
      <c r="AW1855" s="103"/>
      <c r="AX1855" s="103"/>
      <c r="AY1855" s="103"/>
      <c r="AZ1855" s="103"/>
      <c r="BA1855" s="95"/>
      <c r="BB1855" s="95"/>
      <c r="BC1855" s="95"/>
      <c r="BD1855" s="95"/>
      <c r="BE1855" s="95"/>
      <c r="BF1855" s="95"/>
      <c r="BG1855" s="95"/>
      <c r="BH1855" s="95"/>
      <c r="BI1855" s="95"/>
    </row>
    <row r="1856" spans="17:61" s="82" customFormat="1" x14ac:dyDescent="0.2">
      <c r="Q1856" s="103"/>
      <c r="R1856" s="104"/>
      <c r="S1856" s="103"/>
      <c r="T1856" s="103"/>
      <c r="U1856" s="103"/>
      <c r="V1856" s="103"/>
      <c r="W1856" s="103"/>
      <c r="X1856" s="103"/>
      <c r="Y1856" s="103"/>
      <c r="Z1856" s="103"/>
      <c r="AA1856" s="103"/>
      <c r="AB1856" s="103"/>
      <c r="AC1856" s="103"/>
      <c r="AD1856" s="103"/>
      <c r="AE1856" s="103"/>
      <c r="AF1856" s="103"/>
      <c r="AG1856" s="103"/>
      <c r="AH1856" s="103"/>
      <c r="AI1856" s="103"/>
      <c r="AJ1856" s="103"/>
      <c r="AK1856" s="103"/>
      <c r="AL1856" s="103"/>
      <c r="AM1856" s="103"/>
      <c r="AN1856" s="103"/>
      <c r="AO1856" s="103"/>
      <c r="AP1856" s="103"/>
      <c r="AQ1856" s="103"/>
      <c r="AR1856" s="103"/>
      <c r="AS1856" s="103"/>
      <c r="AT1856" s="103"/>
      <c r="AU1856" s="103"/>
      <c r="AV1856" s="103"/>
      <c r="AW1856" s="103"/>
      <c r="AX1856" s="103"/>
      <c r="AY1856" s="103"/>
      <c r="AZ1856" s="103"/>
      <c r="BA1856" s="95"/>
      <c r="BB1856" s="95"/>
      <c r="BC1856" s="95"/>
      <c r="BD1856" s="95"/>
      <c r="BE1856" s="95"/>
      <c r="BF1856" s="95"/>
      <c r="BG1856" s="95"/>
      <c r="BH1856" s="95"/>
      <c r="BI1856" s="95"/>
    </row>
    <row r="1857" spans="17:61" s="82" customFormat="1" x14ac:dyDescent="0.2">
      <c r="Q1857" s="103"/>
      <c r="R1857" s="104"/>
      <c r="S1857" s="103"/>
      <c r="T1857" s="103"/>
      <c r="U1857" s="103"/>
      <c r="V1857" s="103"/>
      <c r="W1857" s="103"/>
      <c r="X1857" s="103"/>
      <c r="Y1857" s="103"/>
      <c r="Z1857" s="103"/>
      <c r="AA1857" s="103"/>
      <c r="AB1857" s="103"/>
      <c r="AC1857" s="103"/>
      <c r="AD1857" s="103"/>
      <c r="AE1857" s="103"/>
      <c r="AF1857" s="103"/>
      <c r="AG1857" s="103"/>
      <c r="AH1857" s="103"/>
      <c r="AI1857" s="103"/>
      <c r="AJ1857" s="103"/>
      <c r="AK1857" s="103"/>
      <c r="AL1857" s="103"/>
      <c r="AM1857" s="103"/>
      <c r="AN1857" s="103"/>
      <c r="AO1857" s="103"/>
      <c r="AP1857" s="103"/>
      <c r="AQ1857" s="103"/>
      <c r="AR1857" s="103"/>
      <c r="AS1857" s="103"/>
      <c r="AT1857" s="103"/>
      <c r="AU1857" s="103"/>
      <c r="AV1857" s="103"/>
      <c r="AW1857" s="103"/>
      <c r="AX1857" s="103"/>
      <c r="AY1857" s="103"/>
      <c r="AZ1857" s="103"/>
      <c r="BA1857" s="95"/>
      <c r="BB1857" s="95"/>
      <c r="BC1857" s="95"/>
      <c r="BD1857" s="95"/>
      <c r="BE1857" s="95"/>
      <c r="BF1857" s="95"/>
      <c r="BG1857" s="95"/>
      <c r="BH1857" s="95"/>
      <c r="BI1857" s="95"/>
    </row>
    <row r="1858" spans="17:61" s="82" customFormat="1" x14ac:dyDescent="0.2">
      <c r="Q1858" s="103"/>
      <c r="R1858" s="104"/>
      <c r="S1858" s="103"/>
      <c r="T1858" s="103"/>
      <c r="U1858" s="103"/>
      <c r="V1858" s="103"/>
      <c r="W1858" s="103"/>
      <c r="X1858" s="103"/>
      <c r="Y1858" s="103"/>
      <c r="Z1858" s="103"/>
      <c r="AA1858" s="103"/>
      <c r="AB1858" s="103"/>
      <c r="AC1858" s="103"/>
      <c r="AD1858" s="103"/>
      <c r="AE1858" s="103"/>
      <c r="AF1858" s="103"/>
      <c r="AG1858" s="103"/>
      <c r="AH1858" s="103"/>
      <c r="AI1858" s="103"/>
      <c r="AJ1858" s="103"/>
      <c r="AK1858" s="103"/>
      <c r="AL1858" s="103"/>
      <c r="AM1858" s="103"/>
      <c r="AN1858" s="103"/>
      <c r="AO1858" s="103"/>
      <c r="AP1858" s="103"/>
      <c r="AQ1858" s="103"/>
      <c r="AR1858" s="103"/>
      <c r="AS1858" s="103"/>
      <c r="AT1858" s="103"/>
      <c r="AU1858" s="103"/>
      <c r="AV1858" s="103"/>
      <c r="AW1858" s="103"/>
      <c r="AX1858" s="103"/>
      <c r="AY1858" s="103"/>
      <c r="AZ1858" s="103"/>
      <c r="BA1858" s="95"/>
      <c r="BB1858" s="95"/>
      <c r="BC1858" s="95"/>
      <c r="BD1858" s="95"/>
      <c r="BE1858" s="95"/>
      <c r="BF1858" s="95"/>
      <c r="BG1858" s="95"/>
      <c r="BH1858" s="95"/>
      <c r="BI1858" s="95"/>
    </row>
    <row r="1859" spans="17:61" s="82" customFormat="1" x14ac:dyDescent="0.2">
      <c r="Q1859" s="103"/>
      <c r="R1859" s="104"/>
      <c r="S1859" s="103"/>
      <c r="T1859" s="103"/>
      <c r="U1859" s="103"/>
      <c r="V1859" s="103"/>
      <c r="W1859" s="103"/>
      <c r="X1859" s="103"/>
      <c r="Y1859" s="103"/>
      <c r="Z1859" s="103"/>
      <c r="AA1859" s="103"/>
      <c r="AB1859" s="103"/>
      <c r="AC1859" s="103"/>
      <c r="AD1859" s="103"/>
      <c r="AE1859" s="103"/>
      <c r="AF1859" s="103"/>
      <c r="AG1859" s="103"/>
      <c r="AH1859" s="103"/>
      <c r="AI1859" s="103"/>
      <c r="AJ1859" s="103"/>
      <c r="AK1859" s="103"/>
      <c r="AL1859" s="103"/>
      <c r="AM1859" s="103"/>
      <c r="AN1859" s="103"/>
      <c r="AO1859" s="103"/>
      <c r="AP1859" s="103"/>
      <c r="AQ1859" s="103"/>
      <c r="AR1859" s="103"/>
      <c r="AS1859" s="103"/>
      <c r="AT1859" s="103"/>
      <c r="AU1859" s="103"/>
      <c r="AV1859" s="103"/>
      <c r="AW1859" s="103"/>
      <c r="AX1859" s="103"/>
      <c r="AY1859" s="103"/>
      <c r="AZ1859" s="103"/>
      <c r="BA1859" s="95"/>
      <c r="BB1859" s="95"/>
      <c r="BC1859" s="95"/>
      <c r="BD1859" s="95"/>
      <c r="BE1859" s="95"/>
      <c r="BF1859" s="95"/>
      <c r="BG1859" s="95"/>
      <c r="BH1859" s="95"/>
      <c r="BI1859" s="95"/>
    </row>
    <row r="1860" spans="17:61" s="82" customFormat="1" x14ac:dyDescent="0.2">
      <c r="Q1860" s="103"/>
      <c r="R1860" s="104"/>
      <c r="S1860" s="103"/>
      <c r="T1860" s="103"/>
      <c r="U1860" s="103"/>
      <c r="V1860" s="103"/>
      <c r="W1860" s="103"/>
      <c r="X1860" s="103"/>
      <c r="Y1860" s="103"/>
      <c r="Z1860" s="103"/>
      <c r="AA1860" s="103"/>
      <c r="AB1860" s="103"/>
      <c r="AC1860" s="103"/>
      <c r="AD1860" s="103"/>
      <c r="AE1860" s="103"/>
      <c r="AF1860" s="103"/>
      <c r="AG1860" s="103"/>
      <c r="AH1860" s="103"/>
      <c r="AI1860" s="103"/>
      <c r="AJ1860" s="103"/>
      <c r="AK1860" s="103"/>
      <c r="AL1860" s="103"/>
      <c r="AM1860" s="103"/>
      <c r="AN1860" s="103"/>
      <c r="AO1860" s="103"/>
      <c r="AP1860" s="103"/>
      <c r="AQ1860" s="103"/>
      <c r="AR1860" s="103"/>
      <c r="AS1860" s="103"/>
      <c r="AT1860" s="103"/>
      <c r="AU1860" s="103"/>
      <c r="AV1860" s="103"/>
      <c r="AW1860" s="103"/>
      <c r="AX1860" s="103"/>
      <c r="AY1860" s="103"/>
      <c r="AZ1860" s="103"/>
      <c r="BA1860" s="95"/>
      <c r="BB1860" s="95"/>
      <c r="BC1860" s="95"/>
      <c r="BD1860" s="95"/>
      <c r="BE1860" s="95"/>
      <c r="BF1860" s="95"/>
      <c r="BG1860" s="95"/>
      <c r="BH1860" s="95"/>
      <c r="BI1860" s="95"/>
    </row>
    <row r="1861" spans="17:61" s="82" customFormat="1" x14ac:dyDescent="0.2">
      <c r="Q1861" s="103"/>
      <c r="R1861" s="104"/>
      <c r="S1861" s="103"/>
      <c r="T1861" s="103"/>
      <c r="U1861" s="103"/>
      <c r="V1861" s="103"/>
      <c r="W1861" s="103"/>
      <c r="X1861" s="103"/>
      <c r="Y1861" s="103"/>
      <c r="Z1861" s="103"/>
      <c r="AA1861" s="103"/>
      <c r="AB1861" s="103"/>
      <c r="AC1861" s="103"/>
      <c r="AD1861" s="103"/>
      <c r="AE1861" s="103"/>
      <c r="AF1861" s="103"/>
      <c r="AG1861" s="103"/>
      <c r="AH1861" s="103"/>
      <c r="AI1861" s="103"/>
      <c r="AJ1861" s="103"/>
      <c r="AK1861" s="103"/>
      <c r="AL1861" s="103"/>
      <c r="AM1861" s="103"/>
      <c r="AN1861" s="103"/>
      <c r="AO1861" s="103"/>
      <c r="AP1861" s="103"/>
      <c r="AQ1861" s="103"/>
      <c r="AR1861" s="103"/>
      <c r="AS1861" s="103"/>
      <c r="AT1861" s="103"/>
      <c r="AU1861" s="103"/>
      <c r="AV1861" s="103"/>
      <c r="AW1861" s="103"/>
      <c r="AX1861" s="103"/>
      <c r="AY1861" s="103"/>
      <c r="AZ1861" s="103"/>
      <c r="BA1861" s="95"/>
      <c r="BB1861" s="95"/>
      <c r="BC1861" s="95"/>
      <c r="BD1861" s="95"/>
      <c r="BE1861" s="95"/>
      <c r="BF1861" s="95"/>
      <c r="BG1861" s="95"/>
      <c r="BH1861" s="95"/>
      <c r="BI1861" s="95"/>
    </row>
    <row r="1862" spans="17:61" s="82" customFormat="1" x14ac:dyDescent="0.2">
      <c r="Q1862" s="103"/>
      <c r="R1862" s="104"/>
      <c r="S1862" s="103"/>
      <c r="T1862" s="103"/>
      <c r="U1862" s="103"/>
      <c r="V1862" s="103"/>
      <c r="W1862" s="103"/>
      <c r="X1862" s="103"/>
      <c r="Y1862" s="103"/>
      <c r="Z1862" s="103"/>
      <c r="AA1862" s="103"/>
      <c r="AB1862" s="103"/>
      <c r="AC1862" s="103"/>
      <c r="AD1862" s="103"/>
      <c r="AE1862" s="103"/>
      <c r="AF1862" s="103"/>
      <c r="AG1862" s="103"/>
      <c r="AH1862" s="103"/>
      <c r="AI1862" s="103"/>
      <c r="AJ1862" s="103"/>
      <c r="AK1862" s="103"/>
      <c r="AL1862" s="103"/>
      <c r="AM1862" s="103"/>
      <c r="AN1862" s="103"/>
      <c r="AO1862" s="103"/>
      <c r="AP1862" s="103"/>
      <c r="AQ1862" s="103"/>
      <c r="AR1862" s="103"/>
      <c r="AS1862" s="103"/>
      <c r="AT1862" s="103"/>
      <c r="AU1862" s="103"/>
      <c r="AV1862" s="103"/>
      <c r="AW1862" s="103"/>
      <c r="AX1862" s="103"/>
      <c r="AY1862" s="103"/>
      <c r="AZ1862" s="103"/>
      <c r="BA1862" s="95"/>
      <c r="BB1862" s="95"/>
      <c r="BC1862" s="95"/>
      <c r="BD1862" s="95"/>
      <c r="BE1862" s="95"/>
      <c r="BF1862" s="95"/>
      <c r="BG1862" s="95"/>
      <c r="BH1862" s="95"/>
      <c r="BI1862" s="95"/>
    </row>
    <row r="1863" spans="17:61" s="82" customFormat="1" x14ac:dyDescent="0.2">
      <c r="Q1863" s="103"/>
      <c r="R1863" s="104"/>
      <c r="S1863" s="103"/>
      <c r="T1863" s="103"/>
      <c r="U1863" s="103"/>
      <c r="V1863" s="103"/>
      <c r="W1863" s="103"/>
      <c r="X1863" s="103"/>
      <c r="Y1863" s="103"/>
      <c r="Z1863" s="103"/>
      <c r="AA1863" s="103"/>
      <c r="AB1863" s="103"/>
      <c r="AC1863" s="103"/>
      <c r="AD1863" s="103"/>
      <c r="AE1863" s="103"/>
      <c r="AF1863" s="103"/>
      <c r="AG1863" s="103"/>
      <c r="AH1863" s="103"/>
      <c r="AI1863" s="103"/>
      <c r="AJ1863" s="103"/>
      <c r="AK1863" s="103"/>
      <c r="AL1863" s="103"/>
      <c r="AM1863" s="103"/>
      <c r="AN1863" s="103"/>
      <c r="AO1863" s="103"/>
      <c r="AP1863" s="103"/>
      <c r="AQ1863" s="103"/>
      <c r="AR1863" s="103"/>
      <c r="AS1863" s="103"/>
      <c r="AT1863" s="103"/>
      <c r="AU1863" s="103"/>
      <c r="AV1863" s="103"/>
      <c r="AW1863" s="103"/>
      <c r="AX1863" s="103"/>
      <c r="AY1863" s="103"/>
      <c r="AZ1863" s="103"/>
      <c r="BA1863" s="95"/>
      <c r="BB1863" s="95"/>
      <c r="BC1863" s="95"/>
      <c r="BD1863" s="95"/>
      <c r="BE1863" s="95"/>
      <c r="BF1863" s="95"/>
      <c r="BG1863" s="95"/>
      <c r="BH1863" s="95"/>
      <c r="BI1863" s="95"/>
    </row>
    <row r="1864" spans="17:61" s="82" customFormat="1" x14ac:dyDescent="0.2">
      <c r="Q1864" s="103"/>
      <c r="R1864" s="104"/>
      <c r="S1864" s="103"/>
      <c r="T1864" s="103"/>
      <c r="U1864" s="103"/>
      <c r="V1864" s="103"/>
      <c r="W1864" s="103"/>
      <c r="X1864" s="103"/>
      <c r="Y1864" s="103"/>
      <c r="Z1864" s="103"/>
      <c r="AA1864" s="103"/>
      <c r="AB1864" s="103"/>
      <c r="AC1864" s="103"/>
      <c r="AD1864" s="103"/>
      <c r="AE1864" s="103"/>
      <c r="AF1864" s="103"/>
      <c r="AG1864" s="103"/>
      <c r="AH1864" s="103"/>
      <c r="AI1864" s="103"/>
      <c r="AJ1864" s="103"/>
      <c r="AK1864" s="103"/>
      <c r="AL1864" s="103"/>
      <c r="AM1864" s="103"/>
      <c r="AN1864" s="103"/>
      <c r="AO1864" s="103"/>
      <c r="AP1864" s="103"/>
      <c r="AQ1864" s="103"/>
      <c r="AR1864" s="103"/>
      <c r="AS1864" s="103"/>
      <c r="AT1864" s="103"/>
      <c r="AU1864" s="103"/>
      <c r="AV1864" s="103"/>
      <c r="AW1864" s="103"/>
      <c r="AX1864" s="103"/>
      <c r="AY1864" s="103"/>
      <c r="AZ1864" s="103"/>
      <c r="BA1864" s="95"/>
      <c r="BB1864" s="95"/>
      <c r="BC1864" s="95"/>
      <c r="BD1864" s="95"/>
      <c r="BE1864" s="95"/>
      <c r="BF1864" s="95"/>
      <c r="BG1864" s="95"/>
      <c r="BH1864" s="95"/>
      <c r="BI1864" s="95"/>
    </row>
    <row r="1865" spans="17:61" s="82" customFormat="1" x14ac:dyDescent="0.2">
      <c r="Q1865" s="103"/>
      <c r="R1865" s="104"/>
      <c r="S1865" s="103"/>
      <c r="T1865" s="103"/>
      <c r="U1865" s="103"/>
      <c r="V1865" s="103"/>
      <c r="W1865" s="103"/>
      <c r="X1865" s="103"/>
      <c r="Y1865" s="103"/>
      <c r="Z1865" s="103"/>
      <c r="AA1865" s="103"/>
      <c r="AB1865" s="103"/>
      <c r="AC1865" s="103"/>
      <c r="AD1865" s="103"/>
      <c r="AE1865" s="103"/>
      <c r="AF1865" s="103"/>
      <c r="AG1865" s="103"/>
      <c r="AH1865" s="103"/>
      <c r="AI1865" s="103"/>
      <c r="AJ1865" s="103"/>
      <c r="AK1865" s="103"/>
      <c r="AL1865" s="103"/>
      <c r="AM1865" s="103"/>
      <c r="AN1865" s="103"/>
      <c r="AO1865" s="103"/>
      <c r="AP1865" s="103"/>
      <c r="AQ1865" s="103"/>
      <c r="AR1865" s="103"/>
      <c r="AS1865" s="103"/>
      <c r="AT1865" s="103"/>
      <c r="AU1865" s="103"/>
      <c r="AV1865" s="103"/>
      <c r="AW1865" s="103"/>
      <c r="AX1865" s="103"/>
      <c r="AY1865" s="103"/>
      <c r="AZ1865" s="103"/>
      <c r="BA1865" s="95"/>
      <c r="BB1865" s="95"/>
      <c r="BC1865" s="95"/>
      <c r="BD1865" s="95"/>
      <c r="BE1865" s="95"/>
      <c r="BF1865" s="95"/>
      <c r="BG1865" s="95"/>
      <c r="BH1865" s="95"/>
      <c r="BI1865" s="95"/>
    </row>
    <row r="1866" spans="17:61" s="82" customFormat="1" x14ac:dyDescent="0.2">
      <c r="Q1866" s="103"/>
      <c r="R1866" s="104"/>
      <c r="S1866" s="103"/>
      <c r="T1866" s="103"/>
      <c r="U1866" s="103"/>
      <c r="V1866" s="103"/>
      <c r="W1866" s="103"/>
      <c r="X1866" s="103"/>
      <c r="Y1866" s="103"/>
      <c r="Z1866" s="103"/>
      <c r="AA1866" s="103"/>
      <c r="AB1866" s="103"/>
      <c r="AC1866" s="103"/>
      <c r="AD1866" s="103"/>
      <c r="AE1866" s="103"/>
      <c r="AF1866" s="103"/>
      <c r="AG1866" s="103"/>
      <c r="AH1866" s="103"/>
      <c r="AI1866" s="103"/>
      <c r="AJ1866" s="103"/>
      <c r="AK1866" s="103"/>
      <c r="AL1866" s="103"/>
      <c r="AM1866" s="103"/>
      <c r="AN1866" s="103"/>
      <c r="AO1866" s="103"/>
      <c r="AP1866" s="103"/>
      <c r="AQ1866" s="103"/>
      <c r="AR1866" s="103"/>
      <c r="AS1866" s="103"/>
      <c r="AT1866" s="103"/>
      <c r="AU1866" s="103"/>
      <c r="AV1866" s="103"/>
      <c r="AW1866" s="103"/>
      <c r="AX1866" s="103"/>
      <c r="AY1866" s="103"/>
      <c r="AZ1866" s="103"/>
      <c r="BA1866" s="95"/>
      <c r="BB1866" s="95"/>
      <c r="BC1866" s="95"/>
      <c r="BD1866" s="95"/>
      <c r="BE1866" s="95"/>
      <c r="BF1866" s="95"/>
      <c r="BG1866" s="95"/>
      <c r="BH1866" s="95"/>
      <c r="BI1866" s="95"/>
    </row>
    <row r="1867" spans="17:61" s="82" customFormat="1" x14ac:dyDescent="0.2">
      <c r="Q1867" s="103"/>
      <c r="R1867" s="104"/>
      <c r="S1867" s="103"/>
      <c r="T1867" s="103"/>
      <c r="U1867" s="103"/>
      <c r="V1867" s="103"/>
      <c r="W1867" s="103"/>
      <c r="X1867" s="103"/>
      <c r="Y1867" s="103"/>
      <c r="Z1867" s="103"/>
      <c r="AA1867" s="103"/>
      <c r="AB1867" s="103"/>
      <c r="AC1867" s="103"/>
      <c r="AD1867" s="103"/>
      <c r="AE1867" s="103"/>
      <c r="AF1867" s="103"/>
      <c r="AG1867" s="103"/>
      <c r="AH1867" s="103"/>
      <c r="AI1867" s="103"/>
      <c r="AJ1867" s="103"/>
      <c r="AK1867" s="103"/>
      <c r="AL1867" s="103"/>
      <c r="AM1867" s="103"/>
      <c r="AN1867" s="103"/>
      <c r="AO1867" s="103"/>
      <c r="AP1867" s="103"/>
      <c r="AQ1867" s="103"/>
      <c r="AR1867" s="103"/>
      <c r="AS1867" s="103"/>
      <c r="AT1867" s="103"/>
      <c r="AU1867" s="103"/>
      <c r="AV1867" s="103"/>
      <c r="AW1867" s="103"/>
      <c r="AX1867" s="103"/>
      <c r="AY1867" s="103"/>
      <c r="AZ1867" s="103"/>
      <c r="BA1867" s="95"/>
      <c r="BB1867" s="95"/>
      <c r="BC1867" s="95"/>
      <c r="BD1867" s="95"/>
      <c r="BE1867" s="95"/>
      <c r="BF1867" s="95"/>
      <c r="BG1867" s="95"/>
      <c r="BH1867" s="95"/>
      <c r="BI1867" s="95"/>
    </row>
    <row r="1868" spans="17:61" s="82" customFormat="1" x14ac:dyDescent="0.2">
      <c r="Q1868" s="103"/>
      <c r="R1868" s="104"/>
      <c r="S1868" s="103"/>
      <c r="T1868" s="103"/>
      <c r="U1868" s="103"/>
      <c r="V1868" s="103"/>
      <c r="W1868" s="103"/>
      <c r="X1868" s="103"/>
      <c r="Y1868" s="103"/>
      <c r="Z1868" s="103"/>
      <c r="AA1868" s="103"/>
      <c r="AB1868" s="103"/>
      <c r="AC1868" s="103"/>
      <c r="AD1868" s="103"/>
      <c r="AE1868" s="103"/>
      <c r="AF1868" s="103"/>
      <c r="AG1868" s="103"/>
      <c r="AH1868" s="103"/>
      <c r="AI1868" s="103"/>
      <c r="AJ1868" s="103"/>
      <c r="AK1868" s="103"/>
      <c r="AL1868" s="103"/>
      <c r="AM1868" s="103"/>
      <c r="AN1868" s="103"/>
      <c r="AO1868" s="103"/>
      <c r="AP1868" s="103"/>
      <c r="AQ1868" s="103"/>
      <c r="AR1868" s="103"/>
      <c r="AS1868" s="103"/>
      <c r="AT1868" s="103"/>
      <c r="AU1868" s="103"/>
      <c r="AV1868" s="103"/>
      <c r="AW1868" s="103"/>
      <c r="AX1868" s="103"/>
      <c r="AY1868" s="103"/>
      <c r="AZ1868" s="103"/>
      <c r="BA1868" s="95"/>
      <c r="BB1868" s="95"/>
      <c r="BC1868" s="95"/>
      <c r="BD1868" s="95"/>
      <c r="BE1868" s="95"/>
      <c r="BF1868" s="95"/>
      <c r="BG1868" s="95"/>
      <c r="BH1868" s="95"/>
      <c r="BI1868" s="95"/>
    </row>
    <row r="1869" spans="17:61" s="82" customFormat="1" x14ac:dyDescent="0.2">
      <c r="Q1869" s="103"/>
      <c r="R1869" s="104"/>
      <c r="S1869" s="103"/>
      <c r="T1869" s="103"/>
      <c r="U1869" s="103"/>
      <c r="V1869" s="103"/>
      <c r="W1869" s="103"/>
      <c r="X1869" s="103"/>
      <c r="Y1869" s="103"/>
      <c r="Z1869" s="103"/>
      <c r="AA1869" s="103"/>
      <c r="AB1869" s="103"/>
      <c r="AC1869" s="103"/>
      <c r="AD1869" s="103"/>
      <c r="AE1869" s="103"/>
      <c r="AF1869" s="103"/>
      <c r="AG1869" s="103"/>
      <c r="AH1869" s="103"/>
      <c r="AI1869" s="103"/>
      <c r="AJ1869" s="103"/>
      <c r="AK1869" s="103"/>
      <c r="AL1869" s="103"/>
      <c r="AM1869" s="103"/>
      <c r="AN1869" s="103"/>
      <c r="AO1869" s="103"/>
      <c r="AP1869" s="103"/>
      <c r="AQ1869" s="103"/>
      <c r="AR1869" s="103"/>
      <c r="AS1869" s="103"/>
      <c r="AT1869" s="103"/>
      <c r="AU1869" s="103"/>
      <c r="AV1869" s="103"/>
      <c r="AW1869" s="103"/>
      <c r="AX1869" s="103"/>
      <c r="AY1869" s="103"/>
      <c r="AZ1869" s="103"/>
      <c r="BA1869" s="95"/>
      <c r="BB1869" s="95"/>
      <c r="BC1869" s="95"/>
      <c r="BD1869" s="95"/>
      <c r="BE1869" s="95"/>
      <c r="BF1869" s="95"/>
      <c r="BG1869" s="95"/>
      <c r="BH1869" s="95"/>
      <c r="BI1869" s="95"/>
    </row>
    <row r="1870" spans="17:61" s="82" customFormat="1" x14ac:dyDescent="0.2">
      <c r="Q1870" s="103"/>
      <c r="R1870" s="104"/>
      <c r="S1870" s="103"/>
      <c r="T1870" s="103"/>
      <c r="U1870" s="103"/>
      <c r="V1870" s="103"/>
      <c r="W1870" s="103"/>
      <c r="X1870" s="103"/>
      <c r="Y1870" s="103"/>
      <c r="Z1870" s="103"/>
      <c r="AA1870" s="103"/>
      <c r="AB1870" s="103"/>
      <c r="AC1870" s="103"/>
      <c r="AD1870" s="103"/>
      <c r="AE1870" s="103"/>
      <c r="AF1870" s="103"/>
      <c r="AG1870" s="103"/>
      <c r="AH1870" s="103"/>
      <c r="AI1870" s="103"/>
      <c r="AJ1870" s="103"/>
      <c r="AK1870" s="103"/>
      <c r="AL1870" s="103"/>
      <c r="AM1870" s="103"/>
      <c r="AN1870" s="103"/>
      <c r="AO1870" s="103"/>
      <c r="AP1870" s="103"/>
      <c r="AQ1870" s="103"/>
      <c r="AR1870" s="103"/>
      <c r="AS1870" s="103"/>
      <c r="AT1870" s="103"/>
      <c r="AU1870" s="103"/>
      <c r="AV1870" s="103"/>
      <c r="AW1870" s="103"/>
      <c r="AX1870" s="103"/>
      <c r="AY1870" s="103"/>
      <c r="AZ1870" s="103"/>
      <c r="BA1870" s="95"/>
      <c r="BB1870" s="95"/>
      <c r="BC1870" s="95"/>
      <c r="BD1870" s="95"/>
      <c r="BE1870" s="95"/>
      <c r="BF1870" s="95"/>
      <c r="BG1870" s="95"/>
      <c r="BH1870" s="95"/>
      <c r="BI1870" s="95"/>
    </row>
    <row r="1871" spans="17:61" s="82" customFormat="1" x14ac:dyDescent="0.2">
      <c r="Q1871" s="103"/>
      <c r="R1871" s="104"/>
      <c r="S1871" s="103"/>
      <c r="T1871" s="103"/>
      <c r="U1871" s="103"/>
      <c r="V1871" s="103"/>
      <c r="W1871" s="103"/>
      <c r="X1871" s="103"/>
      <c r="Y1871" s="103"/>
      <c r="Z1871" s="103"/>
      <c r="AA1871" s="103"/>
      <c r="AB1871" s="103"/>
      <c r="AC1871" s="103"/>
      <c r="AD1871" s="103"/>
      <c r="AE1871" s="103"/>
      <c r="AF1871" s="103"/>
      <c r="AG1871" s="103"/>
      <c r="AH1871" s="103"/>
      <c r="AI1871" s="103"/>
      <c r="AJ1871" s="103"/>
      <c r="AK1871" s="103"/>
      <c r="AL1871" s="103"/>
      <c r="AM1871" s="103"/>
      <c r="AN1871" s="103"/>
      <c r="AO1871" s="103"/>
      <c r="AP1871" s="103"/>
      <c r="AQ1871" s="103"/>
      <c r="AR1871" s="103"/>
      <c r="AS1871" s="103"/>
      <c r="AT1871" s="103"/>
      <c r="AU1871" s="103"/>
      <c r="AV1871" s="103"/>
      <c r="AW1871" s="103"/>
      <c r="AX1871" s="103"/>
      <c r="AY1871" s="103"/>
      <c r="AZ1871" s="103"/>
      <c r="BA1871" s="95"/>
      <c r="BB1871" s="95"/>
      <c r="BC1871" s="95"/>
      <c r="BD1871" s="95"/>
      <c r="BE1871" s="95"/>
      <c r="BF1871" s="95"/>
      <c r="BG1871" s="95"/>
      <c r="BH1871" s="95"/>
      <c r="BI1871" s="95"/>
    </row>
    <row r="1872" spans="17:61" s="82" customFormat="1" x14ac:dyDescent="0.2">
      <c r="Q1872" s="103"/>
      <c r="R1872" s="104"/>
      <c r="S1872" s="103"/>
      <c r="T1872" s="103"/>
      <c r="U1872" s="103"/>
      <c r="V1872" s="103"/>
      <c r="W1872" s="103"/>
      <c r="X1872" s="103"/>
      <c r="Y1872" s="103"/>
      <c r="Z1872" s="103"/>
      <c r="AA1872" s="103"/>
      <c r="AB1872" s="103"/>
      <c r="AC1872" s="103"/>
      <c r="AD1872" s="103"/>
      <c r="AE1872" s="103"/>
      <c r="AF1872" s="103"/>
      <c r="AG1872" s="103"/>
      <c r="AH1872" s="103"/>
      <c r="AI1872" s="103"/>
      <c r="AJ1872" s="103"/>
      <c r="AK1872" s="103"/>
      <c r="AL1872" s="103"/>
      <c r="AM1872" s="103"/>
      <c r="AN1872" s="103"/>
      <c r="AO1872" s="103"/>
      <c r="AP1872" s="103"/>
      <c r="AQ1872" s="103"/>
      <c r="AR1872" s="103"/>
      <c r="AS1872" s="103"/>
      <c r="AT1872" s="103"/>
      <c r="AU1872" s="103"/>
      <c r="AV1872" s="103"/>
      <c r="AW1872" s="103"/>
      <c r="AX1872" s="103"/>
      <c r="AY1872" s="103"/>
      <c r="AZ1872" s="103"/>
      <c r="BA1872" s="95"/>
      <c r="BB1872" s="95"/>
      <c r="BC1872" s="95"/>
      <c r="BD1872" s="95"/>
      <c r="BE1872" s="95"/>
      <c r="BF1872" s="95"/>
      <c r="BG1872" s="95"/>
      <c r="BH1872" s="95"/>
      <c r="BI1872" s="95"/>
    </row>
    <row r="1873" spans="17:61" s="82" customFormat="1" x14ac:dyDescent="0.2">
      <c r="Q1873" s="103"/>
      <c r="R1873" s="104"/>
      <c r="S1873" s="103"/>
      <c r="T1873" s="103"/>
      <c r="U1873" s="103"/>
      <c r="V1873" s="103"/>
      <c r="W1873" s="103"/>
      <c r="X1873" s="103"/>
      <c r="Y1873" s="103"/>
      <c r="Z1873" s="103"/>
      <c r="AA1873" s="103"/>
      <c r="AB1873" s="103"/>
      <c r="AC1873" s="103"/>
      <c r="AD1873" s="103"/>
      <c r="AE1873" s="103"/>
      <c r="AF1873" s="103"/>
      <c r="AG1873" s="103"/>
      <c r="AH1873" s="103"/>
      <c r="AI1873" s="103"/>
      <c r="AJ1873" s="103"/>
      <c r="AK1873" s="103"/>
      <c r="AL1873" s="103"/>
      <c r="AM1873" s="103"/>
      <c r="AN1873" s="103"/>
      <c r="AO1873" s="103"/>
      <c r="AP1873" s="103"/>
      <c r="AQ1873" s="103"/>
      <c r="AR1873" s="103"/>
      <c r="AS1873" s="103"/>
      <c r="AT1873" s="103"/>
      <c r="AU1873" s="103"/>
      <c r="AV1873" s="103"/>
      <c r="AW1873" s="103"/>
      <c r="AX1873" s="103"/>
      <c r="AY1873" s="103"/>
      <c r="AZ1873" s="103"/>
      <c r="BA1873" s="95"/>
      <c r="BB1873" s="95"/>
      <c r="BC1873" s="95"/>
      <c r="BD1873" s="95"/>
      <c r="BE1873" s="95"/>
      <c r="BF1873" s="95"/>
      <c r="BG1873" s="95"/>
      <c r="BH1873" s="95"/>
      <c r="BI1873" s="95"/>
    </row>
    <row r="1874" spans="17:61" s="82" customFormat="1" x14ac:dyDescent="0.2">
      <c r="Q1874" s="103"/>
      <c r="R1874" s="104"/>
      <c r="S1874" s="103"/>
      <c r="T1874" s="103"/>
      <c r="U1874" s="103"/>
      <c r="V1874" s="103"/>
      <c r="W1874" s="103"/>
      <c r="X1874" s="103"/>
      <c r="Y1874" s="103"/>
      <c r="Z1874" s="103"/>
      <c r="AA1874" s="103"/>
      <c r="AB1874" s="103"/>
      <c r="AC1874" s="103"/>
      <c r="AD1874" s="103"/>
      <c r="AE1874" s="103"/>
      <c r="AF1874" s="103"/>
      <c r="AG1874" s="103"/>
      <c r="AH1874" s="103"/>
      <c r="AI1874" s="103"/>
      <c r="AJ1874" s="103"/>
      <c r="AK1874" s="103"/>
      <c r="AL1874" s="103"/>
      <c r="AM1874" s="103"/>
      <c r="AN1874" s="103"/>
      <c r="AO1874" s="103"/>
      <c r="AP1874" s="103"/>
      <c r="AQ1874" s="103"/>
      <c r="AR1874" s="103"/>
      <c r="AS1874" s="103"/>
      <c r="AT1874" s="103"/>
      <c r="AU1874" s="103"/>
      <c r="AV1874" s="103"/>
      <c r="AW1874" s="103"/>
      <c r="AX1874" s="103"/>
      <c r="AY1874" s="103"/>
      <c r="AZ1874" s="103"/>
      <c r="BA1874" s="95"/>
      <c r="BB1874" s="95"/>
      <c r="BC1874" s="95"/>
      <c r="BD1874" s="95"/>
      <c r="BE1874" s="95"/>
      <c r="BF1874" s="95"/>
      <c r="BG1874" s="95"/>
      <c r="BH1874" s="95"/>
      <c r="BI1874" s="95"/>
    </row>
    <row r="1875" spans="17:61" s="82" customFormat="1" x14ac:dyDescent="0.2">
      <c r="Q1875" s="103"/>
      <c r="R1875" s="104"/>
      <c r="S1875" s="103"/>
      <c r="T1875" s="103"/>
      <c r="U1875" s="103"/>
      <c r="V1875" s="103"/>
      <c r="W1875" s="103"/>
      <c r="X1875" s="103"/>
      <c r="Y1875" s="103"/>
      <c r="Z1875" s="103"/>
      <c r="AA1875" s="103"/>
      <c r="AB1875" s="103"/>
      <c r="AC1875" s="103"/>
      <c r="AD1875" s="103"/>
      <c r="AE1875" s="103"/>
      <c r="AF1875" s="103"/>
      <c r="AG1875" s="103"/>
      <c r="AH1875" s="103"/>
      <c r="AI1875" s="103"/>
      <c r="AJ1875" s="103"/>
      <c r="AK1875" s="103"/>
      <c r="AL1875" s="103"/>
      <c r="AM1875" s="103"/>
      <c r="AN1875" s="103"/>
      <c r="AO1875" s="103"/>
      <c r="AP1875" s="103"/>
      <c r="AQ1875" s="103"/>
      <c r="AR1875" s="103"/>
      <c r="AS1875" s="103"/>
      <c r="AT1875" s="103"/>
      <c r="AU1875" s="103"/>
      <c r="AV1875" s="103"/>
      <c r="AW1875" s="103"/>
      <c r="AX1875" s="103"/>
      <c r="AY1875" s="103"/>
      <c r="AZ1875" s="103"/>
      <c r="BA1875" s="95"/>
      <c r="BB1875" s="95"/>
      <c r="BC1875" s="95"/>
      <c r="BD1875" s="95"/>
      <c r="BE1875" s="95"/>
      <c r="BF1875" s="95"/>
      <c r="BG1875" s="95"/>
      <c r="BH1875" s="95"/>
      <c r="BI1875" s="95"/>
    </row>
    <row r="1876" spans="17:61" s="82" customFormat="1" x14ac:dyDescent="0.2">
      <c r="Q1876" s="103"/>
      <c r="R1876" s="104"/>
      <c r="S1876" s="103"/>
      <c r="T1876" s="103"/>
      <c r="U1876" s="103"/>
      <c r="V1876" s="103"/>
      <c r="W1876" s="103"/>
      <c r="X1876" s="103"/>
      <c r="Y1876" s="103"/>
      <c r="Z1876" s="103"/>
      <c r="AA1876" s="103"/>
      <c r="AB1876" s="103"/>
      <c r="AC1876" s="103"/>
      <c r="AD1876" s="103"/>
      <c r="AE1876" s="103"/>
      <c r="AF1876" s="103"/>
      <c r="AG1876" s="103"/>
      <c r="AH1876" s="103"/>
      <c r="AI1876" s="103"/>
      <c r="AJ1876" s="103"/>
      <c r="AK1876" s="103"/>
      <c r="AL1876" s="103"/>
      <c r="AM1876" s="103"/>
      <c r="AN1876" s="103"/>
      <c r="AO1876" s="103"/>
      <c r="AP1876" s="103"/>
      <c r="AQ1876" s="103"/>
      <c r="AR1876" s="103"/>
      <c r="AS1876" s="103"/>
      <c r="AT1876" s="103"/>
      <c r="AU1876" s="103"/>
      <c r="AV1876" s="103"/>
      <c r="AW1876" s="103"/>
      <c r="AX1876" s="103"/>
      <c r="AY1876" s="103"/>
      <c r="AZ1876" s="103"/>
      <c r="BA1876" s="95"/>
      <c r="BB1876" s="95"/>
      <c r="BC1876" s="95"/>
      <c r="BD1876" s="95"/>
      <c r="BE1876" s="95"/>
      <c r="BF1876" s="95"/>
      <c r="BG1876" s="95"/>
      <c r="BH1876" s="95"/>
      <c r="BI1876" s="95"/>
    </row>
    <row r="1877" spans="17:61" s="82" customFormat="1" x14ac:dyDescent="0.2">
      <c r="Q1877" s="103"/>
      <c r="R1877" s="104"/>
      <c r="S1877" s="103"/>
      <c r="T1877" s="103"/>
      <c r="U1877" s="103"/>
      <c r="V1877" s="103"/>
      <c r="W1877" s="103"/>
      <c r="X1877" s="103"/>
      <c r="Y1877" s="103"/>
      <c r="Z1877" s="103"/>
      <c r="AA1877" s="103"/>
      <c r="AB1877" s="103"/>
      <c r="AC1877" s="103"/>
      <c r="AD1877" s="103"/>
      <c r="AE1877" s="103"/>
      <c r="AF1877" s="103"/>
      <c r="AG1877" s="103"/>
      <c r="AH1877" s="103"/>
      <c r="AI1877" s="103"/>
      <c r="AJ1877" s="103"/>
      <c r="AK1877" s="103"/>
      <c r="AL1877" s="103"/>
      <c r="AM1877" s="103"/>
      <c r="AN1877" s="103"/>
      <c r="AO1877" s="103"/>
      <c r="AP1877" s="103"/>
      <c r="AQ1877" s="103"/>
      <c r="AR1877" s="103"/>
      <c r="AS1877" s="103"/>
      <c r="AT1877" s="103"/>
      <c r="AU1877" s="103"/>
      <c r="AV1877" s="103"/>
      <c r="AW1877" s="103"/>
      <c r="AX1877" s="103"/>
      <c r="AY1877" s="103"/>
      <c r="AZ1877" s="103"/>
      <c r="BA1877" s="95"/>
      <c r="BB1877" s="95"/>
      <c r="BC1877" s="95"/>
      <c r="BD1877" s="95"/>
      <c r="BE1877" s="95"/>
      <c r="BF1877" s="95"/>
      <c r="BG1877" s="95"/>
      <c r="BH1877" s="95"/>
      <c r="BI1877" s="95"/>
    </row>
    <row r="1878" spans="17:61" s="82" customFormat="1" x14ac:dyDescent="0.2">
      <c r="Q1878" s="103"/>
      <c r="R1878" s="104"/>
      <c r="S1878" s="103"/>
      <c r="T1878" s="103"/>
      <c r="U1878" s="103"/>
      <c r="V1878" s="103"/>
      <c r="W1878" s="103"/>
      <c r="X1878" s="103"/>
      <c r="Y1878" s="103"/>
      <c r="Z1878" s="103"/>
      <c r="AA1878" s="103"/>
      <c r="AB1878" s="103"/>
      <c r="AC1878" s="103"/>
      <c r="AD1878" s="103"/>
      <c r="AE1878" s="103"/>
      <c r="AF1878" s="103"/>
      <c r="AG1878" s="103"/>
      <c r="AH1878" s="103"/>
      <c r="AI1878" s="103"/>
      <c r="AJ1878" s="103"/>
      <c r="AK1878" s="103"/>
      <c r="AL1878" s="103"/>
      <c r="AM1878" s="103"/>
      <c r="AN1878" s="103"/>
      <c r="AO1878" s="103"/>
      <c r="AP1878" s="103"/>
      <c r="AQ1878" s="103"/>
      <c r="AR1878" s="103"/>
      <c r="AS1878" s="103"/>
      <c r="AT1878" s="103"/>
      <c r="AU1878" s="103"/>
      <c r="AV1878" s="103"/>
      <c r="AW1878" s="103"/>
      <c r="AX1878" s="103"/>
      <c r="AY1878" s="103"/>
      <c r="AZ1878" s="103"/>
      <c r="BA1878" s="95"/>
      <c r="BB1878" s="95"/>
      <c r="BC1878" s="95"/>
      <c r="BD1878" s="95"/>
      <c r="BE1878" s="95"/>
      <c r="BF1878" s="95"/>
      <c r="BG1878" s="95"/>
      <c r="BH1878" s="95"/>
      <c r="BI1878" s="95"/>
    </row>
    <row r="1879" spans="17:61" s="82" customFormat="1" x14ac:dyDescent="0.2">
      <c r="Q1879" s="103"/>
      <c r="R1879" s="104"/>
      <c r="S1879" s="103"/>
      <c r="T1879" s="103"/>
      <c r="U1879" s="103"/>
      <c r="V1879" s="103"/>
      <c r="W1879" s="103"/>
      <c r="X1879" s="103"/>
      <c r="Y1879" s="103"/>
      <c r="Z1879" s="103"/>
      <c r="AA1879" s="103"/>
      <c r="AB1879" s="103"/>
      <c r="AC1879" s="103"/>
      <c r="AD1879" s="103"/>
      <c r="AE1879" s="103"/>
      <c r="AF1879" s="103"/>
      <c r="AG1879" s="103"/>
      <c r="AH1879" s="103"/>
      <c r="AI1879" s="103"/>
      <c r="AJ1879" s="103"/>
      <c r="AK1879" s="103"/>
      <c r="AL1879" s="103"/>
      <c r="AM1879" s="103"/>
      <c r="AN1879" s="103"/>
      <c r="AO1879" s="103"/>
      <c r="AP1879" s="103"/>
      <c r="AQ1879" s="103"/>
      <c r="AR1879" s="103"/>
      <c r="AS1879" s="103"/>
      <c r="AT1879" s="103"/>
      <c r="AU1879" s="103"/>
      <c r="AV1879" s="103"/>
      <c r="AW1879" s="103"/>
      <c r="AX1879" s="103"/>
      <c r="AY1879" s="103"/>
      <c r="AZ1879" s="103"/>
      <c r="BA1879" s="95"/>
      <c r="BB1879" s="95"/>
      <c r="BC1879" s="95"/>
      <c r="BD1879" s="95"/>
      <c r="BE1879" s="95"/>
      <c r="BF1879" s="95"/>
      <c r="BG1879" s="95"/>
      <c r="BH1879" s="95"/>
      <c r="BI1879" s="95"/>
    </row>
    <row r="1880" spans="17:61" s="82" customFormat="1" x14ac:dyDescent="0.2">
      <c r="Q1880" s="103"/>
      <c r="R1880" s="104"/>
      <c r="S1880" s="103"/>
      <c r="T1880" s="103"/>
      <c r="U1880" s="103"/>
      <c r="V1880" s="103"/>
      <c r="W1880" s="103"/>
      <c r="X1880" s="103"/>
      <c r="Y1880" s="103"/>
      <c r="Z1880" s="103"/>
      <c r="AA1880" s="103"/>
      <c r="AB1880" s="103"/>
      <c r="AC1880" s="103"/>
      <c r="AD1880" s="103"/>
      <c r="AE1880" s="103"/>
      <c r="AF1880" s="103"/>
      <c r="AG1880" s="103"/>
      <c r="AH1880" s="103"/>
      <c r="AI1880" s="103"/>
      <c r="AJ1880" s="103"/>
      <c r="AK1880" s="103"/>
      <c r="AL1880" s="103"/>
      <c r="AM1880" s="103"/>
      <c r="AN1880" s="103"/>
      <c r="AO1880" s="103"/>
      <c r="AP1880" s="103"/>
      <c r="AQ1880" s="103"/>
      <c r="AR1880" s="103"/>
      <c r="AS1880" s="103"/>
      <c r="AT1880" s="103"/>
      <c r="AU1880" s="103"/>
      <c r="AV1880" s="103"/>
      <c r="AW1880" s="103"/>
      <c r="AX1880" s="103"/>
      <c r="AY1880" s="103"/>
      <c r="AZ1880" s="103"/>
      <c r="BA1880" s="95"/>
      <c r="BB1880" s="95"/>
      <c r="BC1880" s="95"/>
      <c r="BD1880" s="95"/>
      <c r="BE1880" s="95"/>
      <c r="BF1880" s="95"/>
      <c r="BG1880" s="95"/>
      <c r="BH1880" s="95"/>
      <c r="BI1880" s="95"/>
    </row>
    <row r="1881" spans="17:61" s="82" customFormat="1" x14ac:dyDescent="0.2">
      <c r="Q1881" s="103"/>
      <c r="R1881" s="104"/>
      <c r="S1881" s="103"/>
      <c r="T1881" s="103"/>
      <c r="U1881" s="103"/>
      <c r="V1881" s="103"/>
      <c r="W1881" s="103"/>
      <c r="X1881" s="103"/>
      <c r="Y1881" s="103"/>
      <c r="Z1881" s="103"/>
      <c r="AA1881" s="103"/>
      <c r="AB1881" s="103"/>
      <c r="AC1881" s="103"/>
      <c r="AD1881" s="103"/>
      <c r="AE1881" s="103"/>
      <c r="AF1881" s="103"/>
      <c r="AG1881" s="103"/>
      <c r="AH1881" s="103"/>
      <c r="AI1881" s="103"/>
      <c r="AJ1881" s="103"/>
      <c r="AK1881" s="103"/>
      <c r="AL1881" s="103"/>
      <c r="AM1881" s="103"/>
      <c r="AN1881" s="103"/>
      <c r="AO1881" s="103"/>
      <c r="AP1881" s="103"/>
      <c r="AQ1881" s="103"/>
      <c r="AR1881" s="103"/>
      <c r="AS1881" s="103"/>
      <c r="AT1881" s="103"/>
      <c r="AU1881" s="103"/>
      <c r="AV1881" s="103"/>
      <c r="AW1881" s="103"/>
      <c r="AX1881" s="103"/>
      <c r="AY1881" s="103"/>
      <c r="AZ1881" s="103"/>
      <c r="BA1881" s="95"/>
      <c r="BB1881" s="95"/>
      <c r="BC1881" s="95"/>
      <c r="BD1881" s="95"/>
      <c r="BE1881" s="95"/>
      <c r="BF1881" s="95"/>
      <c r="BG1881" s="95"/>
      <c r="BH1881" s="95"/>
      <c r="BI1881" s="95"/>
    </row>
    <row r="1882" spans="17:61" s="82" customFormat="1" x14ac:dyDescent="0.2">
      <c r="Q1882" s="103"/>
      <c r="R1882" s="104"/>
      <c r="S1882" s="103"/>
      <c r="T1882" s="103"/>
      <c r="U1882" s="103"/>
      <c r="V1882" s="103"/>
      <c r="W1882" s="103"/>
      <c r="X1882" s="103"/>
      <c r="Y1882" s="103"/>
      <c r="Z1882" s="103"/>
      <c r="AA1882" s="103"/>
      <c r="AB1882" s="103"/>
      <c r="AC1882" s="103"/>
      <c r="AD1882" s="103"/>
      <c r="AE1882" s="103"/>
      <c r="AF1882" s="103"/>
      <c r="AG1882" s="103"/>
      <c r="AH1882" s="103"/>
      <c r="AI1882" s="103"/>
      <c r="AJ1882" s="103"/>
      <c r="AK1882" s="103"/>
      <c r="AL1882" s="103"/>
      <c r="AM1882" s="103"/>
      <c r="AN1882" s="103"/>
      <c r="AO1882" s="103"/>
      <c r="AP1882" s="103"/>
      <c r="AQ1882" s="103"/>
      <c r="AR1882" s="103"/>
      <c r="AS1882" s="103"/>
      <c r="AT1882" s="103"/>
      <c r="AU1882" s="103"/>
      <c r="AV1882" s="103"/>
      <c r="AW1882" s="103"/>
      <c r="AX1882" s="103"/>
      <c r="AY1882" s="103"/>
      <c r="AZ1882" s="103"/>
      <c r="BA1882" s="95"/>
      <c r="BB1882" s="95"/>
      <c r="BC1882" s="95"/>
      <c r="BD1882" s="95"/>
      <c r="BE1882" s="95"/>
      <c r="BF1882" s="95"/>
      <c r="BG1882" s="95"/>
      <c r="BH1882" s="95"/>
      <c r="BI1882" s="95"/>
    </row>
    <row r="1883" spans="17:61" s="82" customFormat="1" x14ac:dyDescent="0.2">
      <c r="Q1883" s="103"/>
      <c r="R1883" s="104"/>
      <c r="S1883" s="103"/>
      <c r="T1883" s="103"/>
      <c r="U1883" s="103"/>
      <c r="V1883" s="103"/>
      <c r="W1883" s="103"/>
      <c r="X1883" s="103"/>
      <c r="Y1883" s="103"/>
      <c r="Z1883" s="103"/>
      <c r="AA1883" s="103"/>
      <c r="AB1883" s="103"/>
      <c r="AC1883" s="103"/>
      <c r="AD1883" s="103"/>
      <c r="AE1883" s="103"/>
      <c r="AF1883" s="103"/>
      <c r="AG1883" s="103"/>
      <c r="AH1883" s="103"/>
      <c r="AI1883" s="103"/>
      <c r="AJ1883" s="103"/>
      <c r="AK1883" s="103"/>
      <c r="AL1883" s="103"/>
      <c r="AM1883" s="103"/>
      <c r="AN1883" s="103"/>
      <c r="AO1883" s="103"/>
      <c r="AP1883" s="103"/>
      <c r="AQ1883" s="103"/>
      <c r="AR1883" s="103"/>
      <c r="AS1883" s="103"/>
      <c r="AT1883" s="103"/>
      <c r="AU1883" s="103"/>
      <c r="AV1883" s="103"/>
      <c r="AW1883" s="103"/>
      <c r="AX1883" s="103"/>
      <c r="AY1883" s="103"/>
      <c r="AZ1883" s="103"/>
      <c r="BA1883" s="95"/>
      <c r="BB1883" s="95"/>
      <c r="BC1883" s="95"/>
      <c r="BD1883" s="95"/>
      <c r="BE1883" s="95"/>
      <c r="BF1883" s="95"/>
      <c r="BG1883" s="95"/>
      <c r="BH1883" s="95"/>
      <c r="BI1883" s="95"/>
    </row>
    <row r="1884" spans="17:61" s="82" customFormat="1" x14ac:dyDescent="0.2">
      <c r="Q1884" s="103"/>
      <c r="R1884" s="104"/>
      <c r="S1884" s="103"/>
      <c r="T1884" s="103"/>
      <c r="U1884" s="103"/>
      <c r="V1884" s="103"/>
      <c r="W1884" s="103"/>
      <c r="X1884" s="103"/>
      <c r="Y1884" s="103"/>
      <c r="Z1884" s="103"/>
      <c r="AA1884" s="103"/>
      <c r="AB1884" s="103"/>
      <c r="AC1884" s="103"/>
      <c r="AD1884" s="103"/>
      <c r="AE1884" s="103"/>
      <c r="AF1884" s="103"/>
      <c r="AG1884" s="103"/>
      <c r="AH1884" s="103"/>
      <c r="AI1884" s="103"/>
      <c r="AJ1884" s="103"/>
      <c r="AK1884" s="103"/>
      <c r="AL1884" s="103"/>
      <c r="AM1884" s="103"/>
      <c r="AN1884" s="103"/>
      <c r="AO1884" s="103"/>
      <c r="AP1884" s="103"/>
      <c r="AQ1884" s="103"/>
      <c r="AR1884" s="103"/>
      <c r="AS1884" s="103"/>
      <c r="AT1884" s="103"/>
      <c r="AU1884" s="103"/>
      <c r="AV1884" s="103"/>
      <c r="AW1884" s="103"/>
      <c r="AX1884" s="103"/>
      <c r="AY1884" s="103"/>
      <c r="AZ1884" s="103"/>
      <c r="BA1884" s="95"/>
      <c r="BB1884" s="95"/>
      <c r="BC1884" s="95"/>
      <c r="BD1884" s="95"/>
      <c r="BE1884" s="95"/>
      <c r="BF1884" s="95"/>
      <c r="BG1884" s="95"/>
      <c r="BH1884" s="95"/>
      <c r="BI1884" s="95"/>
    </row>
    <row r="1885" spans="17:61" s="82" customFormat="1" x14ac:dyDescent="0.2">
      <c r="Q1885" s="103"/>
      <c r="R1885" s="104"/>
      <c r="S1885" s="103"/>
      <c r="T1885" s="103"/>
      <c r="U1885" s="103"/>
      <c r="V1885" s="103"/>
      <c r="W1885" s="103"/>
      <c r="X1885" s="103"/>
      <c r="Y1885" s="103"/>
      <c r="Z1885" s="103"/>
      <c r="AA1885" s="103"/>
      <c r="AB1885" s="103"/>
      <c r="AC1885" s="103"/>
      <c r="AD1885" s="103"/>
      <c r="AE1885" s="103"/>
      <c r="AF1885" s="103"/>
      <c r="AG1885" s="103"/>
      <c r="AH1885" s="103"/>
      <c r="AI1885" s="103"/>
      <c r="AJ1885" s="103"/>
      <c r="AK1885" s="103"/>
      <c r="AL1885" s="103"/>
      <c r="AM1885" s="103"/>
      <c r="AN1885" s="103"/>
      <c r="AO1885" s="103"/>
      <c r="AP1885" s="103"/>
      <c r="AQ1885" s="103"/>
      <c r="AR1885" s="103"/>
      <c r="AS1885" s="103"/>
      <c r="AT1885" s="103"/>
      <c r="AU1885" s="103"/>
      <c r="AV1885" s="103"/>
      <c r="AW1885" s="103"/>
      <c r="AX1885" s="103"/>
      <c r="AY1885" s="103"/>
      <c r="AZ1885" s="103"/>
      <c r="BA1885" s="95"/>
      <c r="BB1885" s="95"/>
      <c r="BC1885" s="95"/>
      <c r="BD1885" s="95"/>
      <c r="BE1885" s="95"/>
      <c r="BF1885" s="95"/>
      <c r="BG1885" s="95"/>
      <c r="BH1885" s="95"/>
      <c r="BI1885" s="95"/>
    </row>
    <row r="1886" spans="17:61" s="82" customFormat="1" x14ac:dyDescent="0.2">
      <c r="Q1886" s="103"/>
      <c r="R1886" s="104"/>
      <c r="S1886" s="103"/>
      <c r="T1886" s="103"/>
      <c r="U1886" s="103"/>
      <c r="V1886" s="103"/>
      <c r="W1886" s="103"/>
      <c r="X1886" s="103"/>
      <c r="Y1886" s="103"/>
      <c r="Z1886" s="103"/>
      <c r="AA1886" s="103"/>
      <c r="AB1886" s="103"/>
      <c r="AC1886" s="103"/>
      <c r="AD1886" s="103"/>
      <c r="AE1886" s="103"/>
      <c r="AF1886" s="103"/>
      <c r="AG1886" s="103"/>
      <c r="AH1886" s="103"/>
      <c r="AI1886" s="103"/>
      <c r="AJ1886" s="103"/>
      <c r="AK1886" s="103"/>
      <c r="AL1886" s="103"/>
      <c r="AM1886" s="103"/>
      <c r="AN1886" s="103"/>
      <c r="AO1886" s="103"/>
      <c r="AP1886" s="103"/>
      <c r="AQ1886" s="103"/>
      <c r="AR1886" s="103"/>
      <c r="AS1886" s="103"/>
      <c r="AT1886" s="103"/>
      <c r="AU1886" s="103"/>
      <c r="AV1886" s="103"/>
      <c r="AW1886" s="103"/>
      <c r="AX1886" s="103"/>
      <c r="AY1886" s="103"/>
      <c r="AZ1886" s="103"/>
      <c r="BA1886" s="95"/>
      <c r="BB1886" s="95"/>
      <c r="BC1886" s="95"/>
      <c r="BD1886" s="95"/>
      <c r="BE1886" s="95"/>
      <c r="BF1886" s="95"/>
      <c r="BG1886" s="95"/>
      <c r="BH1886" s="95"/>
      <c r="BI1886" s="95"/>
    </row>
    <row r="1887" spans="17:61" s="82" customFormat="1" x14ac:dyDescent="0.2">
      <c r="Q1887" s="103"/>
      <c r="R1887" s="104"/>
      <c r="S1887" s="103"/>
      <c r="T1887" s="103"/>
      <c r="U1887" s="103"/>
      <c r="V1887" s="103"/>
      <c r="W1887" s="103"/>
      <c r="X1887" s="103"/>
      <c r="Y1887" s="103"/>
      <c r="Z1887" s="103"/>
      <c r="AA1887" s="103"/>
      <c r="AB1887" s="103"/>
      <c r="AC1887" s="103"/>
      <c r="AD1887" s="103"/>
      <c r="AE1887" s="103"/>
      <c r="AF1887" s="103"/>
      <c r="AG1887" s="103"/>
      <c r="AH1887" s="103"/>
      <c r="AI1887" s="103"/>
      <c r="AJ1887" s="103"/>
      <c r="AK1887" s="103"/>
      <c r="AL1887" s="103"/>
      <c r="AM1887" s="103"/>
      <c r="AN1887" s="103"/>
      <c r="AO1887" s="103"/>
      <c r="AP1887" s="103"/>
      <c r="AQ1887" s="103"/>
      <c r="AR1887" s="103"/>
      <c r="AS1887" s="103"/>
      <c r="AT1887" s="103"/>
      <c r="AU1887" s="103"/>
      <c r="AV1887" s="103"/>
      <c r="AW1887" s="103"/>
      <c r="AX1887" s="103"/>
      <c r="AY1887" s="103"/>
      <c r="AZ1887" s="103"/>
      <c r="BA1887" s="95"/>
      <c r="BB1887" s="95"/>
      <c r="BC1887" s="95"/>
      <c r="BD1887" s="95"/>
      <c r="BE1887" s="95"/>
      <c r="BF1887" s="95"/>
      <c r="BG1887" s="95"/>
      <c r="BH1887" s="95"/>
      <c r="BI1887" s="95"/>
    </row>
    <row r="1888" spans="17:61" s="82" customFormat="1" x14ac:dyDescent="0.2">
      <c r="Q1888" s="103"/>
      <c r="R1888" s="104"/>
      <c r="S1888" s="103"/>
      <c r="T1888" s="103"/>
      <c r="U1888" s="103"/>
      <c r="V1888" s="103"/>
      <c r="W1888" s="103"/>
      <c r="X1888" s="103"/>
      <c r="Y1888" s="103"/>
      <c r="Z1888" s="103"/>
      <c r="AA1888" s="103"/>
      <c r="AB1888" s="103"/>
      <c r="AC1888" s="103"/>
      <c r="AD1888" s="103"/>
      <c r="AE1888" s="103"/>
      <c r="AF1888" s="103"/>
      <c r="AG1888" s="103"/>
      <c r="AH1888" s="103"/>
      <c r="AI1888" s="103"/>
      <c r="AJ1888" s="103"/>
      <c r="AK1888" s="103"/>
      <c r="AL1888" s="103"/>
      <c r="AM1888" s="103"/>
      <c r="AN1888" s="103"/>
      <c r="AO1888" s="103"/>
      <c r="AP1888" s="103"/>
      <c r="AQ1888" s="103"/>
      <c r="AR1888" s="103"/>
      <c r="AS1888" s="103"/>
      <c r="AT1888" s="103"/>
      <c r="AU1888" s="103"/>
      <c r="AV1888" s="103"/>
      <c r="AW1888" s="103"/>
      <c r="AX1888" s="103"/>
      <c r="AY1888" s="103"/>
      <c r="AZ1888" s="103"/>
      <c r="BA1888" s="95"/>
      <c r="BB1888" s="95"/>
      <c r="BC1888" s="95"/>
      <c r="BD1888" s="95"/>
      <c r="BE1888" s="95"/>
      <c r="BF1888" s="95"/>
      <c r="BG1888" s="95"/>
      <c r="BH1888" s="95"/>
      <c r="BI1888" s="95"/>
    </row>
    <row r="1889" spans="17:61" s="82" customFormat="1" x14ac:dyDescent="0.2">
      <c r="Q1889" s="103"/>
      <c r="R1889" s="104"/>
      <c r="S1889" s="103"/>
      <c r="T1889" s="103"/>
      <c r="U1889" s="103"/>
      <c r="V1889" s="103"/>
      <c r="W1889" s="103"/>
      <c r="X1889" s="103"/>
      <c r="Y1889" s="103"/>
      <c r="Z1889" s="103"/>
      <c r="AA1889" s="103"/>
      <c r="AB1889" s="103"/>
      <c r="AC1889" s="103"/>
      <c r="AD1889" s="103"/>
      <c r="AE1889" s="103"/>
      <c r="AF1889" s="103"/>
      <c r="AG1889" s="103"/>
      <c r="AH1889" s="103"/>
      <c r="AI1889" s="103"/>
      <c r="AJ1889" s="103"/>
      <c r="AK1889" s="103"/>
      <c r="AL1889" s="103"/>
      <c r="AM1889" s="103"/>
      <c r="AN1889" s="103"/>
      <c r="AO1889" s="103"/>
      <c r="AP1889" s="103"/>
      <c r="AQ1889" s="103"/>
      <c r="AR1889" s="103"/>
      <c r="AS1889" s="103"/>
      <c r="AT1889" s="103"/>
      <c r="AU1889" s="103"/>
      <c r="AV1889" s="103"/>
      <c r="AW1889" s="103"/>
      <c r="AX1889" s="103"/>
      <c r="AY1889" s="103"/>
      <c r="AZ1889" s="103"/>
      <c r="BA1889" s="95"/>
      <c r="BB1889" s="95"/>
      <c r="BC1889" s="95"/>
      <c r="BD1889" s="95"/>
      <c r="BE1889" s="95"/>
      <c r="BF1889" s="95"/>
      <c r="BG1889" s="95"/>
      <c r="BH1889" s="95"/>
      <c r="BI1889" s="95"/>
    </row>
    <row r="1890" spans="17:61" s="82" customFormat="1" x14ac:dyDescent="0.2">
      <c r="Q1890" s="103"/>
      <c r="R1890" s="104"/>
      <c r="S1890" s="103"/>
      <c r="T1890" s="103"/>
      <c r="U1890" s="103"/>
      <c r="V1890" s="103"/>
      <c r="W1890" s="103"/>
      <c r="X1890" s="103"/>
      <c r="Y1890" s="103"/>
      <c r="Z1890" s="103"/>
      <c r="AA1890" s="103"/>
      <c r="AB1890" s="103"/>
      <c r="AC1890" s="103"/>
      <c r="AD1890" s="103"/>
      <c r="AE1890" s="103"/>
      <c r="AF1890" s="103"/>
      <c r="AG1890" s="103"/>
      <c r="AH1890" s="103"/>
      <c r="AI1890" s="103"/>
      <c r="AJ1890" s="103"/>
      <c r="AK1890" s="103"/>
      <c r="AL1890" s="103"/>
      <c r="AM1890" s="103"/>
      <c r="AN1890" s="103"/>
      <c r="AO1890" s="103"/>
      <c r="AP1890" s="103"/>
      <c r="AQ1890" s="103"/>
      <c r="AR1890" s="103"/>
      <c r="AS1890" s="103"/>
      <c r="AT1890" s="103"/>
      <c r="AU1890" s="103"/>
      <c r="AV1890" s="103"/>
      <c r="AW1890" s="103"/>
      <c r="AX1890" s="103"/>
      <c r="AY1890" s="103"/>
      <c r="AZ1890" s="103"/>
      <c r="BA1890" s="95"/>
      <c r="BB1890" s="95"/>
      <c r="BC1890" s="95"/>
      <c r="BD1890" s="95"/>
      <c r="BE1890" s="95"/>
      <c r="BF1890" s="95"/>
      <c r="BG1890" s="95"/>
      <c r="BH1890" s="95"/>
      <c r="BI1890" s="95"/>
    </row>
    <row r="1891" spans="17:61" s="82" customFormat="1" x14ac:dyDescent="0.2">
      <c r="Q1891" s="103"/>
      <c r="R1891" s="104"/>
      <c r="S1891" s="103"/>
      <c r="T1891" s="103"/>
      <c r="U1891" s="103"/>
      <c r="V1891" s="103"/>
      <c r="W1891" s="103"/>
      <c r="X1891" s="103"/>
      <c r="Y1891" s="103"/>
      <c r="Z1891" s="103"/>
      <c r="AA1891" s="103"/>
      <c r="AB1891" s="103"/>
      <c r="AC1891" s="103"/>
      <c r="AD1891" s="103"/>
      <c r="AE1891" s="103"/>
      <c r="AF1891" s="103"/>
      <c r="AG1891" s="103"/>
      <c r="AH1891" s="103"/>
      <c r="AI1891" s="103"/>
      <c r="AJ1891" s="103"/>
      <c r="AK1891" s="103"/>
      <c r="AL1891" s="103"/>
      <c r="AM1891" s="103"/>
      <c r="AN1891" s="103"/>
      <c r="AO1891" s="103"/>
      <c r="AP1891" s="103"/>
      <c r="AQ1891" s="103"/>
      <c r="AR1891" s="103"/>
      <c r="AS1891" s="103"/>
      <c r="AT1891" s="103"/>
      <c r="AU1891" s="103"/>
      <c r="AV1891" s="103"/>
      <c r="AW1891" s="103"/>
      <c r="AX1891" s="103"/>
      <c r="AY1891" s="103"/>
      <c r="AZ1891" s="103"/>
      <c r="BA1891" s="95"/>
      <c r="BB1891" s="95"/>
      <c r="BC1891" s="95"/>
      <c r="BD1891" s="95"/>
      <c r="BE1891" s="95"/>
      <c r="BF1891" s="95"/>
      <c r="BG1891" s="95"/>
      <c r="BH1891" s="95"/>
      <c r="BI1891" s="95"/>
    </row>
    <row r="1892" spans="17:61" s="82" customFormat="1" x14ac:dyDescent="0.2">
      <c r="Q1892" s="103"/>
      <c r="R1892" s="104"/>
      <c r="S1892" s="103"/>
      <c r="T1892" s="103"/>
      <c r="U1892" s="103"/>
      <c r="V1892" s="103"/>
      <c r="W1892" s="103"/>
      <c r="X1892" s="103"/>
      <c r="Y1892" s="103"/>
      <c r="Z1892" s="103"/>
      <c r="AA1892" s="103"/>
      <c r="AB1892" s="103"/>
      <c r="AC1892" s="103"/>
      <c r="AD1892" s="103"/>
      <c r="AE1892" s="103"/>
      <c r="AF1892" s="103"/>
      <c r="AG1892" s="103"/>
      <c r="AH1892" s="103"/>
      <c r="AI1892" s="103"/>
      <c r="AJ1892" s="103"/>
      <c r="AK1892" s="103"/>
      <c r="AL1892" s="103"/>
      <c r="AM1892" s="103"/>
      <c r="AN1892" s="103"/>
      <c r="AO1892" s="103"/>
      <c r="AP1892" s="103"/>
      <c r="AQ1892" s="103"/>
      <c r="AR1892" s="103"/>
      <c r="AS1892" s="103"/>
      <c r="AT1892" s="103"/>
      <c r="AU1892" s="103"/>
      <c r="AV1892" s="103"/>
      <c r="AW1892" s="103"/>
      <c r="AX1892" s="103"/>
      <c r="AY1892" s="103"/>
      <c r="AZ1892" s="103"/>
      <c r="BA1892" s="95"/>
      <c r="BB1892" s="95"/>
      <c r="BC1892" s="95"/>
      <c r="BD1892" s="95"/>
      <c r="BE1892" s="95"/>
      <c r="BF1892" s="95"/>
      <c r="BG1892" s="95"/>
      <c r="BH1892" s="95"/>
      <c r="BI1892" s="95"/>
    </row>
    <row r="1893" spans="17:61" s="82" customFormat="1" x14ac:dyDescent="0.2">
      <c r="Q1893" s="103"/>
      <c r="R1893" s="104"/>
      <c r="S1893" s="103"/>
      <c r="T1893" s="103"/>
      <c r="U1893" s="103"/>
      <c r="V1893" s="103"/>
      <c r="W1893" s="103"/>
      <c r="X1893" s="103"/>
      <c r="Y1893" s="103"/>
      <c r="Z1893" s="103"/>
      <c r="AA1893" s="103"/>
      <c r="AB1893" s="103"/>
      <c r="AC1893" s="103"/>
      <c r="AD1893" s="103"/>
      <c r="AE1893" s="103"/>
      <c r="AF1893" s="103"/>
      <c r="AG1893" s="103"/>
      <c r="AH1893" s="103"/>
      <c r="AI1893" s="103"/>
      <c r="AJ1893" s="103"/>
      <c r="AK1893" s="103"/>
      <c r="AL1893" s="103"/>
      <c r="AM1893" s="103"/>
      <c r="AN1893" s="103"/>
      <c r="AO1893" s="103"/>
      <c r="AP1893" s="103"/>
      <c r="AQ1893" s="103"/>
      <c r="AR1893" s="103"/>
      <c r="AS1893" s="103"/>
      <c r="AT1893" s="103"/>
      <c r="AU1893" s="103"/>
      <c r="AV1893" s="103"/>
      <c r="AW1893" s="103"/>
      <c r="AX1893" s="103"/>
      <c r="AY1893" s="103"/>
      <c r="AZ1893" s="103"/>
      <c r="BA1893" s="95"/>
      <c r="BB1893" s="95"/>
      <c r="BC1893" s="95"/>
      <c r="BD1893" s="95"/>
      <c r="BE1893" s="95"/>
      <c r="BF1893" s="95"/>
      <c r="BG1893" s="95"/>
      <c r="BH1893" s="95"/>
      <c r="BI1893" s="95"/>
    </row>
    <row r="1894" spans="17:61" s="82" customFormat="1" x14ac:dyDescent="0.2">
      <c r="Q1894" s="103"/>
      <c r="R1894" s="104"/>
      <c r="S1894" s="103"/>
      <c r="T1894" s="103"/>
      <c r="U1894" s="103"/>
      <c r="V1894" s="103"/>
      <c r="W1894" s="103"/>
      <c r="X1894" s="103"/>
      <c r="Y1894" s="103"/>
      <c r="Z1894" s="103"/>
      <c r="AA1894" s="103"/>
      <c r="AB1894" s="103"/>
      <c r="AC1894" s="103"/>
      <c r="AD1894" s="103"/>
      <c r="AE1894" s="103"/>
      <c r="AF1894" s="103"/>
      <c r="AG1894" s="103"/>
      <c r="AH1894" s="103"/>
      <c r="AI1894" s="103"/>
      <c r="AJ1894" s="103"/>
      <c r="AK1894" s="103"/>
      <c r="AL1894" s="103"/>
      <c r="AM1894" s="103"/>
      <c r="AN1894" s="103"/>
      <c r="AO1894" s="103"/>
      <c r="AP1894" s="103"/>
      <c r="AQ1894" s="103"/>
      <c r="AR1894" s="103"/>
      <c r="AS1894" s="103"/>
      <c r="AT1894" s="103"/>
      <c r="AU1894" s="103"/>
      <c r="AV1894" s="103"/>
      <c r="AW1894" s="103"/>
      <c r="AX1894" s="103"/>
      <c r="AY1894" s="103"/>
      <c r="AZ1894" s="103"/>
      <c r="BA1894" s="95"/>
      <c r="BB1894" s="95"/>
      <c r="BC1894" s="95"/>
      <c r="BD1894" s="95"/>
      <c r="BE1894" s="95"/>
      <c r="BF1894" s="95"/>
      <c r="BG1894" s="95"/>
      <c r="BH1894" s="95"/>
      <c r="BI1894" s="95"/>
    </row>
    <row r="1895" spans="17:61" s="82" customFormat="1" x14ac:dyDescent="0.2">
      <c r="Q1895" s="103"/>
      <c r="R1895" s="104"/>
      <c r="S1895" s="103"/>
      <c r="T1895" s="103"/>
      <c r="U1895" s="103"/>
      <c r="V1895" s="103"/>
      <c r="W1895" s="103"/>
      <c r="X1895" s="103"/>
      <c r="Y1895" s="103"/>
      <c r="Z1895" s="103"/>
      <c r="AA1895" s="103"/>
      <c r="AB1895" s="103"/>
      <c r="AC1895" s="103"/>
      <c r="AD1895" s="103"/>
      <c r="AE1895" s="103"/>
      <c r="AF1895" s="103"/>
      <c r="AG1895" s="103"/>
      <c r="AH1895" s="103"/>
      <c r="AI1895" s="103"/>
      <c r="AJ1895" s="103"/>
      <c r="AK1895" s="103"/>
      <c r="AL1895" s="103"/>
      <c r="AM1895" s="103"/>
      <c r="AN1895" s="103"/>
      <c r="AO1895" s="103"/>
      <c r="AP1895" s="103"/>
      <c r="AQ1895" s="103"/>
      <c r="AR1895" s="103"/>
      <c r="AS1895" s="103"/>
      <c r="AT1895" s="103"/>
      <c r="AU1895" s="103"/>
      <c r="AV1895" s="103"/>
      <c r="AW1895" s="103"/>
      <c r="AX1895" s="103"/>
      <c r="AY1895" s="103"/>
      <c r="AZ1895" s="103"/>
      <c r="BA1895" s="95"/>
      <c r="BB1895" s="95"/>
      <c r="BC1895" s="95"/>
      <c r="BD1895" s="95"/>
      <c r="BE1895" s="95"/>
      <c r="BF1895" s="95"/>
      <c r="BG1895" s="95"/>
      <c r="BH1895" s="95"/>
      <c r="BI1895" s="95"/>
    </row>
    <row r="1896" spans="17:61" s="82" customFormat="1" x14ac:dyDescent="0.2">
      <c r="Q1896" s="103"/>
      <c r="R1896" s="104"/>
      <c r="S1896" s="103"/>
      <c r="T1896" s="103"/>
      <c r="U1896" s="103"/>
      <c r="V1896" s="103"/>
      <c r="W1896" s="103"/>
      <c r="X1896" s="103"/>
      <c r="Y1896" s="103"/>
      <c r="Z1896" s="103"/>
      <c r="AA1896" s="103"/>
      <c r="AB1896" s="103"/>
      <c r="AC1896" s="103"/>
      <c r="AD1896" s="103"/>
      <c r="AE1896" s="103"/>
      <c r="AF1896" s="103"/>
      <c r="AG1896" s="103"/>
      <c r="AH1896" s="103"/>
      <c r="AI1896" s="103"/>
      <c r="AJ1896" s="103"/>
      <c r="AK1896" s="103"/>
      <c r="AL1896" s="103"/>
      <c r="AM1896" s="103"/>
      <c r="AN1896" s="103"/>
      <c r="AO1896" s="103"/>
      <c r="AP1896" s="103"/>
      <c r="AQ1896" s="103"/>
      <c r="AR1896" s="103"/>
      <c r="AS1896" s="103"/>
      <c r="AT1896" s="103"/>
      <c r="AU1896" s="103"/>
      <c r="AV1896" s="103"/>
      <c r="AW1896" s="103"/>
      <c r="AX1896" s="103"/>
      <c r="AY1896" s="103"/>
      <c r="AZ1896" s="103"/>
      <c r="BA1896" s="95"/>
      <c r="BB1896" s="95"/>
      <c r="BC1896" s="95"/>
      <c r="BD1896" s="95"/>
      <c r="BE1896" s="95"/>
      <c r="BF1896" s="95"/>
      <c r="BG1896" s="95"/>
      <c r="BH1896" s="95"/>
      <c r="BI1896" s="95"/>
    </row>
    <row r="1897" spans="17:61" s="82" customFormat="1" x14ac:dyDescent="0.2">
      <c r="Q1897" s="103"/>
      <c r="R1897" s="104"/>
      <c r="S1897" s="103"/>
      <c r="T1897" s="103"/>
      <c r="U1897" s="103"/>
      <c r="V1897" s="103"/>
      <c r="W1897" s="103"/>
      <c r="X1897" s="103"/>
      <c r="Y1897" s="103"/>
      <c r="Z1897" s="103"/>
      <c r="AA1897" s="103"/>
      <c r="AB1897" s="103"/>
      <c r="AC1897" s="103"/>
      <c r="AD1897" s="103"/>
      <c r="AE1897" s="103"/>
      <c r="AF1897" s="103"/>
      <c r="AG1897" s="103"/>
      <c r="AH1897" s="103"/>
      <c r="AI1897" s="103"/>
      <c r="AJ1897" s="103"/>
      <c r="AK1897" s="103"/>
      <c r="AL1897" s="103"/>
      <c r="AM1897" s="103"/>
      <c r="AN1897" s="103"/>
      <c r="AO1897" s="103"/>
      <c r="AP1897" s="103"/>
      <c r="AQ1897" s="103"/>
      <c r="AR1897" s="103"/>
      <c r="AS1897" s="103"/>
      <c r="AT1897" s="103"/>
      <c r="AU1897" s="103"/>
      <c r="AV1897" s="103"/>
      <c r="AW1897" s="103"/>
      <c r="AX1897" s="103"/>
      <c r="AY1897" s="103"/>
      <c r="AZ1897" s="103"/>
      <c r="BA1897" s="95"/>
      <c r="BB1897" s="95"/>
      <c r="BC1897" s="95"/>
      <c r="BD1897" s="95"/>
      <c r="BE1897" s="95"/>
      <c r="BF1897" s="95"/>
      <c r="BG1897" s="95"/>
      <c r="BH1897" s="95"/>
      <c r="BI1897" s="95"/>
    </row>
    <row r="1898" spans="17:61" s="82" customFormat="1" x14ac:dyDescent="0.2">
      <c r="Q1898" s="103"/>
      <c r="R1898" s="104"/>
      <c r="S1898" s="103"/>
      <c r="T1898" s="103"/>
      <c r="U1898" s="103"/>
      <c r="V1898" s="103"/>
      <c r="W1898" s="103"/>
      <c r="X1898" s="103"/>
      <c r="Y1898" s="103"/>
      <c r="Z1898" s="103"/>
      <c r="AA1898" s="103"/>
      <c r="AB1898" s="103"/>
      <c r="AC1898" s="103"/>
      <c r="AD1898" s="103"/>
      <c r="AE1898" s="103"/>
      <c r="AF1898" s="103"/>
      <c r="AG1898" s="103"/>
      <c r="AH1898" s="103"/>
      <c r="AI1898" s="103"/>
      <c r="AJ1898" s="103"/>
      <c r="AK1898" s="103"/>
      <c r="AL1898" s="103"/>
      <c r="AM1898" s="103"/>
      <c r="AN1898" s="103"/>
      <c r="AO1898" s="103"/>
      <c r="AP1898" s="103"/>
      <c r="AQ1898" s="103"/>
      <c r="AR1898" s="103"/>
      <c r="AS1898" s="103"/>
      <c r="AT1898" s="103"/>
      <c r="AU1898" s="103"/>
      <c r="AV1898" s="103"/>
      <c r="AW1898" s="103"/>
      <c r="AX1898" s="103"/>
      <c r="AY1898" s="103"/>
      <c r="AZ1898" s="103"/>
      <c r="BA1898" s="95"/>
      <c r="BB1898" s="95"/>
      <c r="BC1898" s="95"/>
      <c r="BD1898" s="95"/>
      <c r="BE1898" s="95"/>
      <c r="BF1898" s="95"/>
      <c r="BG1898" s="95"/>
      <c r="BH1898" s="95"/>
      <c r="BI1898" s="95"/>
    </row>
    <row r="1899" spans="17:61" s="82" customFormat="1" x14ac:dyDescent="0.2">
      <c r="Q1899" s="103"/>
      <c r="R1899" s="104"/>
      <c r="S1899" s="103"/>
      <c r="T1899" s="103"/>
      <c r="U1899" s="103"/>
      <c r="V1899" s="103"/>
      <c r="W1899" s="103"/>
      <c r="X1899" s="103"/>
      <c r="Y1899" s="103"/>
      <c r="Z1899" s="103"/>
      <c r="AA1899" s="103"/>
      <c r="AB1899" s="103"/>
      <c r="AC1899" s="103"/>
      <c r="AD1899" s="103"/>
      <c r="AE1899" s="103"/>
      <c r="AF1899" s="103"/>
      <c r="AG1899" s="103"/>
      <c r="AH1899" s="103"/>
      <c r="AI1899" s="103"/>
      <c r="AJ1899" s="103"/>
      <c r="AK1899" s="103"/>
      <c r="AL1899" s="103"/>
      <c r="AM1899" s="103"/>
      <c r="AN1899" s="103"/>
      <c r="AO1899" s="103"/>
      <c r="AP1899" s="103"/>
      <c r="AQ1899" s="103"/>
      <c r="AR1899" s="103"/>
      <c r="AS1899" s="103"/>
      <c r="AT1899" s="103"/>
      <c r="AU1899" s="103"/>
      <c r="AV1899" s="103"/>
      <c r="AW1899" s="103"/>
      <c r="AX1899" s="103"/>
      <c r="AY1899" s="103"/>
      <c r="AZ1899" s="103"/>
      <c r="BA1899" s="95"/>
      <c r="BB1899" s="95"/>
      <c r="BC1899" s="95"/>
      <c r="BD1899" s="95"/>
      <c r="BE1899" s="95"/>
      <c r="BF1899" s="95"/>
      <c r="BG1899" s="95"/>
      <c r="BH1899" s="95"/>
      <c r="BI1899" s="95"/>
    </row>
    <row r="1900" spans="17:61" s="82" customFormat="1" x14ac:dyDescent="0.2">
      <c r="Q1900" s="103"/>
      <c r="R1900" s="104"/>
      <c r="S1900" s="103"/>
      <c r="T1900" s="103"/>
      <c r="U1900" s="103"/>
      <c r="V1900" s="103"/>
      <c r="W1900" s="103"/>
      <c r="X1900" s="103"/>
      <c r="Y1900" s="103"/>
      <c r="Z1900" s="103"/>
      <c r="AA1900" s="103"/>
      <c r="AB1900" s="103"/>
      <c r="AC1900" s="103"/>
      <c r="AD1900" s="103"/>
      <c r="AE1900" s="103"/>
      <c r="AF1900" s="103"/>
      <c r="AG1900" s="103"/>
      <c r="AH1900" s="103"/>
      <c r="AI1900" s="103"/>
      <c r="AJ1900" s="103"/>
      <c r="AK1900" s="103"/>
      <c r="AL1900" s="103"/>
      <c r="AM1900" s="103"/>
      <c r="AN1900" s="103"/>
      <c r="AO1900" s="103"/>
      <c r="AP1900" s="103"/>
      <c r="AQ1900" s="103"/>
      <c r="AR1900" s="103"/>
      <c r="AS1900" s="103"/>
      <c r="AT1900" s="103"/>
      <c r="AU1900" s="103"/>
      <c r="AV1900" s="103"/>
      <c r="AW1900" s="103"/>
      <c r="AX1900" s="103"/>
      <c r="AY1900" s="103"/>
      <c r="AZ1900" s="103"/>
      <c r="BA1900" s="95"/>
      <c r="BB1900" s="95"/>
      <c r="BC1900" s="95"/>
      <c r="BD1900" s="95"/>
      <c r="BE1900" s="95"/>
      <c r="BF1900" s="95"/>
      <c r="BG1900" s="95"/>
      <c r="BH1900" s="95"/>
      <c r="BI1900" s="95"/>
    </row>
    <row r="1901" spans="17:61" s="82" customFormat="1" x14ac:dyDescent="0.2">
      <c r="Q1901" s="103"/>
      <c r="R1901" s="104"/>
      <c r="S1901" s="103"/>
      <c r="T1901" s="103"/>
      <c r="U1901" s="103"/>
      <c r="V1901" s="103"/>
      <c r="W1901" s="103"/>
      <c r="X1901" s="103"/>
      <c r="Y1901" s="103"/>
      <c r="Z1901" s="103"/>
      <c r="AA1901" s="103"/>
      <c r="AB1901" s="103"/>
      <c r="AC1901" s="103"/>
      <c r="AD1901" s="103"/>
      <c r="AE1901" s="103"/>
      <c r="AF1901" s="103"/>
      <c r="AG1901" s="103"/>
      <c r="AH1901" s="103"/>
      <c r="AI1901" s="103"/>
      <c r="AJ1901" s="103"/>
      <c r="AK1901" s="103"/>
      <c r="AL1901" s="103"/>
      <c r="AM1901" s="103"/>
      <c r="AN1901" s="103"/>
      <c r="AO1901" s="103"/>
      <c r="AP1901" s="103"/>
      <c r="AQ1901" s="103"/>
      <c r="AR1901" s="103"/>
      <c r="AS1901" s="103"/>
      <c r="AT1901" s="103"/>
      <c r="AU1901" s="103"/>
      <c r="AV1901" s="103"/>
      <c r="AW1901" s="103"/>
      <c r="AX1901" s="103"/>
      <c r="AY1901" s="103"/>
      <c r="AZ1901" s="103"/>
      <c r="BA1901" s="95"/>
      <c r="BB1901" s="95"/>
      <c r="BC1901" s="95"/>
      <c r="BD1901" s="95"/>
      <c r="BE1901" s="95"/>
      <c r="BF1901" s="95"/>
      <c r="BG1901" s="95"/>
      <c r="BH1901" s="95"/>
      <c r="BI1901" s="95"/>
    </row>
    <row r="1902" spans="17:61" s="82" customFormat="1" x14ac:dyDescent="0.2">
      <c r="Q1902" s="103"/>
      <c r="R1902" s="104"/>
      <c r="S1902" s="103"/>
      <c r="T1902" s="103"/>
      <c r="U1902" s="103"/>
      <c r="V1902" s="103"/>
      <c r="W1902" s="103"/>
      <c r="X1902" s="103"/>
      <c r="Y1902" s="103"/>
      <c r="Z1902" s="103"/>
      <c r="AA1902" s="103"/>
      <c r="AB1902" s="103"/>
      <c r="AC1902" s="103"/>
      <c r="AD1902" s="103"/>
      <c r="AE1902" s="103"/>
      <c r="AF1902" s="103"/>
      <c r="AG1902" s="103"/>
      <c r="AH1902" s="103"/>
      <c r="AI1902" s="103"/>
      <c r="AJ1902" s="103"/>
      <c r="AK1902" s="103"/>
      <c r="AL1902" s="103"/>
      <c r="AM1902" s="103"/>
      <c r="AN1902" s="103"/>
      <c r="AO1902" s="103"/>
      <c r="AP1902" s="103"/>
      <c r="AQ1902" s="103"/>
      <c r="AR1902" s="103"/>
      <c r="AS1902" s="103"/>
      <c r="AT1902" s="103"/>
      <c r="AU1902" s="103"/>
      <c r="AV1902" s="103"/>
      <c r="AW1902" s="103"/>
      <c r="AX1902" s="103"/>
      <c r="AY1902" s="103"/>
      <c r="AZ1902" s="103"/>
      <c r="BA1902" s="95"/>
      <c r="BB1902" s="95"/>
      <c r="BC1902" s="95"/>
      <c r="BD1902" s="95"/>
      <c r="BE1902" s="95"/>
      <c r="BF1902" s="95"/>
      <c r="BG1902" s="95"/>
      <c r="BH1902" s="95"/>
      <c r="BI1902" s="95"/>
    </row>
    <row r="1903" spans="17:61" s="82" customFormat="1" x14ac:dyDescent="0.2">
      <c r="Q1903" s="103"/>
      <c r="R1903" s="104"/>
      <c r="S1903" s="103"/>
      <c r="T1903" s="103"/>
      <c r="U1903" s="103"/>
      <c r="V1903" s="103"/>
      <c r="W1903" s="103"/>
      <c r="X1903" s="103"/>
      <c r="Y1903" s="103"/>
      <c r="Z1903" s="103"/>
      <c r="AA1903" s="103"/>
      <c r="AB1903" s="103"/>
      <c r="AC1903" s="103"/>
      <c r="AD1903" s="103"/>
      <c r="AE1903" s="103"/>
      <c r="AF1903" s="103"/>
      <c r="AG1903" s="103"/>
      <c r="AH1903" s="103"/>
      <c r="AI1903" s="103"/>
      <c r="AJ1903" s="103"/>
      <c r="AK1903" s="103"/>
      <c r="AL1903" s="103"/>
      <c r="AM1903" s="103"/>
      <c r="AN1903" s="103"/>
      <c r="AO1903" s="103"/>
      <c r="AP1903" s="103"/>
      <c r="AQ1903" s="103"/>
      <c r="AR1903" s="103"/>
      <c r="AS1903" s="103"/>
      <c r="AT1903" s="103"/>
      <c r="AU1903" s="103"/>
      <c r="AV1903" s="103"/>
      <c r="AW1903" s="103"/>
      <c r="AX1903" s="103"/>
      <c r="AY1903" s="103"/>
      <c r="AZ1903" s="103"/>
      <c r="BA1903" s="95"/>
      <c r="BB1903" s="95"/>
      <c r="BC1903" s="95"/>
      <c r="BD1903" s="95"/>
      <c r="BE1903" s="95"/>
      <c r="BF1903" s="95"/>
      <c r="BG1903" s="95"/>
      <c r="BH1903" s="95"/>
      <c r="BI1903" s="95"/>
    </row>
    <row r="1904" spans="17:61" s="82" customFormat="1" x14ac:dyDescent="0.2">
      <c r="Q1904" s="103"/>
      <c r="R1904" s="104"/>
      <c r="S1904" s="103"/>
      <c r="T1904" s="103"/>
      <c r="U1904" s="103"/>
      <c r="V1904" s="103"/>
      <c r="W1904" s="103"/>
      <c r="X1904" s="103"/>
      <c r="Y1904" s="103"/>
      <c r="Z1904" s="103"/>
      <c r="AA1904" s="103"/>
      <c r="AB1904" s="103"/>
      <c r="AC1904" s="103"/>
      <c r="AD1904" s="103"/>
      <c r="AE1904" s="103"/>
      <c r="AF1904" s="103"/>
      <c r="AG1904" s="103"/>
      <c r="AH1904" s="103"/>
      <c r="AI1904" s="103"/>
      <c r="AJ1904" s="103"/>
      <c r="AK1904" s="103"/>
      <c r="AL1904" s="103"/>
      <c r="AM1904" s="103"/>
      <c r="AN1904" s="103"/>
      <c r="AO1904" s="103"/>
      <c r="AP1904" s="103"/>
      <c r="AQ1904" s="103"/>
      <c r="AR1904" s="103"/>
      <c r="AS1904" s="103"/>
      <c r="AT1904" s="103"/>
      <c r="AU1904" s="103"/>
      <c r="AV1904" s="103"/>
      <c r="AW1904" s="103"/>
      <c r="AX1904" s="103"/>
      <c r="AY1904" s="103"/>
      <c r="AZ1904" s="103"/>
      <c r="BA1904" s="95"/>
      <c r="BB1904" s="95"/>
      <c r="BC1904" s="95"/>
      <c r="BD1904" s="95"/>
      <c r="BE1904" s="95"/>
      <c r="BF1904" s="95"/>
      <c r="BG1904" s="95"/>
      <c r="BH1904" s="95"/>
      <c r="BI1904" s="95"/>
    </row>
    <row r="1905" spans="17:61" s="82" customFormat="1" x14ac:dyDescent="0.2">
      <c r="Q1905" s="103"/>
      <c r="R1905" s="104"/>
      <c r="S1905" s="103"/>
      <c r="T1905" s="103"/>
      <c r="U1905" s="103"/>
      <c r="V1905" s="103"/>
      <c r="W1905" s="103"/>
      <c r="X1905" s="103"/>
      <c r="Y1905" s="103"/>
      <c r="Z1905" s="103"/>
      <c r="AA1905" s="103"/>
      <c r="AB1905" s="103"/>
      <c r="AC1905" s="103"/>
      <c r="AD1905" s="103"/>
      <c r="AE1905" s="103"/>
      <c r="AF1905" s="103"/>
      <c r="AG1905" s="103"/>
      <c r="AH1905" s="103"/>
      <c r="AI1905" s="103"/>
      <c r="AJ1905" s="103"/>
      <c r="AK1905" s="103"/>
      <c r="AL1905" s="103"/>
      <c r="AM1905" s="103"/>
      <c r="AN1905" s="103"/>
      <c r="AO1905" s="103"/>
      <c r="AP1905" s="103"/>
      <c r="AQ1905" s="103"/>
      <c r="AR1905" s="103"/>
      <c r="AS1905" s="103"/>
      <c r="AT1905" s="103"/>
      <c r="AU1905" s="103"/>
      <c r="AV1905" s="103"/>
      <c r="AW1905" s="103"/>
      <c r="AX1905" s="103"/>
      <c r="AY1905" s="103"/>
      <c r="AZ1905" s="103"/>
      <c r="BA1905" s="95"/>
      <c r="BB1905" s="95"/>
      <c r="BC1905" s="95"/>
      <c r="BD1905" s="95"/>
      <c r="BE1905" s="95"/>
      <c r="BF1905" s="95"/>
      <c r="BG1905" s="95"/>
      <c r="BH1905" s="95"/>
      <c r="BI1905" s="95"/>
    </row>
    <row r="1906" spans="17:61" s="82" customFormat="1" x14ac:dyDescent="0.2">
      <c r="Q1906" s="103"/>
      <c r="R1906" s="104"/>
      <c r="S1906" s="103"/>
      <c r="T1906" s="103"/>
      <c r="U1906" s="103"/>
      <c r="V1906" s="103"/>
      <c r="W1906" s="103"/>
      <c r="X1906" s="103"/>
      <c r="Y1906" s="103"/>
      <c r="Z1906" s="103"/>
      <c r="AA1906" s="103"/>
      <c r="AB1906" s="103"/>
      <c r="AC1906" s="103"/>
      <c r="AD1906" s="103"/>
      <c r="AE1906" s="103"/>
      <c r="AF1906" s="103"/>
      <c r="AG1906" s="103"/>
      <c r="AH1906" s="103"/>
      <c r="AI1906" s="103"/>
      <c r="AJ1906" s="103"/>
      <c r="AK1906" s="103"/>
      <c r="AL1906" s="103"/>
      <c r="AM1906" s="103"/>
      <c r="AN1906" s="103"/>
      <c r="AO1906" s="103"/>
      <c r="AP1906" s="103"/>
      <c r="AQ1906" s="103"/>
      <c r="AR1906" s="103"/>
      <c r="AS1906" s="103"/>
      <c r="AT1906" s="103"/>
      <c r="AU1906" s="103"/>
      <c r="AV1906" s="103"/>
      <c r="AW1906" s="103"/>
      <c r="AX1906" s="103"/>
      <c r="AY1906" s="103"/>
      <c r="AZ1906" s="103"/>
      <c r="BA1906" s="95"/>
      <c r="BB1906" s="95"/>
      <c r="BC1906" s="95"/>
      <c r="BD1906" s="95"/>
      <c r="BE1906" s="95"/>
      <c r="BF1906" s="95"/>
      <c r="BG1906" s="95"/>
      <c r="BH1906" s="95"/>
      <c r="BI1906" s="95"/>
    </row>
    <row r="1907" spans="17:61" s="82" customFormat="1" x14ac:dyDescent="0.2">
      <c r="Q1907" s="103"/>
      <c r="R1907" s="104"/>
      <c r="S1907" s="103"/>
      <c r="T1907" s="103"/>
      <c r="U1907" s="103"/>
      <c r="V1907" s="103"/>
      <c r="W1907" s="103"/>
      <c r="X1907" s="103"/>
      <c r="Y1907" s="103"/>
      <c r="Z1907" s="103"/>
      <c r="AA1907" s="103"/>
      <c r="AB1907" s="103"/>
      <c r="AC1907" s="103"/>
      <c r="AD1907" s="103"/>
      <c r="AE1907" s="103"/>
      <c r="AF1907" s="103"/>
      <c r="AG1907" s="103"/>
      <c r="AH1907" s="103"/>
      <c r="AI1907" s="103"/>
      <c r="AJ1907" s="103"/>
      <c r="AK1907" s="103"/>
      <c r="AL1907" s="103"/>
      <c r="AM1907" s="103"/>
      <c r="AN1907" s="103"/>
      <c r="AO1907" s="103"/>
      <c r="AP1907" s="103"/>
      <c r="AQ1907" s="103"/>
      <c r="AR1907" s="103"/>
      <c r="AS1907" s="103"/>
      <c r="AT1907" s="103"/>
      <c r="AU1907" s="103"/>
      <c r="AV1907" s="103"/>
      <c r="AW1907" s="103"/>
      <c r="AX1907" s="103"/>
      <c r="AY1907" s="103"/>
      <c r="AZ1907" s="103"/>
      <c r="BA1907" s="95"/>
      <c r="BB1907" s="95"/>
      <c r="BC1907" s="95"/>
      <c r="BD1907" s="95"/>
      <c r="BE1907" s="95"/>
      <c r="BF1907" s="95"/>
      <c r="BG1907" s="95"/>
      <c r="BH1907" s="95"/>
      <c r="BI1907" s="95"/>
    </row>
    <row r="1908" spans="17:61" s="82" customFormat="1" x14ac:dyDescent="0.2">
      <c r="Q1908" s="103"/>
      <c r="R1908" s="104"/>
      <c r="S1908" s="103"/>
      <c r="T1908" s="103"/>
      <c r="U1908" s="103"/>
      <c r="V1908" s="103"/>
      <c r="W1908" s="103"/>
      <c r="X1908" s="103"/>
      <c r="Y1908" s="103"/>
      <c r="Z1908" s="103"/>
      <c r="AA1908" s="103"/>
      <c r="AB1908" s="103"/>
      <c r="AC1908" s="103"/>
      <c r="AD1908" s="103"/>
      <c r="AE1908" s="103"/>
      <c r="AF1908" s="103"/>
      <c r="AG1908" s="103"/>
      <c r="AH1908" s="103"/>
      <c r="AI1908" s="103"/>
      <c r="AJ1908" s="103"/>
      <c r="AK1908" s="103"/>
      <c r="AL1908" s="103"/>
      <c r="AM1908" s="103"/>
      <c r="AN1908" s="103"/>
      <c r="AO1908" s="103"/>
      <c r="AP1908" s="103"/>
      <c r="AQ1908" s="103"/>
      <c r="AR1908" s="103"/>
      <c r="AS1908" s="103"/>
      <c r="AT1908" s="103"/>
      <c r="AU1908" s="103"/>
      <c r="AV1908" s="103"/>
      <c r="AW1908" s="103"/>
      <c r="AX1908" s="103"/>
      <c r="AY1908" s="103"/>
      <c r="AZ1908" s="103"/>
      <c r="BA1908" s="95"/>
      <c r="BB1908" s="95"/>
      <c r="BC1908" s="95"/>
      <c r="BD1908" s="95"/>
      <c r="BE1908" s="95"/>
      <c r="BF1908" s="95"/>
      <c r="BG1908" s="95"/>
      <c r="BH1908" s="95"/>
      <c r="BI1908" s="95"/>
    </row>
    <row r="1909" spans="17:61" s="82" customFormat="1" x14ac:dyDescent="0.2">
      <c r="Q1909" s="103"/>
      <c r="R1909" s="104"/>
      <c r="S1909" s="103"/>
      <c r="T1909" s="103"/>
      <c r="U1909" s="103"/>
      <c r="V1909" s="103"/>
      <c r="W1909" s="103"/>
      <c r="X1909" s="103"/>
      <c r="Y1909" s="103"/>
      <c r="Z1909" s="103"/>
      <c r="AA1909" s="103"/>
      <c r="AB1909" s="103"/>
      <c r="AC1909" s="103"/>
      <c r="AD1909" s="103"/>
      <c r="AE1909" s="103"/>
      <c r="AF1909" s="103"/>
      <c r="AG1909" s="103"/>
      <c r="AH1909" s="103"/>
      <c r="AI1909" s="103"/>
      <c r="AJ1909" s="103"/>
      <c r="AK1909" s="103"/>
      <c r="AL1909" s="103"/>
      <c r="AM1909" s="103"/>
      <c r="AN1909" s="103"/>
      <c r="AO1909" s="103"/>
      <c r="AP1909" s="103"/>
      <c r="AQ1909" s="103"/>
      <c r="AR1909" s="103"/>
      <c r="AS1909" s="103"/>
      <c r="AT1909" s="103"/>
      <c r="AU1909" s="103"/>
      <c r="AV1909" s="103"/>
      <c r="AW1909" s="103"/>
      <c r="AX1909" s="103"/>
      <c r="AY1909" s="103"/>
      <c r="AZ1909" s="103"/>
      <c r="BA1909" s="95"/>
      <c r="BB1909" s="95"/>
      <c r="BC1909" s="95"/>
      <c r="BD1909" s="95"/>
      <c r="BE1909" s="95"/>
      <c r="BF1909" s="95"/>
      <c r="BG1909" s="95"/>
      <c r="BH1909" s="95"/>
      <c r="BI1909" s="95"/>
    </row>
    <row r="1910" spans="17:61" s="82" customFormat="1" x14ac:dyDescent="0.2">
      <c r="Q1910" s="103"/>
      <c r="R1910" s="104"/>
      <c r="S1910" s="103"/>
      <c r="T1910" s="103"/>
      <c r="U1910" s="103"/>
      <c r="V1910" s="103"/>
      <c r="W1910" s="103"/>
      <c r="X1910" s="103"/>
      <c r="Y1910" s="103"/>
      <c r="Z1910" s="103"/>
      <c r="AA1910" s="103"/>
      <c r="AB1910" s="103"/>
      <c r="AC1910" s="103"/>
      <c r="AD1910" s="103"/>
      <c r="AE1910" s="103"/>
      <c r="AF1910" s="103"/>
      <c r="AG1910" s="103"/>
      <c r="AH1910" s="103"/>
      <c r="AI1910" s="103"/>
      <c r="AJ1910" s="103"/>
      <c r="AK1910" s="103"/>
      <c r="AL1910" s="103"/>
      <c r="AM1910" s="103"/>
      <c r="AN1910" s="103"/>
      <c r="AO1910" s="103"/>
      <c r="AP1910" s="103"/>
      <c r="AQ1910" s="103"/>
      <c r="AR1910" s="103"/>
      <c r="AS1910" s="103"/>
      <c r="AT1910" s="103"/>
      <c r="AU1910" s="103"/>
      <c r="AV1910" s="103"/>
      <c r="AW1910" s="103"/>
      <c r="AX1910" s="103"/>
      <c r="AY1910" s="103"/>
      <c r="AZ1910" s="103"/>
      <c r="BA1910" s="95"/>
      <c r="BB1910" s="95"/>
      <c r="BC1910" s="95"/>
      <c r="BD1910" s="95"/>
      <c r="BE1910" s="95"/>
      <c r="BF1910" s="95"/>
      <c r="BG1910" s="95"/>
      <c r="BH1910" s="95"/>
      <c r="BI1910" s="95"/>
    </row>
    <row r="1911" spans="17:61" s="82" customFormat="1" x14ac:dyDescent="0.2">
      <c r="Q1911" s="103"/>
      <c r="R1911" s="104"/>
      <c r="S1911" s="103"/>
      <c r="T1911" s="103"/>
      <c r="U1911" s="103"/>
      <c r="V1911" s="103"/>
      <c r="W1911" s="103"/>
      <c r="X1911" s="103"/>
      <c r="Y1911" s="103"/>
      <c r="Z1911" s="103"/>
      <c r="AA1911" s="103"/>
      <c r="AB1911" s="103"/>
      <c r="AC1911" s="103"/>
      <c r="AD1911" s="103"/>
      <c r="AE1911" s="103"/>
      <c r="AF1911" s="103"/>
      <c r="AG1911" s="103"/>
      <c r="AH1911" s="103"/>
      <c r="AI1911" s="103"/>
      <c r="AJ1911" s="103"/>
      <c r="AK1911" s="103"/>
      <c r="AL1911" s="103"/>
      <c r="AM1911" s="103"/>
      <c r="AN1911" s="103"/>
      <c r="AO1911" s="103"/>
      <c r="AP1911" s="103"/>
      <c r="AQ1911" s="103"/>
      <c r="AR1911" s="103"/>
      <c r="AS1911" s="103"/>
      <c r="AT1911" s="103"/>
      <c r="AU1911" s="103"/>
      <c r="AV1911" s="103"/>
      <c r="AW1911" s="103"/>
      <c r="AX1911" s="103"/>
      <c r="AY1911" s="103"/>
      <c r="AZ1911" s="103"/>
      <c r="BA1911" s="95"/>
      <c r="BB1911" s="95"/>
      <c r="BC1911" s="95"/>
      <c r="BD1911" s="95"/>
      <c r="BE1911" s="95"/>
      <c r="BF1911" s="95"/>
      <c r="BG1911" s="95"/>
      <c r="BH1911" s="95"/>
      <c r="BI1911" s="95"/>
    </row>
    <row r="1912" spans="17:61" s="82" customFormat="1" x14ac:dyDescent="0.2">
      <c r="Q1912" s="103"/>
      <c r="R1912" s="104"/>
      <c r="S1912" s="103"/>
      <c r="T1912" s="103"/>
      <c r="U1912" s="103"/>
      <c r="V1912" s="103"/>
      <c r="W1912" s="103"/>
      <c r="X1912" s="103"/>
      <c r="Y1912" s="103"/>
      <c r="Z1912" s="103"/>
      <c r="AA1912" s="103"/>
      <c r="AB1912" s="103"/>
      <c r="AC1912" s="103"/>
      <c r="AD1912" s="103"/>
      <c r="AE1912" s="103"/>
      <c r="AF1912" s="103"/>
      <c r="AG1912" s="103"/>
      <c r="AH1912" s="103"/>
      <c r="AI1912" s="103"/>
      <c r="AJ1912" s="103"/>
      <c r="AK1912" s="103"/>
      <c r="AL1912" s="103"/>
      <c r="AM1912" s="103"/>
      <c r="AN1912" s="103"/>
      <c r="AO1912" s="103"/>
      <c r="AP1912" s="103"/>
      <c r="AQ1912" s="103"/>
      <c r="AR1912" s="103"/>
      <c r="AS1912" s="103"/>
      <c r="AT1912" s="103"/>
      <c r="AU1912" s="103"/>
      <c r="AV1912" s="103"/>
      <c r="AW1912" s="103"/>
      <c r="AX1912" s="103"/>
      <c r="AY1912" s="103"/>
      <c r="AZ1912" s="103"/>
      <c r="BA1912" s="95"/>
      <c r="BB1912" s="95"/>
      <c r="BC1912" s="95"/>
      <c r="BD1912" s="95"/>
      <c r="BE1912" s="95"/>
      <c r="BF1912" s="95"/>
      <c r="BG1912" s="95"/>
      <c r="BH1912" s="95"/>
      <c r="BI1912" s="95"/>
    </row>
    <row r="1913" spans="17:61" s="82" customFormat="1" x14ac:dyDescent="0.2">
      <c r="Q1913" s="103"/>
      <c r="R1913" s="104"/>
      <c r="S1913" s="103"/>
      <c r="T1913" s="103"/>
      <c r="U1913" s="103"/>
      <c r="V1913" s="103"/>
      <c r="W1913" s="103"/>
      <c r="X1913" s="103"/>
      <c r="Y1913" s="103"/>
      <c r="Z1913" s="103"/>
      <c r="AA1913" s="103"/>
      <c r="AB1913" s="103"/>
      <c r="AC1913" s="103"/>
      <c r="AD1913" s="103"/>
      <c r="AE1913" s="103"/>
      <c r="AF1913" s="103"/>
      <c r="AG1913" s="103"/>
      <c r="AH1913" s="103"/>
      <c r="AI1913" s="103"/>
      <c r="AJ1913" s="103"/>
      <c r="AK1913" s="103"/>
      <c r="AL1913" s="103"/>
      <c r="AM1913" s="103"/>
      <c r="AN1913" s="103"/>
      <c r="AO1913" s="103"/>
      <c r="AP1913" s="103"/>
      <c r="AQ1913" s="103"/>
      <c r="AR1913" s="103"/>
      <c r="AS1913" s="103"/>
      <c r="AT1913" s="103"/>
      <c r="AU1913" s="103"/>
      <c r="AV1913" s="103"/>
      <c r="AW1913" s="103"/>
      <c r="AX1913" s="103"/>
      <c r="AY1913" s="103"/>
      <c r="AZ1913" s="103"/>
      <c r="BA1913" s="95"/>
      <c r="BB1913" s="95"/>
      <c r="BC1913" s="95"/>
      <c r="BD1913" s="95"/>
      <c r="BE1913" s="95"/>
      <c r="BF1913" s="95"/>
      <c r="BG1913" s="95"/>
      <c r="BH1913" s="95"/>
      <c r="BI1913" s="95"/>
    </row>
    <row r="1914" spans="17:61" s="82" customFormat="1" x14ac:dyDescent="0.2">
      <c r="Q1914" s="103"/>
      <c r="R1914" s="104"/>
      <c r="S1914" s="103"/>
      <c r="T1914" s="103"/>
      <c r="U1914" s="103"/>
      <c r="V1914" s="103"/>
      <c r="W1914" s="103"/>
      <c r="X1914" s="103"/>
      <c r="Y1914" s="103"/>
      <c r="Z1914" s="103"/>
      <c r="AA1914" s="103"/>
      <c r="AB1914" s="103"/>
      <c r="AC1914" s="103"/>
      <c r="AD1914" s="103"/>
      <c r="AE1914" s="103"/>
      <c r="AF1914" s="103"/>
      <c r="AG1914" s="103"/>
      <c r="AH1914" s="103"/>
      <c r="AI1914" s="103"/>
      <c r="AJ1914" s="103"/>
      <c r="AK1914" s="103"/>
      <c r="AL1914" s="103"/>
      <c r="AM1914" s="103"/>
      <c r="AN1914" s="103"/>
      <c r="AO1914" s="103"/>
      <c r="AP1914" s="103"/>
      <c r="AQ1914" s="103"/>
      <c r="AR1914" s="103"/>
      <c r="AS1914" s="103"/>
      <c r="AT1914" s="103"/>
      <c r="AU1914" s="103"/>
      <c r="AV1914" s="103"/>
      <c r="AW1914" s="103"/>
      <c r="AX1914" s="103"/>
      <c r="AY1914" s="103"/>
      <c r="AZ1914" s="103"/>
      <c r="BA1914" s="95"/>
      <c r="BB1914" s="95"/>
      <c r="BC1914" s="95"/>
      <c r="BD1914" s="95"/>
      <c r="BE1914" s="95"/>
      <c r="BF1914" s="95"/>
      <c r="BG1914" s="95"/>
      <c r="BH1914" s="95"/>
      <c r="BI1914" s="95"/>
    </row>
    <row r="1915" spans="17:61" s="82" customFormat="1" x14ac:dyDescent="0.2">
      <c r="Q1915" s="103"/>
      <c r="R1915" s="104"/>
      <c r="S1915" s="103"/>
      <c r="T1915" s="103"/>
      <c r="U1915" s="103"/>
      <c r="V1915" s="103"/>
      <c r="W1915" s="103"/>
      <c r="X1915" s="103"/>
      <c r="Y1915" s="103"/>
      <c r="Z1915" s="103"/>
      <c r="AA1915" s="103"/>
      <c r="AB1915" s="103"/>
      <c r="AC1915" s="103"/>
      <c r="AD1915" s="103"/>
      <c r="AE1915" s="103"/>
      <c r="AF1915" s="103"/>
      <c r="AG1915" s="103"/>
      <c r="AH1915" s="103"/>
      <c r="AI1915" s="103"/>
      <c r="AJ1915" s="103"/>
      <c r="AK1915" s="103"/>
      <c r="AL1915" s="103"/>
      <c r="AM1915" s="103"/>
      <c r="AN1915" s="103"/>
      <c r="AO1915" s="103"/>
      <c r="AP1915" s="103"/>
      <c r="AQ1915" s="103"/>
      <c r="AR1915" s="103"/>
      <c r="AS1915" s="103"/>
      <c r="AT1915" s="103"/>
      <c r="AU1915" s="103"/>
      <c r="AV1915" s="103"/>
      <c r="AW1915" s="103"/>
      <c r="AX1915" s="103"/>
      <c r="AY1915" s="103"/>
      <c r="AZ1915" s="103"/>
      <c r="BA1915" s="95"/>
      <c r="BB1915" s="95"/>
      <c r="BC1915" s="95"/>
      <c r="BD1915" s="95"/>
      <c r="BE1915" s="95"/>
      <c r="BF1915" s="95"/>
      <c r="BG1915" s="95"/>
      <c r="BH1915" s="95"/>
      <c r="BI1915" s="95"/>
    </row>
    <row r="1916" spans="17:61" s="82" customFormat="1" x14ac:dyDescent="0.2">
      <c r="Q1916" s="103"/>
      <c r="R1916" s="104"/>
      <c r="S1916" s="103"/>
      <c r="T1916" s="103"/>
      <c r="U1916" s="103"/>
      <c r="V1916" s="103"/>
      <c r="W1916" s="103"/>
      <c r="X1916" s="103"/>
      <c r="Y1916" s="103"/>
      <c r="Z1916" s="103"/>
      <c r="AA1916" s="103"/>
      <c r="AB1916" s="103"/>
      <c r="AC1916" s="103"/>
      <c r="AD1916" s="103"/>
      <c r="AE1916" s="103"/>
      <c r="AF1916" s="103"/>
      <c r="AG1916" s="103"/>
      <c r="AH1916" s="103"/>
      <c r="AI1916" s="103"/>
      <c r="AJ1916" s="103"/>
      <c r="AK1916" s="103"/>
      <c r="AL1916" s="103"/>
      <c r="AM1916" s="103"/>
      <c r="AN1916" s="103"/>
      <c r="AO1916" s="103"/>
      <c r="AP1916" s="103"/>
      <c r="AQ1916" s="103"/>
      <c r="AR1916" s="103"/>
      <c r="AS1916" s="103"/>
      <c r="AT1916" s="103"/>
      <c r="AU1916" s="103"/>
      <c r="AV1916" s="103"/>
      <c r="AW1916" s="103"/>
      <c r="AX1916" s="103"/>
      <c r="AY1916" s="103"/>
      <c r="AZ1916" s="103"/>
      <c r="BA1916" s="95"/>
      <c r="BB1916" s="95"/>
      <c r="BC1916" s="95"/>
      <c r="BD1916" s="95"/>
      <c r="BE1916" s="95"/>
      <c r="BF1916" s="95"/>
      <c r="BG1916" s="95"/>
      <c r="BH1916" s="95"/>
      <c r="BI1916" s="95"/>
    </row>
    <row r="1917" spans="17:61" s="82" customFormat="1" x14ac:dyDescent="0.2">
      <c r="Q1917" s="103"/>
      <c r="R1917" s="104"/>
      <c r="S1917" s="103"/>
      <c r="T1917" s="103"/>
      <c r="U1917" s="103"/>
      <c r="V1917" s="103"/>
      <c r="W1917" s="103"/>
      <c r="X1917" s="103"/>
      <c r="Y1917" s="103"/>
      <c r="Z1917" s="103"/>
      <c r="AA1917" s="103"/>
      <c r="AB1917" s="103"/>
      <c r="AC1917" s="103"/>
      <c r="AD1917" s="103"/>
      <c r="AE1917" s="103"/>
      <c r="AF1917" s="103"/>
      <c r="AG1917" s="103"/>
      <c r="AH1917" s="103"/>
      <c r="AI1917" s="103"/>
      <c r="AJ1917" s="103"/>
      <c r="AK1917" s="103"/>
      <c r="AL1917" s="103"/>
      <c r="AM1917" s="103"/>
      <c r="AN1917" s="103"/>
      <c r="AO1917" s="103"/>
      <c r="AP1917" s="103"/>
      <c r="AQ1917" s="103"/>
      <c r="AR1917" s="103"/>
      <c r="AS1917" s="103"/>
      <c r="AT1917" s="103"/>
      <c r="AU1917" s="103"/>
      <c r="AV1917" s="103"/>
      <c r="AW1917" s="103"/>
      <c r="AX1917" s="103"/>
      <c r="AY1917" s="103"/>
      <c r="AZ1917" s="103"/>
      <c r="BA1917" s="95"/>
      <c r="BB1917" s="95"/>
      <c r="BC1917" s="95"/>
      <c r="BD1917" s="95"/>
      <c r="BE1917" s="95"/>
      <c r="BF1917" s="95"/>
      <c r="BG1917" s="95"/>
      <c r="BH1917" s="95"/>
      <c r="BI1917" s="95"/>
    </row>
    <row r="1918" spans="17:61" s="82" customFormat="1" x14ac:dyDescent="0.2">
      <c r="Q1918" s="103"/>
      <c r="R1918" s="104"/>
      <c r="S1918" s="103"/>
      <c r="T1918" s="103"/>
      <c r="U1918" s="103"/>
      <c r="V1918" s="103"/>
      <c r="W1918" s="103"/>
      <c r="X1918" s="103"/>
      <c r="Y1918" s="103"/>
      <c r="Z1918" s="103"/>
      <c r="AA1918" s="103"/>
      <c r="AB1918" s="103"/>
      <c r="AC1918" s="103"/>
      <c r="AD1918" s="103"/>
      <c r="AE1918" s="103"/>
      <c r="AF1918" s="103"/>
      <c r="AG1918" s="103"/>
      <c r="AH1918" s="103"/>
      <c r="AI1918" s="103"/>
      <c r="AJ1918" s="103"/>
      <c r="AK1918" s="103"/>
      <c r="AL1918" s="103"/>
      <c r="AM1918" s="103"/>
      <c r="AN1918" s="103"/>
      <c r="AO1918" s="103"/>
      <c r="AP1918" s="103"/>
      <c r="AQ1918" s="103"/>
      <c r="AR1918" s="103"/>
      <c r="AS1918" s="103"/>
      <c r="AT1918" s="103"/>
      <c r="AU1918" s="103"/>
      <c r="AV1918" s="103"/>
      <c r="AW1918" s="103"/>
      <c r="AX1918" s="103"/>
      <c r="AY1918" s="103"/>
      <c r="AZ1918" s="103"/>
      <c r="BA1918" s="95"/>
      <c r="BB1918" s="95"/>
      <c r="BC1918" s="95"/>
      <c r="BD1918" s="95"/>
      <c r="BE1918" s="95"/>
      <c r="BF1918" s="95"/>
      <c r="BG1918" s="95"/>
      <c r="BH1918" s="95"/>
      <c r="BI1918" s="95"/>
    </row>
    <row r="1919" spans="17:61" s="82" customFormat="1" x14ac:dyDescent="0.2">
      <c r="Q1919" s="103"/>
      <c r="R1919" s="104"/>
      <c r="S1919" s="103"/>
      <c r="T1919" s="103"/>
      <c r="U1919" s="103"/>
      <c r="V1919" s="103"/>
      <c r="W1919" s="103"/>
      <c r="X1919" s="103"/>
      <c r="Y1919" s="103"/>
      <c r="Z1919" s="103"/>
      <c r="AA1919" s="103"/>
      <c r="AB1919" s="103"/>
      <c r="AC1919" s="103"/>
      <c r="AD1919" s="103"/>
      <c r="AE1919" s="103"/>
      <c r="AF1919" s="103"/>
      <c r="AG1919" s="103"/>
      <c r="AH1919" s="103"/>
      <c r="AI1919" s="103"/>
      <c r="AJ1919" s="103"/>
      <c r="AK1919" s="103"/>
      <c r="AL1919" s="103"/>
      <c r="AM1919" s="103"/>
      <c r="AN1919" s="103"/>
      <c r="AO1919" s="103"/>
      <c r="AP1919" s="103"/>
      <c r="AQ1919" s="103"/>
      <c r="AR1919" s="103"/>
      <c r="AS1919" s="103"/>
      <c r="AT1919" s="103"/>
      <c r="AU1919" s="103"/>
      <c r="AV1919" s="103"/>
      <c r="AW1919" s="103"/>
      <c r="AX1919" s="103"/>
      <c r="AY1919" s="103"/>
      <c r="AZ1919" s="103"/>
      <c r="BA1919" s="95"/>
      <c r="BB1919" s="95"/>
      <c r="BC1919" s="95"/>
      <c r="BD1919" s="95"/>
      <c r="BE1919" s="95"/>
      <c r="BF1919" s="95"/>
      <c r="BG1919" s="95"/>
      <c r="BH1919" s="95"/>
      <c r="BI1919" s="95"/>
    </row>
    <row r="1920" spans="17:61" s="82" customFormat="1" x14ac:dyDescent="0.2">
      <c r="Q1920" s="103"/>
      <c r="R1920" s="104"/>
      <c r="S1920" s="103"/>
      <c r="T1920" s="103"/>
      <c r="U1920" s="103"/>
      <c r="V1920" s="103"/>
      <c r="W1920" s="103"/>
      <c r="X1920" s="103"/>
      <c r="Y1920" s="103"/>
      <c r="Z1920" s="103"/>
      <c r="AA1920" s="103"/>
      <c r="AB1920" s="103"/>
      <c r="AC1920" s="103"/>
      <c r="AD1920" s="103"/>
      <c r="AE1920" s="103"/>
      <c r="AF1920" s="103"/>
      <c r="AG1920" s="103"/>
      <c r="AH1920" s="103"/>
      <c r="AI1920" s="103"/>
      <c r="AJ1920" s="103"/>
      <c r="AK1920" s="103"/>
      <c r="AL1920" s="103"/>
      <c r="AM1920" s="103"/>
      <c r="AN1920" s="103"/>
      <c r="AO1920" s="103"/>
      <c r="AP1920" s="103"/>
      <c r="AQ1920" s="103"/>
      <c r="AR1920" s="103"/>
      <c r="AS1920" s="103"/>
      <c r="AT1920" s="103"/>
      <c r="AU1920" s="103"/>
      <c r="AV1920" s="103"/>
      <c r="AW1920" s="103"/>
      <c r="AX1920" s="103"/>
      <c r="AY1920" s="103"/>
      <c r="AZ1920" s="103"/>
      <c r="BA1920" s="95"/>
      <c r="BB1920" s="95"/>
      <c r="BC1920" s="95"/>
      <c r="BD1920" s="95"/>
      <c r="BE1920" s="95"/>
      <c r="BF1920" s="95"/>
      <c r="BG1920" s="95"/>
      <c r="BH1920" s="95"/>
      <c r="BI1920" s="95"/>
    </row>
    <row r="1921" spans="17:61" s="82" customFormat="1" x14ac:dyDescent="0.2">
      <c r="Q1921" s="103"/>
      <c r="R1921" s="104"/>
      <c r="S1921" s="103"/>
      <c r="T1921" s="103"/>
      <c r="U1921" s="103"/>
      <c r="V1921" s="103"/>
      <c r="W1921" s="103"/>
      <c r="X1921" s="103"/>
      <c r="Y1921" s="103"/>
      <c r="Z1921" s="103"/>
      <c r="AA1921" s="103"/>
      <c r="AB1921" s="103"/>
      <c r="AC1921" s="103"/>
      <c r="AD1921" s="103"/>
      <c r="AE1921" s="103"/>
      <c r="AF1921" s="103"/>
      <c r="AG1921" s="103"/>
      <c r="AH1921" s="103"/>
      <c r="AI1921" s="103"/>
      <c r="AJ1921" s="103"/>
      <c r="AK1921" s="103"/>
      <c r="AL1921" s="103"/>
      <c r="AM1921" s="103"/>
      <c r="AN1921" s="103"/>
      <c r="AO1921" s="103"/>
      <c r="AP1921" s="103"/>
      <c r="AQ1921" s="103"/>
      <c r="AR1921" s="103"/>
      <c r="AS1921" s="103"/>
      <c r="AT1921" s="103"/>
      <c r="AU1921" s="103"/>
      <c r="AV1921" s="103"/>
      <c r="AW1921" s="103"/>
      <c r="AX1921" s="103"/>
      <c r="AY1921" s="103"/>
      <c r="AZ1921" s="103"/>
      <c r="BA1921" s="95"/>
      <c r="BB1921" s="95"/>
      <c r="BC1921" s="95"/>
      <c r="BD1921" s="95"/>
      <c r="BE1921" s="95"/>
      <c r="BF1921" s="95"/>
      <c r="BG1921" s="95"/>
      <c r="BH1921" s="95"/>
      <c r="BI1921" s="95"/>
    </row>
    <row r="1922" spans="17:61" s="82" customFormat="1" x14ac:dyDescent="0.2">
      <c r="Q1922" s="103"/>
      <c r="R1922" s="104"/>
      <c r="S1922" s="103"/>
      <c r="T1922" s="103"/>
      <c r="U1922" s="103"/>
      <c r="V1922" s="103"/>
      <c r="W1922" s="103"/>
      <c r="X1922" s="103"/>
      <c r="Y1922" s="103"/>
      <c r="Z1922" s="103"/>
      <c r="AA1922" s="103"/>
      <c r="AB1922" s="103"/>
      <c r="AC1922" s="103"/>
      <c r="AD1922" s="103"/>
      <c r="AE1922" s="103"/>
      <c r="AF1922" s="103"/>
      <c r="AG1922" s="103"/>
      <c r="AH1922" s="103"/>
      <c r="AI1922" s="103"/>
      <c r="AJ1922" s="103"/>
      <c r="AK1922" s="103"/>
      <c r="AL1922" s="103"/>
      <c r="AM1922" s="103"/>
      <c r="AN1922" s="103"/>
      <c r="AO1922" s="103"/>
      <c r="AP1922" s="103"/>
      <c r="AQ1922" s="103"/>
      <c r="AR1922" s="103"/>
      <c r="AS1922" s="103"/>
      <c r="AT1922" s="103"/>
      <c r="AU1922" s="103"/>
      <c r="AV1922" s="103"/>
      <c r="AW1922" s="103"/>
      <c r="AX1922" s="103"/>
      <c r="AY1922" s="103"/>
      <c r="AZ1922" s="103"/>
      <c r="BA1922" s="95"/>
      <c r="BB1922" s="95"/>
      <c r="BC1922" s="95"/>
      <c r="BD1922" s="95"/>
      <c r="BE1922" s="95"/>
      <c r="BF1922" s="95"/>
      <c r="BG1922" s="95"/>
      <c r="BH1922" s="95"/>
      <c r="BI1922" s="95"/>
    </row>
    <row r="1923" spans="17:61" s="82" customFormat="1" x14ac:dyDescent="0.2">
      <c r="Q1923" s="103"/>
      <c r="R1923" s="104"/>
      <c r="S1923" s="103"/>
      <c r="T1923" s="103"/>
      <c r="U1923" s="103"/>
      <c r="V1923" s="103"/>
      <c r="W1923" s="103"/>
      <c r="X1923" s="103"/>
      <c r="Y1923" s="103"/>
      <c r="Z1923" s="103"/>
      <c r="AA1923" s="103"/>
      <c r="AB1923" s="103"/>
      <c r="AC1923" s="103"/>
      <c r="AD1923" s="103"/>
      <c r="AE1923" s="103"/>
      <c r="AF1923" s="103"/>
      <c r="AG1923" s="103"/>
      <c r="AH1923" s="103"/>
      <c r="AI1923" s="103"/>
      <c r="AJ1923" s="103"/>
      <c r="AK1923" s="103"/>
      <c r="AL1923" s="103"/>
      <c r="AM1923" s="103"/>
      <c r="AN1923" s="103"/>
      <c r="AO1923" s="103"/>
      <c r="AP1923" s="103"/>
      <c r="AQ1923" s="103"/>
      <c r="AR1923" s="103"/>
      <c r="AS1923" s="103"/>
      <c r="AT1923" s="103"/>
      <c r="AU1923" s="103"/>
      <c r="AV1923" s="103"/>
      <c r="AW1923" s="103"/>
      <c r="AX1923" s="103"/>
      <c r="AY1923" s="103"/>
      <c r="AZ1923" s="103"/>
      <c r="BA1923" s="95"/>
      <c r="BB1923" s="95"/>
      <c r="BC1923" s="95"/>
      <c r="BD1923" s="95"/>
      <c r="BE1923" s="95"/>
      <c r="BF1923" s="95"/>
      <c r="BG1923" s="95"/>
      <c r="BH1923" s="95"/>
      <c r="BI1923" s="95"/>
    </row>
    <row r="1924" spans="17:61" s="82" customFormat="1" x14ac:dyDescent="0.2">
      <c r="Q1924" s="103"/>
      <c r="R1924" s="104"/>
      <c r="S1924" s="103"/>
      <c r="T1924" s="103"/>
      <c r="U1924" s="103"/>
      <c r="V1924" s="103"/>
      <c r="W1924" s="103"/>
      <c r="X1924" s="103"/>
      <c r="Y1924" s="103"/>
      <c r="Z1924" s="103"/>
      <c r="AA1924" s="103"/>
      <c r="AB1924" s="103"/>
      <c r="AC1924" s="103"/>
      <c r="AD1924" s="103"/>
      <c r="AE1924" s="103"/>
      <c r="AF1924" s="103"/>
      <c r="AG1924" s="103"/>
      <c r="AH1924" s="103"/>
      <c r="AI1924" s="103"/>
      <c r="AJ1924" s="103"/>
      <c r="AK1924" s="103"/>
      <c r="AL1924" s="103"/>
      <c r="AM1924" s="103"/>
      <c r="AN1924" s="103"/>
      <c r="AO1924" s="103"/>
      <c r="AP1924" s="103"/>
      <c r="AQ1924" s="103"/>
      <c r="AR1924" s="103"/>
      <c r="AS1924" s="103"/>
      <c r="AT1924" s="103"/>
      <c r="AU1924" s="103"/>
      <c r="AV1924" s="103"/>
      <c r="AW1924" s="103"/>
      <c r="AX1924" s="103"/>
      <c r="AY1924" s="103"/>
      <c r="AZ1924" s="103"/>
      <c r="BA1924" s="95"/>
      <c r="BB1924" s="95"/>
      <c r="BC1924" s="95"/>
      <c r="BD1924" s="95"/>
      <c r="BE1924" s="95"/>
      <c r="BF1924" s="95"/>
      <c r="BG1924" s="95"/>
      <c r="BH1924" s="95"/>
      <c r="BI1924" s="95"/>
    </row>
    <row r="1925" spans="17:61" s="82" customFormat="1" x14ac:dyDescent="0.2">
      <c r="Q1925" s="103"/>
      <c r="R1925" s="104"/>
      <c r="S1925" s="103"/>
      <c r="T1925" s="103"/>
      <c r="U1925" s="103"/>
      <c r="V1925" s="103"/>
      <c r="W1925" s="103"/>
      <c r="X1925" s="103"/>
      <c r="Y1925" s="103"/>
      <c r="Z1925" s="103"/>
      <c r="AA1925" s="103"/>
      <c r="AB1925" s="103"/>
      <c r="AC1925" s="103"/>
      <c r="AD1925" s="103"/>
      <c r="AE1925" s="103"/>
      <c r="AF1925" s="103"/>
      <c r="AG1925" s="103"/>
      <c r="AH1925" s="103"/>
      <c r="AI1925" s="103"/>
      <c r="AJ1925" s="103"/>
      <c r="AK1925" s="103"/>
      <c r="AL1925" s="103"/>
      <c r="AM1925" s="103"/>
      <c r="AN1925" s="103"/>
      <c r="AO1925" s="103"/>
      <c r="AP1925" s="103"/>
      <c r="AQ1925" s="103"/>
      <c r="AR1925" s="103"/>
      <c r="AS1925" s="103"/>
      <c r="AT1925" s="103"/>
      <c r="AU1925" s="103"/>
      <c r="AV1925" s="103"/>
      <c r="AW1925" s="103"/>
      <c r="AX1925" s="103"/>
      <c r="AY1925" s="103"/>
      <c r="AZ1925" s="103"/>
      <c r="BA1925" s="95"/>
      <c r="BB1925" s="95"/>
      <c r="BC1925" s="95"/>
      <c r="BD1925" s="95"/>
      <c r="BE1925" s="95"/>
      <c r="BF1925" s="95"/>
      <c r="BG1925" s="95"/>
      <c r="BH1925" s="95"/>
      <c r="BI1925" s="95"/>
    </row>
    <row r="1926" spans="17:61" s="82" customFormat="1" x14ac:dyDescent="0.2">
      <c r="Q1926" s="103"/>
      <c r="R1926" s="104"/>
      <c r="S1926" s="103"/>
      <c r="T1926" s="103"/>
      <c r="U1926" s="103"/>
      <c r="V1926" s="103"/>
      <c r="W1926" s="103"/>
      <c r="X1926" s="103"/>
      <c r="Y1926" s="103"/>
      <c r="Z1926" s="103"/>
      <c r="AA1926" s="103"/>
      <c r="AB1926" s="103"/>
      <c r="AC1926" s="103"/>
      <c r="AD1926" s="103"/>
      <c r="AE1926" s="103"/>
      <c r="AF1926" s="103"/>
      <c r="AG1926" s="103"/>
      <c r="AH1926" s="103"/>
      <c r="AI1926" s="103"/>
      <c r="AJ1926" s="103"/>
      <c r="AK1926" s="103"/>
      <c r="AL1926" s="103"/>
      <c r="AM1926" s="103"/>
      <c r="AN1926" s="103"/>
      <c r="AO1926" s="103"/>
      <c r="AP1926" s="103"/>
      <c r="AQ1926" s="103"/>
      <c r="AR1926" s="103"/>
      <c r="AS1926" s="103"/>
      <c r="AT1926" s="103"/>
      <c r="AU1926" s="103"/>
      <c r="AV1926" s="103"/>
      <c r="AW1926" s="103"/>
      <c r="AX1926" s="103"/>
      <c r="AY1926" s="103"/>
      <c r="AZ1926" s="103"/>
      <c r="BA1926" s="95"/>
      <c r="BB1926" s="95"/>
      <c r="BC1926" s="95"/>
      <c r="BD1926" s="95"/>
      <c r="BE1926" s="95"/>
      <c r="BF1926" s="95"/>
      <c r="BG1926" s="95"/>
      <c r="BH1926" s="95"/>
      <c r="BI1926" s="95"/>
    </row>
    <row r="1927" spans="17:61" s="82" customFormat="1" x14ac:dyDescent="0.2">
      <c r="Q1927" s="103"/>
      <c r="R1927" s="104"/>
      <c r="S1927" s="103"/>
      <c r="T1927" s="103"/>
      <c r="U1927" s="103"/>
      <c r="V1927" s="103"/>
      <c r="W1927" s="103"/>
      <c r="X1927" s="103"/>
      <c r="Y1927" s="103"/>
      <c r="Z1927" s="103"/>
      <c r="AA1927" s="103"/>
      <c r="AB1927" s="103"/>
      <c r="AC1927" s="103"/>
      <c r="AD1927" s="103"/>
      <c r="AE1927" s="103"/>
      <c r="AF1927" s="103"/>
      <c r="AG1927" s="103"/>
      <c r="AH1927" s="103"/>
      <c r="AI1927" s="103"/>
      <c r="AJ1927" s="103"/>
      <c r="AK1927" s="103"/>
      <c r="AL1927" s="103"/>
      <c r="AM1927" s="103"/>
      <c r="AN1927" s="103"/>
      <c r="AO1927" s="103"/>
      <c r="AP1927" s="103"/>
      <c r="AQ1927" s="103"/>
      <c r="AR1927" s="103"/>
      <c r="AS1927" s="103"/>
      <c r="AT1927" s="103"/>
      <c r="AU1927" s="103"/>
      <c r="AV1927" s="103"/>
      <c r="AW1927" s="103"/>
      <c r="AX1927" s="103"/>
      <c r="AY1927" s="103"/>
      <c r="AZ1927" s="103"/>
      <c r="BA1927" s="95"/>
      <c r="BB1927" s="95"/>
      <c r="BC1927" s="95"/>
      <c r="BD1927" s="95"/>
      <c r="BE1927" s="95"/>
      <c r="BF1927" s="95"/>
      <c r="BG1927" s="95"/>
      <c r="BH1927" s="95"/>
      <c r="BI1927" s="95"/>
    </row>
    <row r="1928" spans="17:61" s="82" customFormat="1" x14ac:dyDescent="0.2">
      <c r="Q1928" s="103"/>
      <c r="R1928" s="104"/>
      <c r="S1928" s="103"/>
      <c r="T1928" s="103"/>
      <c r="U1928" s="103"/>
      <c r="V1928" s="103"/>
      <c r="W1928" s="103"/>
      <c r="X1928" s="103"/>
      <c r="Y1928" s="103"/>
      <c r="Z1928" s="103"/>
      <c r="AA1928" s="103"/>
      <c r="AB1928" s="103"/>
      <c r="AC1928" s="103"/>
      <c r="AD1928" s="103"/>
      <c r="AE1928" s="103"/>
      <c r="AF1928" s="103"/>
      <c r="AG1928" s="103"/>
      <c r="AH1928" s="103"/>
      <c r="AI1928" s="103"/>
      <c r="AJ1928" s="103"/>
      <c r="AK1928" s="103"/>
      <c r="AL1928" s="103"/>
      <c r="AM1928" s="103"/>
      <c r="AN1928" s="103"/>
      <c r="AO1928" s="103"/>
      <c r="AP1928" s="103"/>
      <c r="AQ1928" s="103"/>
      <c r="AR1928" s="103"/>
      <c r="AS1928" s="103"/>
      <c r="AT1928" s="103"/>
      <c r="AU1928" s="103"/>
      <c r="AV1928" s="103"/>
      <c r="AW1928" s="103"/>
      <c r="AX1928" s="103"/>
      <c r="AY1928" s="103"/>
      <c r="AZ1928" s="103"/>
      <c r="BA1928" s="95"/>
      <c r="BB1928" s="95"/>
      <c r="BC1928" s="95"/>
      <c r="BD1928" s="95"/>
      <c r="BE1928" s="95"/>
      <c r="BF1928" s="95"/>
      <c r="BG1928" s="95"/>
      <c r="BH1928" s="95"/>
      <c r="BI1928" s="95"/>
    </row>
    <row r="1929" spans="17:61" s="82" customFormat="1" x14ac:dyDescent="0.2">
      <c r="Q1929" s="103"/>
      <c r="R1929" s="104"/>
      <c r="S1929" s="103"/>
      <c r="T1929" s="103"/>
      <c r="U1929" s="103"/>
      <c r="V1929" s="103"/>
      <c r="W1929" s="103"/>
      <c r="X1929" s="103"/>
      <c r="Y1929" s="103"/>
      <c r="Z1929" s="103"/>
      <c r="AA1929" s="103"/>
      <c r="AB1929" s="103"/>
      <c r="AC1929" s="103"/>
      <c r="AD1929" s="103"/>
      <c r="AE1929" s="103"/>
      <c r="AF1929" s="103"/>
      <c r="AG1929" s="103"/>
      <c r="AH1929" s="103"/>
      <c r="AI1929" s="103"/>
      <c r="AJ1929" s="103"/>
      <c r="AK1929" s="103"/>
      <c r="AL1929" s="103"/>
      <c r="AM1929" s="103"/>
      <c r="AN1929" s="103"/>
      <c r="AO1929" s="103"/>
      <c r="AP1929" s="103"/>
      <c r="AQ1929" s="103"/>
      <c r="AR1929" s="103"/>
      <c r="AS1929" s="103"/>
      <c r="AT1929" s="103"/>
      <c r="AU1929" s="103"/>
      <c r="AV1929" s="103"/>
      <c r="AW1929" s="103"/>
      <c r="AX1929" s="103"/>
      <c r="AY1929" s="103"/>
      <c r="AZ1929" s="103"/>
      <c r="BA1929" s="95"/>
      <c r="BB1929" s="95"/>
      <c r="BC1929" s="95"/>
      <c r="BD1929" s="95"/>
      <c r="BE1929" s="95"/>
      <c r="BF1929" s="95"/>
      <c r="BG1929" s="95"/>
      <c r="BH1929" s="95"/>
      <c r="BI1929" s="95"/>
    </row>
    <row r="1930" spans="17:61" s="82" customFormat="1" x14ac:dyDescent="0.2">
      <c r="Q1930" s="103"/>
      <c r="R1930" s="104"/>
      <c r="S1930" s="103"/>
      <c r="T1930" s="103"/>
      <c r="U1930" s="103"/>
      <c r="V1930" s="103"/>
      <c r="W1930" s="103"/>
      <c r="X1930" s="103"/>
      <c r="Y1930" s="103"/>
      <c r="Z1930" s="103"/>
      <c r="AA1930" s="103"/>
      <c r="AB1930" s="103"/>
      <c r="AC1930" s="103"/>
      <c r="AD1930" s="103"/>
      <c r="AE1930" s="103"/>
      <c r="AF1930" s="103"/>
      <c r="AG1930" s="103"/>
      <c r="AH1930" s="103"/>
      <c r="AI1930" s="103"/>
      <c r="AJ1930" s="103"/>
      <c r="AK1930" s="103"/>
      <c r="AL1930" s="103"/>
      <c r="AM1930" s="103"/>
      <c r="AN1930" s="103"/>
      <c r="AO1930" s="103"/>
      <c r="AP1930" s="103"/>
      <c r="AQ1930" s="103"/>
      <c r="AR1930" s="103"/>
      <c r="AS1930" s="103"/>
      <c r="AT1930" s="103"/>
      <c r="AU1930" s="103"/>
      <c r="AV1930" s="103"/>
      <c r="AW1930" s="103"/>
      <c r="AX1930" s="103"/>
      <c r="AY1930" s="103"/>
      <c r="AZ1930" s="103"/>
      <c r="BA1930" s="95"/>
      <c r="BB1930" s="95"/>
      <c r="BC1930" s="95"/>
      <c r="BD1930" s="95"/>
      <c r="BE1930" s="95"/>
      <c r="BF1930" s="95"/>
      <c r="BG1930" s="95"/>
      <c r="BH1930" s="95"/>
      <c r="BI1930" s="95"/>
    </row>
    <row r="1931" spans="17:61" s="82" customFormat="1" x14ac:dyDescent="0.2">
      <c r="Q1931" s="103"/>
      <c r="R1931" s="104"/>
      <c r="S1931" s="103"/>
      <c r="T1931" s="103"/>
      <c r="U1931" s="103"/>
      <c r="V1931" s="103"/>
      <c r="W1931" s="103"/>
      <c r="X1931" s="103"/>
      <c r="Y1931" s="103"/>
      <c r="Z1931" s="103"/>
      <c r="AA1931" s="103"/>
      <c r="AB1931" s="103"/>
      <c r="AC1931" s="103"/>
      <c r="AD1931" s="103"/>
      <c r="AE1931" s="103"/>
      <c r="AF1931" s="103"/>
      <c r="AG1931" s="103"/>
      <c r="AH1931" s="103"/>
      <c r="AI1931" s="103"/>
      <c r="AJ1931" s="103"/>
      <c r="AK1931" s="103"/>
      <c r="AL1931" s="103"/>
      <c r="AM1931" s="103"/>
      <c r="AN1931" s="103"/>
      <c r="AO1931" s="103"/>
      <c r="AP1931" s="103"/>
      <c r="AQ1931" s="103"/>
      <c r="AR1931" s="103"/>
      <c r="AS1931" s="103"/>
      <c r="AT1931" s="103"/>
      <c r="AU1931" s="103"/>
      <c r="AV1931" s="103"/>
      <c r="AW1931" s="103"/>
      <c r="AX1931" s="103"/>
      <c r="AY1931" s="103"/>
      <c r="AZ1931" s="103"/>
      <c r="BA1931" s="95"/>
      <c r="BB1931" s="95"/>
      <c r="BC1931" s="95"/>
      <c r="BD1931" s="95"/>
      <c r="BE1931" s="95"/>
      <c r="BF1931" s="95"/>
      <c r="BG1931" s="95"/>
      <c r="BH1931" s="95"/>
      <c r="BI1931" s="95"/>
    </row>
    <row r="1932" spans="17:61" s="82" customFormat="1" x14ac:dyDescent="0.2">
      <c r="Q1932" s="103"/>
      <c r="R1932" s="104"/>
      <c r="S1932" s="103"/>
      <c r="T1932" s="103"/>
      <c r="U1932" s="103"/>
      <c r="V1932" s="103"/>
      <c r="W1932" s="103"/>
      <c r="X1932" s="103"/>
      <c r="Y1932" s="103"/>
      <c r="Z1932" s="103"/>
      <c r="AA1932" s="103"/>
      <c r="AB1932" s="103"/>
      <c r="AC1932" s="103"/>
      <c r="AD1932" s="103"/>
      <c r="AE1932" s="103"/>
      <c r="AF1932" s="103"/>
      <c r="AG1932" s="103"/>
      <c r="AH1932" s="103"/>
      <c r="AI1932" s="103"/>
      <c r="AJ1932" s="103"/>
      <c r="AK1932" s="103"/>
      <c r="AL1932" s="103"/>
      <c r="AM1932" s="103"/>
      <c r="AN1932" s="103"/>
      <c r="AO1932" s="103"/>
      <c r="AP1932" s="103"/>
      <c r="AQ1932" s="103"/>
      <c r="AR1932" s="103"/>
      <c r="AS1932" s="103"/>
      <c r="AT1932" s="103"/>
      <c r="AU1932" s="103"/>
      <c r="AV1932" s="103"/>
      <c r="AW1932" s="103"/>
      <c r="AX1932" s="103"/>
      <c r="AY1932" s="103"/>
      <c r="AZ1932" s="103"/>
      <c r="BA1932" s="95"/>
      <c r="BB1932" s="95"/>
      <c r="BC1932" s="95"/>
      <c r="BD1932" s="95"/>
      <c r="BE1932" s="95"/>
      <c r="BF1932" s="95"/>
      <c r="BG1932" s="95"/>
      <c r="BH1932" s="95"/>
      <c r="BI1932" s="95"/>
    </row>
    <row r="1933" spans="17:61" s="82" customFormat="1" x14ac:dyDescent="0.2">
      <c r="Q1933" s="103"/>
      <c r="R1933" s="104"/>
      <c r="S1933" s="103"/>
      <c r="T1933" s="103"/>
      <c r="U1933" s="103"/>
      <c r="V1933" s="103"/>
      <c r="W1933" s="103"/>
      <c r="X1933" s="103"/>
      <c r="Y1933" s="103"/>
      <c r="Z1933" s="103"/>
      <c r="AA1933" s="103"/>
      <c r="AB1933" s="103"/>
      <c r="AC1933" s="103"/>
      <c r="AD1933" s="103"/>
      <c r="AE1933" s="103"/>
      <c r="AF1933" s="103"/>
      <c r="AG1933" s="103"/>
      <c r="AH1933" s="103"/>
      <c r="AI1933" s="103"/>
      <c r="AJ1933" s="103"/>
      <c r="AK1933" s="103"/>
      <c r="AL1933" s="103"/>
      <c r="AM1933" s="103"/>
      <c r="AN1933" s="103"/>
      <c r="AO1933" s="103"/>
      <c r="AP1933" s="103"/>
      <c r="AQ1933" s="103"/>
      <c r="AR1933" s="103"/>
      <c r="AS1933" s="103"/>
      <c r="AT1933" s="103"/>
      <c r="AU1933" s="103"/>
      <c r="AV1933" s="103"/>
      <c r="AW1933" s="103"/>
      <c r="AX1933" s="103"/>
      <c r="AY1933" s="103"/>
      <c r="AZ1933" s="103"/>
      <c r="BA1933" s="95"/>
      <c r="BB1933" s="95"/>
      <c r="BC1933" s="95"/>
      <c r="BD1933" s="95"/>
      <c r="BE1933" s="95"/>
      <c r="BF1933" s="95"/>
      <c r="BG1933" s="95"/>
      <c r="BH1933" s="95"/>
      <c r="BI1933" s="95"/>
    </row>
    <row r="1934" spans="17:61" s="82" customFormat="1" x14ac:dyDescent="0.2">
      <c r="Q1934" s="103"/>
      <c r="R1934" s="104"/>
      <c r="S1934" s="103"/>
      <c r="T1934" s="103"/>
      <c r="U1934" s="103"/>
      <c r="V1934" s="103"/>
      <c r="W1934" s="103"/>
      <c r="X1934" s="103"/>
      <c r="Y1934" s="103"/>
      <c r="Z1934" s="103"/>
      <c r="AA1934" s="103"/>
      <c r="AB1934" s="103"/>
      <c r="AC1934" s="103"/>
      <c r="AD1934" s="103"/>
      <c r="AE1934" s="103"/>
      <c r="AF1934" s="103"/>
      <c r="AG1934" s="103"/>
      <c r="AH1934" s="103"/>
      <c r="AI1934" s="103"/>
      <c r="AJ1934" s="103"/>
      <c r="AK1934" s="103"/>
      <c r="AL1934" s="103"/>
      <c r="AM1934" s="103"/>
      <c r="AN1934" s="103"/>
      <c r="AO1934" s="103"/>
      <c r="AP1934" s="103"/>
      <c r="AQ1934" s="103"/>
      <c r="AR1934" s="103"/>
      <c r="AS1934" s="103"/>
      <c r="AT1934" s="103"/>
      <c r="AU1934" s="103"/>
      <c r="AV1934" s="103"/>
      <c r="AW1934" s="103"/>
      <c r="AX1934" s="103"/>
      <c r="AY1934" s="103"/>
      <c r="AZ1934" s="103"/>
      <c r="BA1934" s="95"/>
      <c r="BB1934" s="95"/>
      <c r="BC1934" s="95"/>
      <c r="BD1934" s="95"/>
      <c r="BE1934" s="95"/>
      <c r="BF1934" s="95"/>
      <c r="BG1934" s="95"/>
      <c r="BH1934" s="95"/>
      <c r="BI1934" s="95"/>
    </row>
    <row r="1935" spans="17:61" s="82" customFormat="1" x14ac:dyDescent="0.2">
      <c r="Q1935" s="103"/>
      <c r="R1935" s="104"/>
      <c r="S1935" s="103"/>
      <c r="T1935" s="103"/>
      <c r="U1935" s="103"/>
      <c r="V1935" s="103"/>
      <c r="W1935" s="103"/>
      <c r="X1935" s="103"/>
      <c r="Y1935" s="103"/>
      <c r="Z1935" s="103"/>
      <c r="AA1935" s="103"/>
      <c r="AB1935" s="103"/>
      <c r="AC1935" s="103"/>
      <c r="AD1935" s="103"/>
      <c r="AE1935" s="103"/>
      <c r="AF1935" s="103"/>
      <c r="AG1935" s="103"/>
      <c r="AH1935" s="103"/>
      <c r="AI1935" s="103"/>
      <c r="AJ1935" s="103"/>
      <c r="AK1935" s="103"/>
      <c r="AL1935" s="103"/>
      <c r="AM1935" s="103"/>
      <c r="AN1935" s="103"/>
      <c r="AO1935" s="103"/>
      <c r="AP1935" s="103"/>
      <c r="AQ1935" s="103"/>
      <c r="AR1935" s="103"/>
      <c r="AS1935" s="103"/>
      <c r="AT1935" s="103"/>
      <c r="AU1935" s="103"/>
      <c r="AV1935" s="103"/>
      <c r="AW1935" s="103"/>
      <c r="AX1935" s="103"/>
      <c r="AY1935" s="103"/>
      <c r="AZ1935" s="103"/>
      <c r="BA1935" s="95"/>
      <c r="BB1935" s="95"/>
      <c r="BC1935" s="95"/>
      <c r="BD1935" s="95"/>
      <c r="BE1935" s="95"/>
      <c r="BF1935" s="95"/>
      <c r="BG1935" s="95"/>
      <c r="BH1935" s="95"/>
      <c r="BI1935" s="95"/>
    </row>
    <row r="1936" spans="17:61" s="82" customFormat="1" x14ac:dyDescent="0.2">
      <c r="Q1936" s="103"/>
      <c r="R1936" s="104"/>
      <c r="S1936" s="103"/>
      <c r="T1936" s="103"/>
      <c r="U1936" s="103"/>
      <c r="V1936" s="103"/>
      <c r="W1936" s="103"/>
      <c r="X1936" s="103"/>
      <c r="Y1936" s="103"/>
      <c r="Z1936" s="103"/>
      <c r="AA1936" s="103"/>
      <c r="AB1936" s="103"/>
      <c r="AC1936" s="103"/>
      <c r="AD1936" s="103"/>
      <c r="AE1936" s="103"/>
      <c r="AF1936" s="103"/>
      <c r="AG1936" s="103"/>
      <c r="AH1936" s="103"/>
      <c r="AI1936" s="103"/>
      <c r="AJ1936" s="103"/>
      <c r="AK1936" s="103"/>
      <c r="AL1936" s="103"/>
      <c r="AM1936" s="103"/>
      <c r="AN1936" s="103"/>
      <c r="AO1936" s="103"/>
      <c r="AP1936" s="103"/>
      <c r="AQ1936" s="103"/>
      <c r="AR1936" s="103"/>
      <c r="AS1936" s="103"/>
      <c r="AT1936" s="103"/>
      <c r="AU1936" s="103"/>
      <c r="AV1936" s="103"/>
      <c r="AW1936" s="103"/>
      <c r="AX1936" s="103"/>
      <c r="AY1936" s="103"/>
      <c r="AZ1936" s="103"/>
      <c r="BA1936" s="95"/>
      <c r="BB1936" s="95"/>
      <c r="BC1936" s="95"/>
      <c r="BD1936" s="95"/>
      <c r="BE1936" s="95"/>
      <c r="BF1936" s="95"/>
      <c r="BG1936" s="95"/>
      <c r="BH1936" s="95"/>
      <c r="BI1936" s="95"/>
    </row>
    <row r="1937" spans="17:61" s="82" customFormat="1" x14ac:dyDescent="0.2">
      <c r="Q1937" s="103"/>
      <c r="R1937" s="104"/>
      <c r="S1937" s="103"/>
      <c r="T1937" s="103"/>
      <c r="U1937" s="103"/>
      <c r="V1937" s="103"/>
      <c r="W1937" s="103"/>
      <c r="X1937" s="103"/>
      <c r="Y1937" s="103"/>
      <c r="Z1937" s="103"/>
      <c r="AA1937" s="103"/>
      <c r="AB1937" s="103"/>
      <c r="AC1937" s="103"/>
      <c r="AD1937" s="103"/>
      <c r="AE1937" s="103"/>
      <c r="AF1937" s="103"/>
      <c r="AG1937" s="103"/>
      <c r="AH1937" s="103"/>
      <c r="AI1937" s="103"/>
      <c r="AJ1937" s="103"/>
      <c r="AK1937" s="103"/>
      <c r="AL1937" s="103"/>
      <c r="AM1937" s="103"/>
      <c r="AN1937" s="103"/>
      <c r="AO1937" s="103"/>
      <c r="AP1937" s="103"/>
      <c r="AQ1937" s="103"/>
      <c r="AR1937" s="103"/>
      <c r="AS1937" s="103"/>
      <c r="AT1937" s="103"/>
      <c r="AU1937" s="103"/>
      <c r="AV1937" s="103"/>
      <c r="AW1937" s="103"/>
      <c r="AX1937" s="103"/>
      <c r="AY1937" s="103"/>
      <c r="AZ1937" s="103"/>
      <c r="BA1937" s="95"/>
      <c r="BB1937" s="95"/>
      <c r="BC1937" s="95"/>
      <c r="BD1937" s="95"/>
      <c r="BE1937" s="95"/>
      <c r="BF1937" s="95"/>
      <c r="BG1937" s="95"/>
      <c r="BH1937" s="95"/>
      <c r="BI1937" s="95"/>
    </row>
    <row r="1938" spans="17:61" s="82" customFormat="1" x14ac:dyDescent="0.2">
      <c r="Q1938" s="103"/>
      <c r="R1938" s="104"/>
      <c r="S1938" s="103"/>
      <c r="T1938" s="103"/>
      <c r="U1938" s="103"/>
      <c r="V1938" s="103"/>
      <c r="W1938" s="103"/>
      <c r="X1938" s="103"/>
      <c r="Y1938" s="103"/>
      <c r="Z1938" s="103"/>
      <c r="AA1938" s="103"/>
      <c r="AB1938" s="103"/>
      <c r="AC1938" s="103"/>
      <c r="AD1938" s="103"/>
      <c r="AE1938" s="103"/>
      <c r="AF1938" s="103"/>
      <c r="AG1938" s="103"/>
      <c r="AH1938" s="103"/>
      <c r="AI1938" s="103"/>
      <c r="AJ1938" s="103"/>
      <c r="AK1938" s="103"/>
      <c r="AL1938" s="103"/>
      <c r="AM1938" s="103"/>
      <c r="AN1938" s="103"/>
      <c r="AO1938" s="103"/>
      <c r="AP1938" s="103"/>
      <c r="AQ1938" s="103"/>
      <c r="AR1938" s="103"/>
      <c r="AS1938" s="103"/>
      <c r="AT1938" s="103"/>
      <c r="AU1938" s="103"/>
      <c r="AV1938" s="103"/>
      <c r="AW1938" s="103"/>
      <c r="AX1938" s="103"/>
      <c r="AY1938" s="103"/>
      <c r="AZ1938" s="103"/>
      <c r="BA1938" s="95"/>
      <c r="BB1938" s="95"/>
      <c r="BC1938" s="95"/>
      <c r="BD1938" s="95"/>
      <c r="BE1938" s="95"/>
      <c r="BF1938" s="95"/>
      <c r="BG1938" s="95"/>
      <c r="BH1938" s="95"/>
      <c r="BI1938" s="95"/>
    </row>
    <row r="1939" spans="17:61" s="82" customFormat="1" x14ac:dyDescent="0.2">
      <c r="Q1939" s="103"/>
      <c r="R1939" s="104"/>
      <c r="S1939" s="103"/>
      <c r="T1939" s="103"/>
      <c r="U1939" s="103"/>
      <c r="V1939" s="103"/>
      <c r="W1939" s="103"/>
      <c r="X1939" s="103"/>
      <c r="Y1939" s="103"/>
      <c r="Z1939" s="103"/>
      <c r="AA1939" s="103"/>
      <c r="AB1939" s="103"/>
      <c r="AC1939" s="103"/>
      <c r="AD1939" s="103"/>
      <c r="AE1939" s="103"/>
      <c r="AF1939" s="103"/>
      <c r="AG1939" s="103"/>
      <c r="AH1939" s="103"/>
      <c r="AI1939" s="103"/>
      <c r="AJ1939" s="103"/>
      <c r="AK1939" s="103"/>
      <c r="AL1939" s="103"/>
      <c r="AM1939" s="103"/>
      <c r="AN1939" s="103"/>
      <c r="AO1939" s="103"/>
      <c r="AP1939" s="103"/>
      <c r="AQ1939" s="103"/>
      <c r="AR1939" s="103"/>
      <c r="AS1939" s="103"/>
      <c r="AT1939" s="103"/>
      <c r="AU1939" s="103"/>
      <c r="AV1939" s="103"/>
      <c r="AW1939" s="103"/>
      <c r="AX1939" s="103"/>
      <c r="AY1939" s="103"/>
      <c r="AZ1939" s="103"/>
      <c r="BA1939" s="95"/>
      <c r="BB1939" s="95"/>
      <c r="BC1939" s="95"/>
      <c r="BD1939" s="95"/>
      <c r="BE1939" s="95"/>
      <c r="BF1939" s="95"/>
      <c r="BG1939" s="95"/>
      <c r="BH1939" s="95"/>
      <c r="BI1939" s="95"/>
    </row>
    <row r="1940" spans="17:61" s="82" customFormat="1" x14ac:dyDescent="0.2">
      <c r="Q1940" s="103"/>
      <c r="R1940" s="104"/>
      <c r="S1940" s="103"/>
      <c r="T1940" s="103"/>
      <c r="U1940" s="103"/>
      <c r="V1940" s="103"/>
      <c r="W1940" s="103"/>
      <c r="X1940" s="103"/>
      <c r="Y1940" s="103"/>
      <c r="Z1940" s="103"/>
      <c r="AA1940" s="103"/>
      <c r="AB1940" s="103"/>
      <c r="AC1940" s="103"/>
      <c r="AD1940" s="103"/>
      <c r="AE1940" s="103"/>
      <c r="AF1940" s="103"/>
      <c r="AG1940" s="103"/>
      <c r="AH1940" s="103"/>
      <c r="AI1940" s="103"/>
      <c r="AJ1940" s="103"/>
      <c r="AK1940" s="103"/>
      <c r="AL1940" s="103"/>
      <c r="AM1940" s="103"/>
      <c r="AN1940" s="103"/>
      <c r="AO1940" s="103"/>
      <c r="AP1940" s="103"/>
      <c r="AQ1940" s="103"/>
      <c r="AR1940" s="103"/>
      <c r="AS1940" s="103"/>
      <c r="AT1940" s="103"/>
      <c r="AU1940" s="103"/>
      <c r="AV1940" s="103"/>
      <c r="AW1940" s="103"/>
      <c r="AX1940" s="103"/>
      <c r="AY1940" s="103"/>
      <c r="AZ1940" s="103"/>
      <c r="BA1940" s="95"/>
      <c r="BB1940" s="95"/>
      <c r="BC1940" s="95"/>
      <c r="BD1940" s="95"/>
      <c r="BE1940" s="95"/>
      <c r="BF1940" s="95"/>
      <c r="BG1940" s="95"/>
      <c r="BH1940" s="95"/>
      <c r="BI1940" s="95"/>
    </row>
    <row r="1941" spans="17:61" s="82" customFormat="1" x14ac:dyDescent="0.2">
      <c r="Q1941" s="103"/>
      <c r="R1941" s="104"/>
      <c r="S1941" s="103"/>
      <c r="T1941" s="103"/>
      <c r="U1941" s="103"/>
      <c r="V1941" s="103"/>
      <c r="W1941" s="103"/>
      <c r="X1941" s="103"/>
      <c r="Y1941" s="103"/>
      <c r="Z1941" s="103"/>
      <c r="AA1941" s="103"/>
      <c r="AB1941" s="103"/>
      <c r="AC1941" s="103"/>
      <c r="AD1941" s="103"/>
      <c r="AE1941" s="103"/>
      <c r="AF1941" s="103"/>
      <c r="AG1941" s="103"/>
      <c r="AH1941" s="103"/>
      <c r="AI1941" s="103"/>
      <c r="AJ1941" s="103"/>
      <c r="AK1941" s="103"/>
      <c r="AL1941" s="103"/>
      <c r="AM1941" s="103"/>
      <c r="AN1941" s="103"/>
      <c r="AO1941" s="103"/>
      <c r="AP1941" s="103"/>
      <c r="AQ1941" s="103"/>
      <c r="AR1941" s="103"/>
      <c r="AS1941" s="103"/>
      <c r="AT1941" s="103"/>
      <c r="AU1941" s="103"/>
      <c r="AV1941" s="103"/>
      <c r="AW1941" s="103"/>
      <c r="AX1941" s="103"/>
      <c r="AY1941" s="103"/>
      <c r="AZ1941" s="103"/>
      <c r="BA1941" s="95"/>
      <c r="BB1941" s="95"/>
      <c r="BC1941" s="95"/>
      <c r="BD1941" s="95"/>
      <c r="BE1941" s="95"/>
      <c r="BF1941" s="95"/>
      <c r="BG1941" s="95"/>
      <c r="BH1941" s="95"/>
      <c r="BI1941" s="95"/>
    </row>
    <row r="1942" spans="17:61" s="82" customFormat="1" x14ac:dyDescent="0.2">
      <c r="Q1942" s="103"/>
      <c r="R1942" s="104"/>
      <c r="S1942" s="103"/>
      <c r="T1942" s="103"/>
      <c r="U1942" s="103"/>
      <c r="V1942" s="103"/>
      <c r="W1942" s="103"/>
      <c r="X1942" s="103"/>
      <c r="Y1942" s="103"/>
      <c r="Z1942" s="103"/>
      <c r="AA1942" s="103"/>
      <c r="AB1942" s="103"/>
      <c r="AC1942" s="103"/>
      <c r="AD1942" s="103"/>
      <c r="AE1942" s="103"/>
      <c r="AF1942" s="103"/>
      <c r="AG1942" s="103"/>
      <c r="AH1942" s="103"/>
      <c r="AI1942" s="103"/>
      <c r="AJ1942" s="103"/>
      <c r="AK1942" s="103"/>
      <c r="AL1942" s="103"/>
      <c r="AM1942" s="103"/>
      <c r="AN1942" s="103"/>
      <c r="AO1942" s="103"/>
      <c r="AP1942" s="103"/>
      <c r="AQ1942" s="103"/>
      <c r="AR1942" s="103"/>
      <c r="AS1942" s="103"/>
      <c r="AT1942" s="103"/>
      <c r="AU1942" s="103"/>
      <c r="AV1942" s="103"/>
      <c r="AW1942" s="103"/>
      <c r="AX1942" s="103"/>
      <c r="AY1942" s="103"/>
      <c r="AZ1942" s="103"/>
      <c r="BA1942" s="95"/>
      <c r="BB1942" s="95"/>
      <c r="BC1942" s="95"/>
      <c r="BD1942" s="95"/>
      <c r="BE1942" s="95"/>
      <c r="BF1942" s="95"/>
      <c r="BG1942" s="95"/>
      <c r="BH1942" s="95"/>
      <c r="BI1942" s="95"/>
    </row>
    <row r="1943" spans="17:61" s="82" customFormat="1" x14ac:dyDescent="0.2">
      <c r="Q1943" s="103"/>
      <c r="R1943" s="104"/>
      <c r="S1943" s="103"/>
      <c r="T1943" s="103"/>
      <c r="U1943" s="103"/>
      <c r="V1943" s="103"/>
      <c r="W1943" s="103"/>
      <c r="X1943" s="103"/>
      <c r="Y1943" s="103"/>
      <c r="Z1943" s="103"/>
      <c r="AA1943" s="103"/>
      <c r="AB1943" s="103"/>
      <c r="AC1943" s="103"/>
      <c r="AD1943" s="103"/>
      <c r="AE1943" s="103"/>
      <c r="AF1943" s="103"/>
      <c r="AG1943" s="103"/>
      <c r="AH1943" s="103"/>
      <c r="AI1943" s="103"/>
      <c r="AJ1943" s="103"/>
      <c r="AK1943" s="103"/>
      <c r="AL1943" s="103"/>
      <c r="AM1943" s="103"/>
      <c r="AN1943" s="103"/>
      <c r="AO1943" s="103"/>
      <c r="AP1943" s="103"/>
      <c r="AQ1943" s="103"/>
      <c r="AR1943" s="103"/>
      <c r="AS1943" s="103"/>
      <c r="AT1943" s="103"/>
      <c r="AU1943" s="103"/>
      <c r="AV1943" s="103"/>
      <c r="AW1943" s="103"/>
      <c r="AX1943" s="103"/>
      <c r="AY1943" s="103"/>
      <c r="AZ1943" s="103"/>
      <c r="BA1943" s="95"/>
      <c r="BB1943" s="95"/>
      <c r="BC1943" s="95"/>
      <c r="BD1943" s="95"/>
      <c r="BE1943" s="95"/>
      <c r="BF1943" s="95"/>
      <c r="BG1943" s="95"/>
      <c r="BH1943" s="95"/>
      <c r="BI1943" s="95"/>
    </row>
    <row r="1944" spans="17:61" s="82" customFormat="1" x14ac:dyDescent="0.2">
      <c r="Q1944" s="103"/>
      <c r="R1944" s="104"/>
      <c r="S1944" s="103"/>
      <c r="T1944" s="103"/>
      <c r="U1944" s="103"/>
      <c r="V1944" s="103"/>
      <c r="W1944" s="103"/>
      <c r="X1944" s="103"/>
      <c r="Y1944" s="103"/>
      <c r="Z1944" s="103"/>
      <c r="AA1944" s="103"/>
      <c r="AB1944" s="103"/>
      <c r="AC1944" s="103"/>
      <c r="AD1944" s="103"/>
      <c r="AE1944" s="103"/>
      <c r="AF1944" s="103"/>
      <c r="AG1944" s="103"/>
      <c r="AH1944" s="103"/>
      <c r="AI1944" s="103"/>
      <c r="AJ1944" s="103"/>
      <c r="AK1944" s="103"/>
      <c r="AL1944" s="103"/>
      <c r="AM1944" s="103"/>
      <c r="AN1944" s="103"/>
      <c r="AO1944" s="103"/>
      <c r="AP1944" s="103"/>
      <c r="AQ1944" s="103"/>
      <c r="AR1944" s="103"/>
      <c r="AS1944" s="103"/>
      <c r="AT1944" s="103"/>
      <c r="AU1944" s="103"/>
      <c r="AV1944" s="103"/>
      <c r="AW1944" s="103"/>
      <c r="AX1944" s="103"/>
      <c r="AY1944" s="103"/>
      <c r="AZ1944" s="103"/>
      <c r="BA1944" s="95"/>
      <c r="BB1944" s="95"/>
      <c r="BC1944" s="95"/>
      <c r="BD1944" s="95"/>
      <c r="BE1944" s="95"/>
      <c r="BF1944" s="95"/>
      <c r="BG1944" s="95"/>
      <c r="BH1944" s="95"/>
      <c r="BI1944" s="95"/>
    </row>
    <row r="1945" spans="17:61" s="82" customFormat="1" x14ac:dyDescent="0.2">
      <c r="Q1945" s="103"/>
      <c r="R1945" s="104"/>
      <c r="S1945" s="103"/>
      <c r="T1945" s="103"/>
      <c r="U1945" s="103"/>
      <c r="V1945" s="103"/>
      <c r="W1945" s="103"/>
      <c r="X1945" s="103"/>
      <c r="Y1945" s="103"/>
      <c r="Z1945" s="103"/>
      <c r="AA1945" s="103"/>
      <c r="AB1945" s="103"/>
      <c r="AC1945" s="103"/>
      <c r="AD1945" s="103"/>
      <c r="AE1945" s="103"/>
      <c r="AF1945" s="103"/>
      <c r="AG1945" s="103"/>
      <c r="AH1945" s="103"/>
      <c r="AI1945" s="103"/>
      <c r="AJ1945" s="103"/>
      <c r="AK1945" s="103"/>
      <c r="AL1945" s="103"/>
      <c r="AM1945" s="103"/>
      <c r="AN1945" s="103"/>
      <c r="AO1945" s="103"/>
      <c r="AP1945" s="103"/>
      <c r="AQ1945" s="103"/>
      <c r="AR1945" s="103"/>
      <c r="AS1945" s="103"/>
      <c r="AT1945" s="103"/>
      <c r="AU1945" s="103"/>
      <c r="AV1945" s="103"/>
      <c r="AW1945" s="103"/>
      <c r="AX1945" s="103"/>
      <c r="AY1945" s="103"/>
      <c r="AZ1945" s="103"/>
      <c r="BA1945" s="95"/>
      <c r="BB1945" s="95"/>
      <c r="BC1945" s="95"/>
      <c r="BD1945" s="95"/>
      <c r="BE1945" s="95"/>
      <c r="BF1945" s="95"/>
      <c r="BG1945" s="95"/>
      <c r="BH1945" s="95"/>
      <c r="BI1945" s="95"/>
    </row>
    <row r="1946" spans="17:61" s="82" customFormat="1" x14ac:dyDescent="0.2">
      <c r="Q1946" s="103"/>
      <c r="R1946" s="104"/>
      <c r="S1946" s="103"/>
      <c r="T1946" s="103"/>
      <c r="U1946" s="103"/>
      <c r="V1946" s="103"/>
      <c r="W1946" s="103"/>
      <c r="X1946" s="103"/>
      <c r="Y1946" s="103"/>
      <c r="Z1946" s="103"/>
      <c r="AA1946" s="103"/>
      <c r="AB1946" s="103"/>
      <c r="AC1946" s="103"/>
      <c r="AD1946" s="103"/>
      <c r="AE1946" s="103"/>
      <c r="AF1946" s="103"/>
      <c r="AG1946" s="103"/>
      <c r="AH1946" s="103"/>
      <c r="AI1946" s="103"/>
      <c r="AJ1946" s="103"/>
      <c r="AK1946" s="103"/>
      <c r="AL1946" s="103"/>
      <c r="AM1946" s="103"/>
      <c r="AN1946" s="103"/>
      <c r="AO1946" s="103"/>
      <c r="AP1946" s="103"/>
      <c r="AQ1946" s="103"/>
      <c r="AR1946" s="103"/>
      <c r="AS1946" s="103"/>
      <c r="AT1946" s="103"/>
      <c r="AU1946" s="103"/>
      <c r="AV1946" s="103"/>
      <c r="AW1946" s="103"/>
      <c r="AX1946" s="103"/>
      <c r="AY1946" s="103"/>
      <c r="AZ1946" s="103"/>
      <c r="BA1946" s="95"/>
      <c r="BB1946" s="95"/>
      <c r="BC1946" s="95"/>
      <c r="BD1946" s="95"/>
      <c r="BE1946" s="95"/>
      <c r="BF1946" s="95"/>
      <c r="BG1946" s="95"/>
      <c r="BH1946" s="95"/>
      <c r="BI1946" s="95"/>
    </row>
    <row r="1947" spans="17:61" s="82" customFormat="1" x14ac:dyDescent="0.2">
      <c r="Q1947" s="103"/>
      <c r="R1947" s="104"/>
      <c r="S1947" s="103"/>
      <c r="T1947" s="103"/>
      <c r="U1947" s="103"/>
      <c r="V1947" s="103"/>
      <c r="W1947" s="103"/>
      <c r="X1947" s="103"/>
      <c r="Y1947" s="103"/>
      <c r="Z1947" s="103"/>
      <c r="AA1947" s="103"/>
      <c r="AB1947" s="103"/>
      <c r="AC1947" s="103"/>
      <c r="AD1947" s="103"/>
      <c r="AE1947" s="103"/>
      <c r="AF1947" s="103"/>
      <c r="AG1947" s="103"/>
      <c r="AH1947" s="103"/>
      <c r="AI1947" s="103"/>
      <c r="AJ1947" s="103"/>
      <c r="AK1947" s="103"/>
      <c r="AL1947" s="103"/>
      <c r="AM1947" s="103"/>
      <c r="AN1947" s="103"/>
      <c r="AO1947" s="103"/>
      <c r="AP1947" s="103"/>
      <c r="AQ1947" s="103"/>
      <c r="AR1947" s="103"/>
      <c r="AS1947" s="103"/>
      <c r="AT1947" s="103"/>
      <c r="AU1947" s="103"/>
      <c r="AV1947" s="103"/>
      <c r="AW1947" s="103"/>
      <c r="AX1947" s="103"/>
      <c r="AY1947" s="103"/>
      <c r="AZ1947" s="103"/>
      <c r="BA1947" s="95"/>
      <c r="BB1947" s="95"/>
      <c r="BC1947" s="95"/>
      <c r="BD1947" s="95"/>
      <c r="BE1947" s="95"/>
      <c r="BF1947" s="95"/>
      <c r="BG1947" s="95"/>
      <c r="BH1947" s="95"/>
      <c r="BI1947" s="95"/>
    </row>
    <row r="1948" spans="17:61" s="82" customFormat="1" x14ac:dyDescent="0.2">
      <c r="Q1948" s="103"/>
      <c r="R1948" s="104"/>
      <c r="S1948" s="103"/>
      <c r="T1948" s="103"/>
      <c r="U1948" s="103"/>
      <c r="V1948" s="103"/>
      <c r="W1948" s="103"/>
      <c r="X1948" s="103"/>
      <c r="Y1948" s="103"/>
      <c r="Z1948" s="103"/>
      <c r="AA1948" s="103"/>
      <c r="AB1948" s="103"/>
      <c r="AC1948" s="103"/>
      <c r="AD1948" s="103"/>
      <c r="AE1948" s="103"/>
      <c r="AF1948" s="103"/>
      <c r="AG1948" s="103"/>
      <c r="AH1948" s="103"/>
      <c r="AI1948" s="103"/>
      <c r="AJ1948" s="103"/>
      <c r="AK1948" s="103"/>
      <c r="AL1948" s="103"/>
      <c r="AM1948" s="103"/>
      <c r="AN1948" s="103"/>
      <c r="AO1948" s="103"/>
      <c r="AP1948" s="103"/>
      <c r="AQ1948" s="103"/>
      <c r="AR1948" s="103"/>
      <c r="AS1948" s="103"/>
      <c r="AT1948" s="103"/>
      <c r="AU1948" s="103"/>
      <c r="AV1948" s="103"/>
      <c r="AW1948" s="103"/>
      <c r="AX1948" s="103"/>
      <c r="AY1948" s="103"/>
      <c r="AZ1948" s="103"/>
      <c r="BA1948" s="95"/>
      <c r="BB1948" s="95"/>
      <c r="BC1948" s="95"/>
      <c r="BD1948" s="95"/>
      <c r="BE1948" s="95"/>
      <c r="BF1948" s="95"/>
      <c r="BG1948" s="95"/>
      <c r="BH1948" s="95"/>
      <c r="BI1948" s="95"/>
    </row>
    <row r="1949" spans="17:61" s="82" customFormat="1" x14ac:dyDescent="0.2">
      <c r="Q1949" s="103"/>
      <c r="R1949" s="104"/>
      <c r="S1949" s="103"/>
      <c r="T1949" s="103"/>
      <c r="U1949" s="103"/>
      <c r="V1949" s="103"/>
      <c r="W1949" s="103"/>
      <c r="X1949" s="103"/>
      <c r="Y1949" s="103"/>
      <c r="Z1949" s="103"/>
      <c r="AA1949" s="103"/>
      <c r="AB1949" s="103"/>
      <c r="AC1949" s="103"/>
      <c r="AD1949" s="103"/>
      <c r="AE1949" s="103"/>
      <c r="AF1949" s="103"/>
      <c r="AG1949" s="103"/>
      <c r="AH1949" s="103"/>
      <c r="AI1949" s="103"/>
      <c r="AJ1949" s="103"/>
      <c r="AK1949" s="103"/>
      <c r="AL1949" s="103"/>
      <c r="AM1949" s="103"/>
      <c r="AN1949" s="103"/>
      <c r="AO1949" s="103"/>
      <c r="AP1949" s="103"/>
      <c r="AQ1949" s="103"/>
      <c r="AR1949" s="103"/>
      <c r="AS1949" s="103"/>
      <c r="AT1949" s="103"/>
      <c r="AU1949" s="103"/>
      <c r="AV1949" s="103"/>
      <c r="AW1949" s="103"/>
      <c r="AX1949" s="103"/>
      <c r="AY1949" s="103"/>
      <c r="AZ1949" s="103"/>
      <c r="BA1949" s="95"/>
      <c r="BB1949" s="95"/>
      <c r="BC1949" s="95"/>
      <c r="BD1949" s="95"/>
      <c r="BE1949" s="95"/>
      <c r="BF1949" s="95"/>
      <c r="BG1949" s="95"/>
      <c r="BH1949" s="95"/>
      <c r="BI1949" s="95"/>
    </row>
    <row r="1950" spans="17:61" s="82" customFormat="1" x14ac:dyDescent="0.2">
      <c r="Q1950" s="103"/>
      <c r="R1950" s="104"/>
      <c r="S1950" s="103"/>
      <c r="T1950" s="103"/>
      <c r="U1950" s="103"/>
      <c r="V1950" s="103"/>
      <c r="W1950" s="103"/>
      <c r="X1950" s="103"/>
      <c r="Y1950" s="103"/>
      <c r="Z1950" s="103"/>
      <c r="AA1950" s="103"/>
      <c r="AB1950" s="103"/>
      <c r="AC1950" s="103"/>
      <c r="AD1950" s="103"/>
      <c r="AE1950" s="103"/>
      <c r="AF1950" s="103"/>
      <c r="AG1950" s="103"/>
      <c r="AH1950" s="103"/>
      <c r="AI1950" s="103"/>
      <c r="AJ1950" s="103"/>
      <c r="AK1950" s="103"/>
      <c r="AL1950" s="103"/>
      <c r="AM1950" s="103"/>
      <c r="AN1950" s="103"/>
      <c r="AO1950" s="103"/>
      <c r="AP1950" s="103"/>
      <c r="AQ1950" s="103"/>
      <c r="AR1950" s="103"/>
      <c r="AS1950" s="103"/>
      <c r="AT1950" s="103"/>
      <c r="AU1950" s="103"/>
      <c r="AV1950" s="103"/>
      <c r="AW1950" s="103"/>
      <c r="AX1950" s="103"/>
      <c r="AY1950" s="103"/>
      <c r="AZ1950" s="103"/>
      <c r="BA1950" s="95"/>
      <c r="BB1950" s="95"/>
      <c r="BC1950" s="95"/>
      <c r="BD1950" s="95"/>
      <c r="BE1950" s="95"/>
      <c r="BF1950" s="95"/>
      <c r="BG1950" s="95"/>
      <c r="BH1950" s="95"/>
      <c r="BI1950" s="95"/>
    </row>
    <row r="1951" spans="17:61" s="82" customFormat="1" x14ac:dyDescent="0.2">
      <c r="Q1951" s="103"/>
      <c r="R1951" s="104"/>
      <c r="S1951" s="103"/>
      <c r="T1951" s="103"/>
      <c r="U1951" s="103"/>
      <c r="V1951" s="103"/>
      <c r="W1951" s="103"/>
      <c r="X1951" s="103"/>
      <c r="Y1951" s="103"/>
      <c r="Z1951" s="103"/>
      <c r="AA1951" s="103"/>
      <c r="AB1951" s="103"/>
      <c r="AC1951" s="103"/>
      <c r="AD1951" s="103"/>
      <c r="AE1951" s="103"/>
      <c r="AF1951" s="103"/>
      <c r="AG1951" s="103"/>
      <c r="AH1951" s="103"/>
      <c r="AI1951" s="103"/>
      <c r="AJ1951" s="103"/>
      <c r="AK1951" s="103"/>
      <c r="AL1951" s="103"/>
      <c r="AM1951" s="103"/>
      <c r="AN1951" s="103"/>
      <c r="AO1951" s="103"/>
      <c r="AP1951" s="103"/>
      <c r="AQ1951" s="103"/>
      <c r="AR1951" s="103"/>
      <c r="AS1951" s="103"/>
      <c r="AT1951" s="103"/>
      <c r="AU1951" s="103"/>
      <c r="AV1951" s="103"/>
      <c r="AW1951" s="103"/>
      <c r="AX1951" s="103"/>
      <c r="AY1951" s="103"/>
      <c r="AZ1951" s="103"/>
      <c r="BA1951" s="95"/>
      <c r="BB1951" s="95"/>
      <c r="BC1951" s="95"/>
      <c r="BD1951" s="95"/>
      <c r="BE1951" s="95"/>
      <c r="BF1951" s="95"/>
      <c r="BG1951" s="95"/>
      <c r="BH1951" s="95"/>
      <c r="BI1951" s="95"/>
    </row>
    <row r="1952" spans="17:61" s="82" customFormat="1" x14ac:dyDescent="0.2">
      <c r="Q1952" s="103"/>
      <c r="R1952" s="104"/>
      <c r="S1952" s="103"/>
      <c r="T1952" s="103"/>
      <c r="U1952" s="103"/>
      <c r="V1952" s="103"/>
      <c r="W1952" s="103"/>
      <c r="X1952" s="103"/>
      <c r="Y1952" s="103"/>
      <c r="Z1952" s="103"/>
      <c r="AA1952" s="103"/>
      <c r="AB1952" s="103"/>
      <c r="AC1952" s="103"/>
      <c r="AD1952" s="103"/>
      <c r="AE1952" s="103"/>
      <c r="AF1952" s="103"/>
      <c r="AG1952" s="103"/>
      <c r="AH1952" s="103"/>
      <c r="AI1952" s="103"/>
      <c r="AJ1952" s="103"/>
      <c r="AK1952" s="103"/>
      <c r="AL1952" s="103"/>
      <c r="AM1952" s="103"/>
      <c r="AN1952" s="103"/>
      <c r="AO1952" s="103"/>
      <c r="AP1952" s="103"/>
      <c r="AQ1952" s="103"/>
      <c r="AR1952" s="103"/>
      <c r="AS1952" s="103"/>
      <c r="AT1952" s="103"/>
      <c r="AU1952" s="103"/>
      <c r="AV1952" s="103"/>
      <c r="AW1952" s="103"/>
      <c r="AX1952" s="103"/>
      <c r="AY1952" s="103"/>
      <c r="AZ1952" s="103"/>
      <c r="BA1952" s="95"/>
      <c r="BB1952" s="95"/>
      <c r="BC1952" s="95"/>
      <c r="BD1952" s="95"/>
      <c r="BE1952" s="95"/>
      <c r="BF1952" s="95"/>
      <c r="BG1952" s="95"/>
      <c r="BH1952" s="95"/>
      <c r="BI1952" s="95"/>
    </row>
    <row r="1953" spans="17:61" s="82" customFormat="1" x14ac:dyDescent="0.2">
      <c r="Q1953" s="103"/>
      <c r="R1953" s="104"/>
      <c r="S1953" s="103"/>
      <c r="T1953" s="103"/>
      <c r="U1953" s="103"/>
      <c r="V1953" s="103"/>
      <c r="W1953" s="103"/>
      <c r="X1953" s="103"/>
      <c r="Y1953" s="103"/>
      <c r="Z1953" s="103"/>
      <c r="AA1953" s="103"/>
      <c r="AB1953" s="103"/>
      <c r="AC1953" s="103"/>
      <c r="AD1953" s="103"/>
      <c r="AE1953" s="103"/>
      <c r="AF1953" s="103"/>
      <c r="AG1953" s="103"/>
      <c r="AH1953" s="103"/>
      <c r="AI1953" s="103"/>
      <c r="AJ1953" s="103"/>
      <c r="AK1953" s="103"/>
      <c r="AL1953" s="103"/>
      <c r="AM1953" s="103"/>
      <c r="AN1953" s="103"/>
      <c r="AO1953" s="103"/>
      <c r="AP1953" s="103"/>
      <c r="AQ1953" s="103"/>
      <c r="AR1953" s="103"/>
      <c r="AS1953" s="103"/>
      <c r="AT1953" s="103"/>
      <c r="AU1953" s="103"/>
      <c r="AV1953" s="103"/>
      <c r="AW1953" s="103"/>
      <c r="AX1953" s="103"/>
      <c r="AY1953" s="103"/>
      <c r="AZ1953" s="103"/>
      <c r="BA1953" s="95"/>
      <c r="BB1953" s="95"/>
      <c r="BC1953" s="95"/>
      <c r="BD1953" s="95"/>
      <c r="BE1953" s="95"/>
      <c r="BF1953" s="95"/>
      <c r="BG1953" s="95"/>
      <c r="BH1953" s="95"/>
      <c r="BI1953" s="95"/>
    </row>
    <row r="1954" spans="17:61" s="82" customFormat="1" x14ac:dyDescent="0.2">
      <c r="Q1954" s="103"/>
      <c r="R1954" s="104"/>
      <c r="S1954" s="103"/>
      <c r="T1954" s="103"/>
      <c r="U1954" s="103"/>
      <c r="V1954" s="103"/>
      <c r="W1954" s="103"/>
      <c r="X1954" s="103"/>
      <c r="Y1954" s="103"/>
      <c r="Z1954" s="103"/>
      <c r="AA1954" s="103"/>
      <c r="AB1954" s="103"/>
      <c r="AC1954" s="103"/>
      <c r="AD1954" s="103"/>
      <c r="AE1954" s="103"/>
      <c r="AF1954" s="103"/>
      <c r="AG1954" s="103"/>
      <c r="AH1954" s="103"/>
      <c r="AI1954" s="103"/>
      <c r="AJ1954" s="103"/>
      <c r="AK1954" s="103"/>
      <c r="AL1954" s="103"/>
      <c r="AM1954" s="103"/>
      <c r="AN1954" s="103"/>
      <c r="AO1954" s="103"/>
      <c r="AP1954" s="103"/>
      <c r="AQ1954" s="103"/>
      <c r="AR1954" s="103"/>
      <c r="AS1954" s="103"/>
      <c r="AT1954" s="103"/>
      <c r="AU1954" s="103"/>
      <c r="AV1954" s="103"/>
      <c r="AW1954" s="103"/>
      <c r="AX1954" s="103"/>
      <c r="AY1954" s="103"/>
      <c r="AZ1954" s="103"/>
      <c r="BA1954" s="95"/>
      <c r="BB1954" s="95"/>
      <c r="BC1954" s="95"/>
      <c r="BD1954" s="95"/>
      <c r="BE1954" s="95"/>
      <c r="BF1954" s="95"/>
      <c r="BG1954" s="95"/>
      <c r="BH1954" s="95"/>
      <c r="BI1954" s="95"/>
    </row>
    <row r="1955" spans="17:61" s="82" customFormat="1" x14ac:dyDescent="0.2">
      <c r="Q1955" s="103"/>
      <c r="R1955" s="104"/>
      <c r="S1955" s="103"/>
      <c r="T1955" s="103"/>
      <c r="U1955" s="103"/>
      <c r="V1955" s="103"/>
      <c r="W1955" s="103"/>
      <c r="X1955" s="103"/>
      <c r="Y1955" s="103"/>
      <c r="Z1955" s="103"/>
      <c r="AA1955" s="103"/>
      <c r="AB1955" s="103"/>
      <c r="AC1955" s="103"/>
      <c r="AD1955" s="103"/>
      <c r="AE1955" s="103"/>
      <c r="AF1955" s="103"/>
      <c r="AG1955" s="103"/>
      <c r="AH1955" s="103"/>
      <c r="AI1955" s="103"/>
      <c r="AJ1955" s="103"/>
      <c r="AK1955" s="103"/>
      <c r="AL1955" s="103"/>
      <c r="AM1955" s="103"/>
      <c r="AN1955" s="103"/>
      <c r="AO1955" s="103"/>
      <c r="AP1955" s="103"/>
      <c r="AQ1955" s="103"/>
      <c r="AR1955" s="103"/>
      <c r="AS1955" s="103"/>
      <c r="AT1955" s="103"/>
      <c r="AU1955" s="103"/>
      <c r="AV1955" s="103"/>
      <c r="AW1955" s="103"/>
      <c r="AX1955" s="103"/>
      <c r="AY1955" s="103"/>
      <c r="AZ1955" s="103"/>
      <c r="BA1955" s="95"/>
      <c r="BB1955" s="95"/>
      <c r="BC1955" s="95"/>
      <c r="BD1955" s="95"/>
      <c r="BE1955" s="95"/>
      <c r="BF1955" s="95"/>
      <c r="BG1955" s="95"/>
      <c r="BH1955" s="95"/>
      <c r="BI1955" s="95"/>
    </row>
    <row r="1956" spans="17:61" s="82" customFormat="1" x14ac:dyDescent="0.2">
      <c r="Q1956" s="103"/>
      <c r="R1956" s="104"/>
      <c r="S1956" s="103"/>
      <c r="T1956" s="103"/>
      <c r="U1956" s="103"/>
      <c r="V1956" s="103"/>
      <c r="W1956" s="103"/>
      <c r="X1956" s="103"/>
      <c r="Y1956" s="103"/>
      <c r="Z1956" s="103"/>
      <c r="AA1956" s="103"/>
      <c r="AB1956" s="103"/>
      <c r="AC1956" s="103"/>
      <c r="AD1956" s="103"/>
      <c r="AE1956" s="103"/>
      <c r="AF1956" s="103"/>
      <c r="AG1956" s="103"/>
      <c r="AH1956" s="103"/>
      <c r="AI1956" s="103"/>
      <c r="AJ1956" s="103"/>
      <c r="AK1956" s="103"/>
      <c r="AL1956" s="103"/>
      <c r="AM1956" s="103"/>
      <c r="AN1956" s="103"/>
      <c r="AO1956" s="103"/>
      <c r="AP1956" s="103"/>
      <c r="AQ1956" s="103"/>
      <c r="AR1956" s="103"/>
      <c r="AS1956" s="103"/>
      <c r="AT1956" s="103"/>
      <c r="AU1956" s="103"/>
      <c r="AV1956" s="103"/>
      <c r="AW1956" s="103"/>
      <c r="AX1956" s="103"/>
      <c r="AY1956" s="103"/>
      <c r="AZ1956" s="103"/>
      <c r="BA1956" s="95"/>
      <c r="BB1956" s="95"/>
      <c r="BC1956" s="95"/>
      <c r="BD1956" s="95"/>
      <c r="BE1956" s="95"/>
      <c r="BF1956" s="95"/>
      <c r="BG1956" s="95"/>
      <c r="BH1956" s="95"/>
      <c r="BI1956" s="95"/>
    </row>
    <row r="1957" spans="17:61" s="82" customFormat="1" x14ac:dyDescent="0.2">
      <c r="Q1957" s="103"/>
      <c r="R1957" s="104"/>
      <c r="S1957" s="103"/>
      <c r="T1957" s="103"/>
      <c r="U1957" s="103"/>
      <c r="V1957" s="103"/>
      <c r="W1957" s="103"/>
      <c r="X1957" s="103"/>
      <c r="Y1957" s="103"/>
      <c r="Z1957" s="103"/>
      <c r="AA1957" s="103"/>
      <c r="AB1957" s="103"/>
      <c r="AC1957" s="103"/>
      <c r="AD1957" s="103"/>
      <c r="AE1957" s="103"/>
      <c r="AF1957" s="103"/>
      <c r="AG1957" s="103"/>
      <c r="AH1957" s="103"/>
      <c r="AI1957" s="103"/>
      <c r="AJ1957" s="103"/>
      <c r="AK1957" s="103"/>
      <c r="AL1957" s="103"/>
      <c r="AM1957" s="103"/>
      <c r="AN1957" s="103"/>
      <c r="AO1957" s="103"/>
      <c r="AP1957" s="103"/>
      <c r="AQ1957" s="103"/>
      <c r="AR1957" s="103"/>
      <c r="AS1957" s="103"/>
      <c r="AT1957" s="103"/>
      <c r="AU1957" s="103"/>
      <c r="AV1957" s="103"/>
      <c r="AW1957" s="103"/>
      <c r="AX1957" s="103"/>
      <c r="AY1957" s="103"/>
      <c r="AZ1957" s="103"/>
      <c r="BA1957" s="95"/>
      <c r="BB1957" s="95"/>
      <c r="BC1957" s="95"/>
      <c r="BD1957" s="95"/>
      <c r="BE1957" s="95"/>
      <c r="BF1957" s="95"/>
      <c r="BG1957" s="95"/>
      <c r="BH1957" s="95"/>
      <c r="BI1957" s="95"/>
    </row>
    <row r="1958" spans="17:61" s="82" customFormat="1" x14ac:dyDescent="0.2">
      <c r="Q1958" s="103"/>
      <c r="R1958" s="104"/>
      <c r="S1958" s="103"/>
      <c r="T1958" s="103"/>
      <c r="U1958" s="103"/>
      <c r="V1958" s="103"/>
      <c r="W1958" s="103"/>
      <c r="X1958" s="103"/>
      <c r="Y1958" s="103"/>
      <c r="Z1958" s="103"/>
      <c r="AA1958" s="103"/>
      <c r="AB1958" s="103"/>
      <c r="AC1958" s="103"/>
      <c r="AD1958" s="103"/>
      <c r="AE1958" s="103"/>
      <c r="AF1958" s="103"/>
      <c r="AG1958" s="103"/>
      <c r="AH1958" s="103"/>
      <c r="AI1958" s="103"/>
      <c r="AJ1958" s="103"/>
      <c r="AK1958" s="103"/>
      <c r="AL1958" s="103"/>
      <c r="AM1958" s="103"/>
      <c r="AN1958" s="103"/>
      <c r="AO1958" s="103"/>
      <c r="AP1958" s="103"/>
      <c r="AQ1958" s="103"/>
      <c r="AR1958" s="103"/>
      <c r="AS1958" s="103"/>
      <c r="AT1958" s="103"/>
      <c r="AU1958" s="103"/>
      <c r="AV1958" s="103"/>
      <c r="AW1958" s="103"/>
      <c r="AX1958" s="103"/>
      <c r="AY1958" s="103"/>
      <c r="AZ1958" s="103"/>
      <c r="BA1958" s="95"/>
      <c r="BB1958" s="95"/>
      <c r="BC1958" s="95"/>
      <c r="BD1958" s="95"/>
      <c r="BE1958" s="95"/>
      <c r="BF1958" s="95"/>
      <c r="BG1958" s="95"/>
      <c r="BH1958" s="95"/>
      <c r="BI1958" s="95"/>
    </row>
    <row r="1959" spans="17:61" s="82" customFormat="1" x14ac:dyDescent="0.2">
      <c r="Q1959" s="103"/>
      <c r="R1959" s="104"/>
      <c r="S1959" s="103"/>
      <c r="T1959" s="103"/>
      <c r="U1959" s="103"/>
      <c r="V1959" s="103"/>
      <c r="W1959" s="103"/>
      <c r="X1959" s="103"/>
      <c r="Y1959" s="103"/>
      <c r="Z1959" s="103"/>
      <c r="AA1959" s="103"/>
      <c r="AB1959" s="103"/>
      <c r="AC1959" s="103"/>
      <c r="AD1959" s="103"/>
      <c r="AE1959" s="103"/>
      <c r="AF1959" s="103"/>
      <c r="AG1959" s="103"/>
      <c r="AH1959" s="103"/>
      <c r="AI1959" s="103"/>
      <c r="AJ1959" s="103"/>
      <c r="AK1959" s="103"/>
      <c r="AL1959" s="103"/>
      <c r="AM1959" s="103"/>
      <c r="AN1959" s="103"/>
      <c r="AO1959" s="103"/>
      <c r="AP1959" s="103"/>
      <c r="AQ1959" s="103"/>
      <c r="AR1959" s="103"/>
      <c r="AS1959" s="103"/>
      <c r="AT1959" s="103"/>
      <c r="AU1959" s="103"/>
      <c r="AV1959" s="103"/>
      <c r="AW1959" s="103"/>
      <c r="AX1959" s="103"/>
      <c r="AY1959" s="103"/>
      <c r="AZ1959" s="103"/>
      <c r="BA1959" s="95"/>
      <c r="BB1959" s="95"/>
      <c r="BC1959" s="95"/>
      <c r="BD1959" s="95"/>
      <c r="BE1959" s="95"/>
      <c r="BF1959" s="95"/>
      <c r="BG1959" s="95"/>
      <c r="BH1959" s="95"/>
      <c r="BI1959" s="95"/>
    </row>
    <row r="1960" spans="17:61" s="82" customFormat="1" x14ac:dyDescent="0.2">
      <c r="Q1960" s="103"/>
      <c r="R1960" s="104"/>
      <c r="S1960" s="103"/>
      <c r="T1960" s="103"/>
      <c r="U1960" s="103"/>
      <c r="V1960" s="103"/>
      <c r="W1960" s="103"/>
      <c r="X1960" s="103"/>
      <c r="Y1960" s="103"/>
      <c r="Z1960" s="103"/>
      <c r="AA1960" s="103"/>
      <c r="AB1960" s="103"/>
      <c r="AC1960" s="103"/>
      <c r="AD1960" s="103"/>
      <c r="AE1960" s="103"/>
      <c r="AF1960" s="103"/>
      <c r="AG1960" s="103"/>
      <c r="AH1960" s="103"/>
      <c r="AI1960" s="103"/>
      <c r="AJ1960" s="103"/>
      <c r="AK1960" s="103"/>
      <c r="AL1960" s="103"/>
      <c r="AM1960" s="103"/>
      <c r="AN1960" s="103"/>
      <c r="AO1960" s="103"/>
      <c r="AP1960" s="103"/>
      <c r="AQ1960" s="103"/>
      <c r="AR1960" s="103"/>
      <c r="AS1960" s="103"/>
      <c r="AT1960" s="103"/>
      <c r="AU1960" s="103"/>
      <c r="AV1960" s="103"/>
      <c r="AW1960" s="103"/>
      <c r="AX1960" s="103"/>
      <c r="AY1960" s="103"/>
      <c r="AZ1960" s="103"/>
      <c r="BA1960" s="95"/>
      <c r="BB1960" s="95"/>
      <c r="BC1960" s="95"/>
      <c r="BD1960" s="95"/>
      <c r="BE1960" s="95"/>
      <c r="BF1960" s="95"/>
      <c r="BG1960" s="95"/>
      <c r="BH1960" s="95"/>
      <c r="BI1960" s="95"/>
    </row>
    <row r="1961" spans="17:61" s="82" customFormat="1" x14ac:dyDescent="0.2">
      <c r="Q1961" s="103"/>
      <c r="R1961" s="104"/>
      <c r="S1961" s="103"/>
      <c r="T1961" s="103"/>
      <c r="U1961" s="103"/>
      <c r="V1961" s="103"/>
      <c r="W1961" s="103"/>
      <c r="X1961" s="103"/>
      <c r="Y1961" s="103"/>
      <c r="Z1961" s="103"/>
      <c r="AA1961" s="103"/>
      <c r="AB1961" s="103"/>
      <c r="AC1961" s="103"/>
      <c r="AD1961" s="103"/>
      <c r="AE1961" s="103"/>
      <c r="AF1961" s="103"/>
      <c r="AG1961" s="103"/>
      <c r="AH1961" s="103"/>
      <c r="AI1961" s="103"/>
      <c r="AJ1961" s="103"/>
      <c r="AK1961" s="103"/>
      <c r="AL1961" s="103"/>
      <c r="AM1961" s="103"/>
      <c r="AN1961" s="103"/>
      <c r="AO1961" s="103"/>
      <c r="AP1961" s="103"/>
      <c r="AQ1961" s="103"/>
      <c r="AR1961" s="103"/>
      <c r="AS1961" s="103"/>
      <c r="AT1961" s="103"/>
      <c r="AU1961" s="103"/>
      <c r="AV1961" s="103"/>
      <c r="AW1961" s="103"/>
      <c r="AX1961" s="103"/>
      <c r="AY1961" s="103"/>
      <c r="AZ1961" s="103"/>
      <c r="BA1961" s="95"/>
      <c r="BB1961" s="95"/>
      <c r="BC1961" s="95"/>
      <c r="BD1961" s="95"/>
      <c r="BE1961" s="95"/>
      <c r="BF1961" s="95"/>
      <c r="BG1961" s="95"/>
      <c r="BH1961" s="95"/>
      <c r="BI1961" s="95"/>
    </row>
    <row r="1962" spans="17:61" s="82" customFormat="1" x14ac:dyDescent="0.2">
      <c r="Q1962" s="103"/>
      <c r="R1962" s="104"/>
      <c r="S1962" s="103"/>
      <c r="T1962" s="103"/>
      <c r="U1962" s="103"/>
      <c r="V1962" s="103"/>
      <c r="W1962" s="103"/>
      <c r="X1962" s="103"/>
      <c r="Y1962" s="103"/>
      <c r="Z1962" s="103"/>
      <c r="AA1962" s="103"/>
      <c r="AB1962" s="103"/>
      <c r="AC1962" s="103"/>
      <c r="AD1962" s="103"/>
      <c r="AE1962" s="103"/>
      <c r="AF1962" s="103"/>
      <c r="AG1962" s="103"/>
      <c r="AH1962" s="103"/>
      <c r="AI1962" s="103"/>
      <c r="AJ1962" s="103"/>
      <c r="AK1962" s="103"/>
      <c r="AL1962" s="103"/>
      <c r="AM1962" s="103"/>
      <c r="AN1962" s="103"/>
      <c r="AO1962" s="103"/>
      <c r="AP1962" s="103"/>
      <c r="AQ1962" s="103"/>
      <c r="AR1962" s="103"/>
      <c r="AS1962" s="103"/>
      <c r="AT1962" s="103"/>
      <c r="AU1962" s="103"/>
      <c r="AV1962" s="103"/>
      <c r="AW1962" s="103"/>
      <c r="AX1962" s="103"/>
      <c r="AY1962" s="103"/>
      <c r="AZ1962" s="103"/>
      <c r="BA1962" s="95"/>
      <c r="BB1962" s="95"/>
      <c r="BC1962" s="95"/>
      <c r="BD1962" s="95"/>
      <c r="BE1962" s="95"/>
      <c r="BF1962" s="95"/>
      <c r="BG1962" s="95"/>
      <c r="BH1962" s="95"/>
      <c r="BI1962" s="95"/>
    </row>
    <row r="1963" spans="17:61" s="82" customFormat="1" x14ac:dyDescent="0.2">
      <c r="Q1963" s="103"/>
      <c r="R1963" s="104"/>
      <c r="S1963" s="103"/>
      <c r="T1963" s="103"/>
      <c r="U1963" s="103"/>
      <c r="V1963" s="103"/>
      <c r="W1963" s="103"/>
      <c r="X1963" s="103"/>
      <c r="Y1963" s="103"/>
      <c r="Z1963" s="103"/>
      <c r="AA1963" s="103"/>
      <c r="AB1963" s="103"/>
      <c r="AC1963" s="103"/>
      <c r="AD1963" s="103"/>
      <c r="AE1963" s="103"/>
      <c r="AF1963" s="103"/>
      <c r="AG1963" s="103"/>
      <c r="AH1963" s="103"/>
      <c r="AI1963" s="103"/>
      <c r="AJ1963" s="103"/>
      <c r="AK1963" s="103"/>
      <c r="AL1963" s="103"/>
      <c r="AM1963" s="103"/>
      <c r="AN1963" s="103"/>
      <c r="AO1963" s="103"/>
      <c r="AP1963" s="103"/>
      <c r="AQ1963" s="103"/>
      <c r="AR1963" s="103"/>
      <c r="AS1963" s="103"/>
      <c r="AT1963" s="103"/>
      <c r="AU1963" s="103"/>
      <c r="AV1963" s="103"/>
      <c r="AW1963" s="103"/>
      <c r="AX1963" s="103"/>
      <c r="AY1963" s="103"/>
      <c r="AZ1963" s="103"/>
      <c r="BA1963" s="95"/>
      <c r="BB1963" s="95"/>
      <c r="BC1963" s="95"/>
      <c r="BD1963" s="95"/>
      <c r="BE1963" s="95"/>
      <c r="BF1963" s="95"/>
      <c r="BG1963" s="95"/>
      <c r="BH1963" s="95"/>
      <c r="BI1963" s="95"/>
    </row>
    <row r="1964" spans="17:61" s="82" customFormat="1" x14ac:dyDescent="0.2">
      <c r="Q1964" s="103"/>
      <c r="R1964" s="104"/>
      <c r="S1964" s="103"/>
      <c r="T1964" s="103"/>
      <c r="U1964" s="103"/>
      <c r="V1964" s="103"/>
      <c r="W1964" s="103"/>
      <c r="X1964" s="103"/>
      <c r="Y1964" s="103"/>
      <c r="Z1964" s="103"/>
      <c r="AA1964" s="103"/>
      <c r="AB1964" s="103"/>
      <c r="AC1964" s="103"/>
      <c r="AD1964" s="103"/>
      <c r="AE1964" s="103"/>
      <c r="AF1964" s="103"/>
      <c r="AG1964" s="103"/>
      <c r="AH1964" s="103"/>
      <c r="AI1964" s="103"/>
      <c r="AJ1964" s="103"/>
      <c r="AK1964" s="103"/>
      <c r="AL1964" s="103"/>
      <c r="AM1964" s="103"/>
      <c r="AN1964" s="103"/>
      <c r="AO1964" s="103"/>
      <c r="AP1964" s="103"/>
      <c r="AQ1964" s="103"/>
      <c r="AR1964" s="103"/>
      <c r="AS1964" s="103"/>
      <c r="AT1964" s="103"/>
      <c r="AU1964" s="103"/>
      <c r="AV1964" s="103"/>
      <c r="AW1964" s="103"/>
      <c r="AX1964" s="103"/>
      <c r="AY1964" s="103"/>
      <c r="AZ1964" s="103"/>
      <c r="BA1964" s="95"/>
      <c r="BB1964" s="95"/>
      <c r="BC1964" s="95"/>
      <c r="BD1964" s="95"/>
      <c r="BE1964" s="95"/>
      <c r="BF1964" s="95"/>
      <c r="BG1964" s="95"/>
      <c r="BH1964" s="95"/>
      <c r="BI1964" s="95"/>
    </row>
    <row r="1965" spans="17:61" s="82" customFormat="1" x14ac:dyDescent="0.2">
      <c r="Q1965" s="103"/>
      <c r="R1965" s="104"/>
      <c r="S1965" s="103"/>
      <c r="T1965" s="103"/>
      <c r="U1965" s="103"/>
      <c r="V1965" s="103"/>
      <c r="W1965" s="103"/>
      <c r="X1965" s="103"/>
      <c r="Y1965" s="103"/>
      <c r="Z1965" s="103"/>
      <c r="AA1965" s="103"/>
      <c r="AB1965" s="103"/>
      <c r="AC1965" s="103"/>
      <c r="AD1965" s="103"/>
      <c r="AE1965" s="103"/>
      <c r="AF1965" s="103"/>
      <c r="AG1965" s="103"/>
      <c r="AH1965" s="103"/>
      <c r="AI1965" s="103"/>
      <c r="AJ1965" s="103"/>
      <c r="AK1965" s="103"/>
      <c r="AL1965" s="103"/>
      <c r="AM1965" s="103"/>
      <c r="AN1965" s="103"/>
      <c r="AO1965" s="103"/>
      <c r="AP1965" s="103"/>
      <c r="AQ1965" s="103"/>
      <c r="AR1965" s="103"/>
      <c r="AS1965" s="103"/>
      <c r="AT1965" s="103"/>
      <c r="AU1965" s="103"/>
      <c r="AV1965" s="103"/>
      <c r="AW1965" s="103"/>
      <c r="AX1965" s="103"/>
      <c r="AY1965" s="103"/>
      <c r="AZ1965" s="103"/>
      <c r="BA1965" s="95"/>
      <c r="BB1965" s="95"/>
      <c r="BC1965" s="95"/>
      <c r="BD1965" s="95"/>
      <c r="BE1965" s="95"/>
      <c r="BF1965" s="95"/>
      <c r="BG1965" s="95"/>
      <c r="BH1965" s="95"/>
      <c r="BI1965" s="95"/>
    </row>
    <row r="1966" spans="17:61" s="82" customFormat="1" x14ac:dyDescent="0.2">
      <c r="Q1966" s="103"/>
      <c r="R1966" s="104"/>
      <c r="S1966" s="103"/>
      <c r="T1966" s="103"/>
      <c r="U1966" s="103"/>
      <c r="V1966" s="103"/>
      <c r="W1966" s="103"/>
      <c r="X1966" s="103"/>
      <c r="Y1966" s="103"/>
      <c r="Z1966" s="103"/>
      <c r="AA1966" s="103"/>
      <c r="AB1966" s="103"/>
      <c r="AC1966" s="103"/>
      <c r="AD1966" s="103"/>
      <c r="AE1966" s="103"/>
      <c r="AF1966" s="103"/>
      <c r="AG1966" s="103"/>
      <c r="AH1966" s="103"/>
      <c r="AI1966" s="103"/>
      <c r="AJ1966" s="103"/>
      <c r="AK1966" s="103"/>
      <c r="AL1966" s="103"/>
      <c r="AM1966" s="103"/>
      <c r="AN1966" s="103"/>
      <c r="AO1966" s="103"/>
      <c r="AP1966" s="103"/>
      <c r="AQ1966" s="103"/>
      <c r="AR1966" s="103"/>
      <c r="AS1966" s="103"/>
      <c r="AT1966" s="103"/>
      <c r="AU1966" s="103"/>
      <c r="AV1966" s="103"/>
      <c r="AW1966" s="103"/>
      <c r="AX1966" s="103"/>
      <c r="AY1966" s="103"/>
      <c r="AZ1966" s="103"/>
      <c r="BA1966" s="95"/>
      <c r="BB1966" s="95"/>
      <c r="BC1966" s="95"/>
      <c r="BD1966" s="95"/>
      <c r="BE1966" s="95"/>
      <c r="BF1966" s="95"/>
      <c r="BG1966" s="95"/>
      <c r="BH1966" s="95"/>
      <c r="BI1966" s="95"/>
    </row>
    <row r="1967" spans="17:61" s="82" customFormat="1" x14ac:dyDescent="0.2">
      <c r="Q1967" s="103"/>
      <c r="R1967" s="104"/>
      <c r="S1967" s="103"/>
      <c r="T1967" s="103"/>
      <c r="U1967" s="103"/>
      <c r="V1967" s="103"/>
      <c r="W1967" s="103"/>
      <c r="X1967" s="103"/>
      <c r="Y1967" s="103"/>
      <c r="Z1967" s="103"/>
      <c r="AA1967" s="103"/>
      <c r="AB1967" s="103"/>
      <c r="AC1967" s="103"/>
      <c r="AD1967" s="103"/>
      <c r="AE1967" s="103"/>
      <c r="AF1967" s="103"/>
      <c r="AG1967" s="103"/>
      <c r="AH1967" s="103"/>
      <c r="AI1967" s="103"/>
      <c r="AJ1967" s="103"/>
      <c r="AK1967" s="103"/>
      <c r="AL1967" s="103"/>
      <c r="AM1967" s="103"/>
      <c r="AN1967" s="103"/>
      <c r="AO1967" s="103"/>
      <c r="AP1967" s="103"/>
      <c r="AQ1967" s="103"/>
      <c r="AR1967" s="103"/>
      <c r="AS1967" s="103"/>
      <c r="AT1967" s="103"/>
      <c r="AU1967" s="103"/>
      <c r="AV1967" s="103"/>
      <c r="AW1967" s="103"/>
      <c r="AX1967" s="103"/>
      <c r="AY1967" s="103"/>
      <c r="AZ1967" s="103"/>
      <c r="BA1967" s="95"/>
      <c r="BB1967" s="95"/>
      <c r="BC1967" s="95"/>
      <c r="BD1967" s="95"/>
      <c r="BE1967" s="95"/>
      <c r="BF1967" s="95"/>
      <c r="BG1967" s="95"/>
      <c r="BH1967" s="95"/>
      <c r="BI1967" s="95"/>
    </row>
    <row r="1968" spans="17:61" s="82" customFormat="1" x14ac:dyDescent="0.2">
      <c r="Q1968" s="103"/>
      <c r="R1968" s="104"/>
      <c r="S1968" s="103"/>
      <c r="T1968" s="103"/>
      <c r="U1968" s="103"/>
      <c r="V1968" s="103"/>
      <c r="W1968" s="103"/>
      <c r="X1968" s="103"/>
      <c r="Y1968" s="103"/>
      <c r="Z1968" s="103"/>
      <c r="AA1968" s="103"/>
      <c r="AB1968" s="103"/>
      <c r="AC1968" s="103"/>
      <c r="AD1968" s="103"/>
      <c r="AE1968" s="103"/>
      <c r="AF1968" s="103"/>
      <c r="AG1968" s="103"/>
      <c r="AH1968" s="103"/>
      <c r="AI1968" s="103"/>
      <c r="AJ1968" s="103"/>
      <c r="AK1968" s="103"/>
      <c r="AL1968" s="103"/>
      <c r="AM1968" s="103"/>
      <c r="AN1968" s="103"/>
      <c r="AO1968" s="103"/>
      <c r="AP1968" s="103"/>
      <c r="AQ1968" s="103"/>
      <c r="AR1968" s="103"/>
      <c r="AS1968" s="103"/>
      <c r="AT1968" s="103"/>
      <c r="AU1968" s="103"/>
      <c r="AV1968" s="103"/>
      <c r="AW1968" s="103"/>
      <c r="AX1968" s="103"/>
      <c r="AY1968" s="103"/>
      <c r="AZ1968" s="103"/>
      <c r="BA1968" s="95"/>
      <c r="BB1968" s="95"/>
      <c r="BC1968" s="95"/>
      <c r="BD1968" s="95"/>
      <c r="BE1968" s="95"/>
      <c r="BF1968" s="95"/>
      <c r="BG1968" s="95"/>
      <c r="BH1968" s="95"/>
      <c r="BI1968" s="95"/>
    </row>
    <row r="1969" spans="17:61" s="82" customFormat="1" x14ac:dyDescent="0.2">
      <c r="Q1969" s="103"/>
      <c r="R1969" s="104"/>
      <c r="S1969" s="103"/>
      <c r="T1969" s="103"/>
      <c r="U1969" s="103"/>
      <c r="V1969" s="103"/>
      <c r="W1969" s="103"/>
      <c r="X1969" s="103"/>
      <c r="Y1969" s="103"/>
      <c r="Z1969" s="103"/>
      <c r="AA1969" s="103"/>
      <c r="AB1969" s="103"/>
      <c r="AC1969" s="103"/>
      <c r="AD1969" s="103"/>
      <c r="AE1969" s="103"/>
      <c r="AF1969" s="103"/>
      <c r="AG1969" s="103"/>
      <c r="AH1969" s="103"/>
      <c r="AI1969" s="103"/>
      <c r="AJ1969" s="103"/>
      <c r="AK1969" s="103"/>
      <c r="AL1969" s="103"/>
      <c r="AM1969" s="103"/>
      <c r="AN1969" s="103"/>
      <c r="AO1969" s="103"/>
      <c r="AP1969" s="103"/>
      <c r="AQ1969" s="103"/>
      <c r="AR1969" s="103"/>
      <c r="AS1969" s="103"/>
      <c r="AT1969" s="103"/>
      <c r="AU1969" s="103"/>
      <c r="AV1969" s="103"/>
      <c r="AW1969" s="103"/>
      <c r="AX1969" s="103"/>
      <c r="AY1969" s="103"/>
      <c r="AZ1969" s="103"/>
      <c r="BA1969" s="95"/>
      <c r="BB1969" s="95"/>
      <c r="BC1969" s="95"/>
      <c r="BD1969" s="95"/>
      <c r="BE1969" s="95"/>
      <c r="BF1969" s="95"/>
      <c r="BG1969" s="95"/>
      <c r="BH1969" s="95"/>
      <c r="BI1969" s="95"/>
    </row>
    <row r="1970" spans="17:61" s="82" customFormat="1" x14ac:dyDescent="0.2">
      <c r="Q1970" s="103"/>
      <c r="R1970" s="104"/>
      <c r="S1970" s="103"/>
      <c r="T1970" s="103"/>
      <c r="U1970" s="103"/>
      <c r="V1970" s="103"/>
      <c r="W1970" s="103"/>
      <c r="X1970" s="103"/>
      <c r="Y1970" s="103"/>
      <c r="Z1970" s="103"/>
      <c r="AA1970" s="103"/>
      <c r="AB1970" s="103"/>
      <c r="AC1970" s="103"/>
      <c r="AD1970" s="103"/>
      <c r="AE1970" s="103"/>
      <c r="AF1970" s="103"/>
      <c r="AG1970" s="103"/>
      <c r="AH1970" s="103"/>
      <c r="AI1970" s="103"/>
      <c r="AJ1970" s="103"/>
      <c r="AK1970" s="103"/>
      <c r="AL1970" s="103"/>
      <c r="AM1970" s="103"/>
      <c r="AN1970" s="103"/>
      <c r="AO1970" s="103"/>
      <c r="AP1970" s="103"/>
      <c r="AQ1970" s="103"/>
      <c r="AR1970" s="103"/>
      <c r="AS1970" s="103"/>
      <c r="AT1970" s="103"/>
      <c r="AU1970" s="103"/>
      <c r="AV1970" s="103"/>
      <c r="AW1970" s="103"/>
      <c r="AX1970" s="103"/>
      <c r="AY1970" s="103"/>
      <c r="AZ1970" s="103"/>
      <c r="BA1970" s="95"/>
      <c r="BB1970" s="95"/>
      <c r="BC1970" s="95"/>
      <c r="BD1970" s="95"/>
      <c r="BE1970" s="95"/>
      <c r="BF1970" s="95"/>
      <c r="BG1970" s="95"/>
      <c r="BH1970" s="95"/>
      <c r="BI1970" s="95"/>
    </row>
    <row r="1971" spans="17:61" s="82" customFormat="1" x14ac:dyDescent="0.2">
      <c r="Q1971" s="103"/>
      <c r="R1971" s="104"/>
      <c r="S1971" s="103"/>
      <c r="T1971" s="103"/>
      <c r="U1971" s="103"/>
      <c r="V1971" s="103"/>
      <c r="W1971" s="103"/>
      <c r="X1971" s="103"/>
      <c r="Y1971" s="103"/>
      <c r="Z1971" s="103"/>
      <c r="AA1971" s="103"/>
      <c r="AB1971" s="103"/>
      <c r="AC1971" s="103"/>
      <c r="AD1971" s="103"/>
      <c r="AE1971" s="103"/>
      <c r="AF1971" s="103"/>
      <c r="AG1971" s="103"/>
      <c r="AH1971" s="103"/>
      <c r="AI1971" s="103"/>
      <c r="AJ1971" s="103"/>
      <c r="AK1971" s="103"/>
      <c r="AL1971" s="103"/>
      <c r="AM1971" s="103"/>
      <c r="AN1971" s="103"/>
      <c r="AO1971" s="103"/>
      <c r="AP1971" s="103"/>
      <c r="AQ1971" s="103"/>
      <c r="AR1971" s="103"/>
      <c r="AS1971" s="103"/>
      <c r="AT1971" s="103"/>
      <c r="AU1971" s="103"/>
      <c r="AV1971" s="103"/>
      <c r="AW1971" s="103"/>
      <c r="AX1971" s="103"/>
      <c r="AY1971" s="103"/>
      <c r="AZ1971" s="103"/>
      <c r="BA1971" s="95"/>
      <c r="BB1971" s="95"/>
      <c r="BC1971" s="95"/>
      <c r="BD1971" s="95"/>
      <c r="BE1971" s="95"/>
      <c r="BF1971" s="95"/>
      <c r="BG1971" s="95"/>
      <c r="BH1971" s="95"/>
      <c r="BI1971" s="95"/>
    </row>
    <row r="1972" spans="17:61" s="82" customFormat="1" x14ac:dyDescent="0.2">
      <c r="Q1972" s="103"/>
      <c r="R1972" s="104"/>
      <c r="S1972" s="103"/>
      <c r="T1972" s="103"/>
      <c r="U1972" s="103"/>
      <c r="V1972" s="103"/>
      <c r="W1972" s="103"/>
      <c r="X1972" s="103"/>
      <c r="Y1972" s="103"/>
      <c r="Z1972" s="103"/>
      <c r="AA1972" s="103"/>
      <c r="AB1972" s="103"/>
      <c r="AC1972" s="103"/>
      <c r="AD1972" s="103"/>
      <c r="AE1972" s="103"/>
      <c r="AF1972" s="103"/>
      <c r="AG1972" s="103"/>
      <c r="AH1972" s="103"/>
      <c r="AI1972" s="103"/>
      <c r="AJ1972" s="103"/>
      <c r="AK1972" s="103"/>
      <c r="AL1972" s="103"/>
      <c r="AM1972" s="103"/>
      <c r="AN1972" s="103"/>
      <c r="AO1972" s="103"/>
      <c r="AP1972" s="103"/>
      <c r="AQ1972" s="103"/>
      <c r="AR1972" s="103"/>
      <c r="AS1972" s="103"/>
      <c r="AT1972" s="103"/>
      <c r="AU1972" s="103"/>
      <c r="AV1972" s="103"/>
      <c r="AW1972" s="103"/>
      <c r="AX1972" s="103"/>
      <c r="AY1972" s="103"/>
      <c r="AZ1972" s="103"/>
      <c r="BA1972" s="95"/>
      <c r="BB1972" s="95"/>
      <c r="BC1972" s="95"/>
      <c r="BD1972" s="95"/>
      <c r="BE1972" s="95"/>
      <c r="BF1972" s="95"/>
      <c r="BG1972" s="95"/>
      <c r="BH1972" s="95"/>
      <c r="BI1972" s="95"/>
    </row>
    <row r="1973" spans="17:61" s="82" customFormat="1" x14ac:dyDescent="0.2">
      <c r="Q1973" s="103"/>
      <c r="R1973" s="104"/>
      <c r="S1973" s="103"/>
      <c r="T1973" s="103"/>
      <c r="U1973" s="103"/>
      <c r="V1973" s="103"/>
      <c r="W1973" s="103"/>
      <c r="X1973" s="103"/>
      <c r="Y1973" s="103"/>
      <c r="Z1973" s="103"/>
      <c r="AA1973" s="103"/>
      <c r="AB1973" s="103"/>
      <c r="AC1973" s="103"/>
      <c r="AD1973" s="103"/>
      <c r="AE1973" s="103"/>
      <c r="AF1973" s="103"/>
      <c r="AG1973" s="103"/>
      <c r="AH1973" s="103"/>
      <c r="AI1973" s="103"/>
      <c r="AJ1973" s="103"/>
      <c r="AK1973" s="103"/>
      <c r="AL1973" s="103"/>
      <c r="AM1973" s="103"/>
      <c r="AN1973" s="103"/>
      <c r="AO1973" s="103"/>
      <c r="AP1973" s="103"/>
      <c r="AQ1973" s="103"/>
      <c r="AR1973" s="103"/>
      <c r="AS1973" s="103"/>
      <c r="AT1973" s="103"/>
      <c r="AU1973" s="103"/>
      <c r="AV1973" s="103"/>
      <c r="AW1973" s="103"/>
      <c r="AX1973" s="103"/>
      <c r="AY1973" s="103"/>
      <c r="AZ1973" s="103"/>
      <c r="BA1973" s="95"/>
      <c r="BB1973" s="95"/>
      <c r="BC1973" s="95"/>
      <c r="BD1973" s="95"/>
      <c r="BE1973" s="95"/>
      <c r="BF1973" s="95"/>
      <c r="BG1973" s="95"/>
      <c r="BH1973" s="95"/>
      <c r="BI1973" s="95"/>
    </row>
    <row r="1974" spans="17:61" s="82" customFormat="1" x14ac:dyDescent="0.2">
      <c r="Q1974" s="103"/>
      <c r="R1974" s="104"/>
      <c r="S1974" s="103"/>
      <c r="T1974" s="103"/>
      <c r="U1974" s="103"/>
      <c r="V1974" s="103"/>
      <c r="W1974" s="103"/>
      <c r="X1974" s="103"/>
      <c r="Y1974" s="103"/>
      <c r="Z1974" s="103"/>
      <c r="AA1974" s="103"/>
      <c r="AB1974" s="103"/>
      <c r="AC1974" s="103"/>
      <c r="AD1974" s="103"/>
      <c r="AE1974" s="103"/>
      <c r="AF1974" s="103"/>
      <c r="AG1974" s="103"/>
      <c r="AH1974" s="103"/>
      <c r="AI1974" s="103"/>
      <c r="AJ1974" s="103"/>
      <c r="AK1974" s="103"/>
      <c r="AL1974" s="103"/>
      <c r="AM1974" s="103"/>
      <c r="AN1974" s="103"/>
      <c r="AO1974" s="103"/>
      <c r="AP1974" s="103"/>
      <c r="AQ1974" s="103"/>
      <c r="AR1974" s="103"/>
      <c r="AS1974" s="103"/>
      <c r="AT1974" s="103"/>
      <c r="AU1974" s="103"/>
      <c r="AV1974" s="103"/>
      <c r="AW1974" s="103"/>
      <c r="AX1974" s="103"/>
      <c r="AY1974" s="103"/>
      <c r="AZ1974" s="103"/>
      <c r="BA1974" s="95"/>
      <c r="BB1974" s="95"/>
      <c r="BC1974" s="95"/>
      <c r="BD1974" s="95"/>
      <c r="BE1974" s="95"/>
      <c r="BF1974" s="95"/>
      <c r="BG1974" s="95"/>
      <c r="BH1974" s="95"/>
      <c r="BI1974" s="95"/>
    </row>
    <row r="1975" spans="17:61" s="82" customFormat="1" x14ac:dyDescent="0.2">
      <c r="Q1975" s="103"/>
      <c r="R1975" s="104"/>
      <c r="S1975" s="103"/>
      <c r="T1975" s="103"/>
      <c r="U1975" s="103"/>
      <c r="V1975" s="103"/>
      <c r="W1975" s="103"/>
      <c r="X1975" s="103"/>
      <c r="Y1975" s="103"/>
      <c r="Z1975" s="103"/>
      <c r="AA1975" s="103"/>
      <c r="AB1975" s="103"/>
      <c r="AC1975" s="103"/>
      <c r="AD1975" s="103"/>
      <c r="AE1975" s="103"/>
      <c r="AF1975" s="103"/>
      <c r="AG1975" s="103"/>
      <c r="AH1975" s="103"/>
      <c r="AI1975" s="103"/>
      <c r="AJ1975" s="103"/>
      <c r="AK1975" s="103"/>
      <c r="AL1975" s="103"/>
      <c r="AM1975" s="103"/>
      <c r="AN1975" s="103"/>
      <c r="AO1975" s="103"/>
      <c r="AP1975" s="103"/>
      <c r="AQ1975" s="103"/>
      <c r="AR1975" s="103"/>
      <c r="AS1975" s="103"/>
      <c r="AT1975" s="103"/>
      <c r="AU1975" s="103"/>
      <c r="AV1975" s="103"/>
      <c r="AW1975" s="103"/>
      <c r="AX1975" s="103"/>
      <c r="AY1975" s="103"/>
      <c r="AZ1975" s="103"/>
      <c r="BA1975" s="95"/>
      <c r="BB1975" s="95"/>
      <c r="BC1975" s="95"/>
      <c r="BD1975" s="95"/>
      <c r="BE1975" s="95"/>
      <c r="BF1975" s="95"/>
      <c r="BG1975" s="95"/>
      <c r="BH1975" s="95"/>
      <c r="BI1975" s="95"/>
    </row>
    <row r="1976" spans="17:61" s="82" customFormat="1" x14ac:dyDescent="0.2">
      <c r="Q1976" s="103"/>
      <c r="R1976" s="104"/>
      <c r="S1976" s="103"/>
      <c r="T1976" s="103"/>
      <c r="U1976" s="103"/>
      <c r="V1976" s="103"/>
      <c r="W1976" s="103"/>
      <c r="X1976" s="103"/>
      <c r="Y1976" s="103"/>
      <c r="Z1976" s="103"/>
      <c r="AA1976" s="103"/>
      <c r="AB1976" s="103"/>
      <c r="AC1976" s="103"/>
      <c r="AD1976" s="103"/>
      <c r="AE1976" s="103"/>
      <c r="AF1976" s="103"/>
      <c r="AG1976" s="103"/>
      <c r="AH1976" s="103"/>
      <c r="AI1976" s="103"/>
      <c r="AJ1976" s="103"/>
      <c r="AK1976" s="103"/>
      <c r="AL1976" s="103"/>
      <c r="AM1976" s="103"/>
      <c r="AN1976" s="103"/>
      <c r="AO1976" s="103"/>
      <c r="AP1976" s="103"/>
      <c r="AQ1976" s="103"/>
      <c r="AR1976" s="103"/>
      <c r="AS1976" s="103"/>
      <c r="AT1976" s="103"/>
      <c r="AU1976" s="103"/>
      <c r="AV1976" s="103"/>
      <c r="AW1976" s="103"/>
      <c r="AX1976" s="103"/>
      <c r="AY1976" s="103"/>
      <c r="AZ1976" s="103"/>
      <c r="BA1976" s="95"/>
      <c r="BB1976" s="95"/>
      <c r="BC1976" s="95"/>
      <c r="BD1976" s="95"/>
      <c r="BE1976" s="95"/>
      <c r="BF1976" s="95"/>
      <c r="BG1976" s="95"/>
      <c r="BH1976" s="95"/>
      <c r="BI1976" s="95"/>
    </row>
    <row r="1977" spans="17:61" s="82" customFormat="1" x14ac:dyDescent="0.2">
      <c r="Q1977" s="103"/>
      <c r="R1977" s="104"/>
      <c r="S1977" s="103"/>
      <c r="T1977" s="103"/>
      <c r="U1977" s="103"/>
      <c r="V1977" s="103"/>
      <c r="W1977" s="103"/>
      <c r="X1977" s="103"/>
      <c r="Y1977" s="103"/>
      <c r="Z1977" s="103"/>
      <c r="AA1977" s="103"/>
      <c r="AB1977" s="103"/>
      <c r="AC1977" s="103"/>
      <c r="AD1977" s="103"/>
      <c r="AE1977" s="103"/>
      <c r="AF1977" s="103"/>
      <c r="AG1977" s="103"/>
      <c r="AH1977" s="103"/>
      <c r="AI1977" s="103"/>
      <c r="AJ1977" s="103"/>
      <c r="AK1977" s="103"/>
      <c r="AL1977" s="103"/>
      <c r="AM1977" s="103"/>
      <c r="AN1977" s="103"/>
      <c r="AO1977" s="103"/>
      <c r="AP1977" s="103"/>
      <c r="AQ1977" s="103"/>
      <c r="AR1977" s="103"/>
      <c r="AS1977" s="103"/>
      <c r="AT1977" s="103"/>
      <c r="AU1977" s="103"/>
      <c r="AV1977" s="103"/>
      <c r="AW1977" s="103"/>
      <c r="AX1977" s="103"/>
      <c r="AY1977" s="103"/>
      <c r="AZ1977" s="103"/>
      <c r="BA1977" s="95"/>
      <c r="BB1977" s="95"/>
      <c r="BC1977" s="95"/>
      <c r="BD1977" s="95"/>
      <c r="BE1977" s="95"/>
      <c r="BF1977" s="95"/>
      <c r="BG1977" s="95"/>
      <c r="BH1977" s="95"/>
      <c r="BI1977" s="95"/>
    </row>
    <row r="1978" spans="17:61" s="82" customFormat="1" x14ac:dyDescent="0.2">
      <c r="Q1978" s="103"/>
      <c r="R1978" s="104"/>
      <c r="S1978" s="103"/>
      <c r="T1978" s="103"/>
      <c r="U1978" s="103"/>
      <c r="V1978" s="103"/>
      <c r="W1978" s="103"/>
      <c r="X1978" s="103"/>
      <c r="Y1978" s="103"/>
      <c r="Z1978" s="103"/>
      <c r="AA1978" s="103"/>
      <c r="AB1978" s="103"/>
      <c r="AC1978" s="103"/>
      <c r="AD1978" s="103"/>
      <c r="AE1978" s="103"/>
      <c r="AF1978" s="103"/>
      <c r="AG1978" s="103"/>
      <c r="AH1978" s="103"/>
      <c r="AI1978" s="103"/>
      <c r="AJ1978" s="103"/>
      <c r="AK1978" s="103"/>
      <c r="AL1978" s="103"/>
      <c r="AM1978" s="103"/>
      <c r="AN1978" s="103"/>
      <c r="AO1978" s="103"/>
      <c r="AP1978" s="103"/>
      <c r="AQ1978" s="103"/>
      <c r="AR1978" s="103"/>
      <c r="AS1978" s="103"/>
      <c r="AT1978" s="103"/>
      <c r="AU1978" s="103"/>
      <c r="AV1978" s="103"/>
      <c r="AW1978" s="103"/>
      <c r="AX1978" s="103"/>
      <c r="AY1978" s="103"/>
      <c r="AZ1978" s="103"/>
      <c r="BA1978" s="95"/>
      <c r="BB1978" s="95"/>
      <c r="BC1978" s="95"/>
      <c r="BD1978" s="95"/>
      <c r="BE1978" s="95"/>
      <c r="BF1978" s="95"/>
      <c r="BG1978" s="95"/>
      <c r="BH1978" s="95"/>
      <c r="BI1978" s="95"/>
    </row>
    <row r="1979" spans="17:61" s="82" customFormat="1" x14ac:dyDescent="0.2">
      <c r="Q1979" s="103"/>
      <c r="R1979" s="104"/>
      <c r="S1979" s="103"/>
      <c r="T1979" s="103"/>
      <c r="U1979" s="103"/>
      <c r="V1979" s="103"/>
      <c r="W1979" s="103"/>
      <c r="X1979" s="103"/>
      <c r="Y1979" s="103"/>
      <c r="Z1979" s="103"/>
      <c r="AA1979" s="103"/>
      <c r="AB1979" s="103"/>
      <c r="AC1979" s="103"/>
      <c r="AD1979" s="103"/>
      <c r="AE1979" s="103"/>
      <c r="AF1979" s="103"/>
      <c r="AG1979" s="103"/>
      <c r="AH1979" s="103"/>
      <c r="AI1979" s="103"/>
      <c r="AJ1979" s="103"/>
      <c r="AK1979" s="103"/>
      <c r="AL1979" s="103"/>
      <c r="AM1979" s="103"/>
      <c r="AN1979" s="103"/>
      <c r="AO1979" s="103"/>
      <c r="AP1979" s="103"/>
      <c r="AQ1979" s="103"/>
      <c r="AR1979" s="103"/>
      <c r="AS1979" s="103"/>
      <c r="AT1979" s="103"/>
      <c r="AU1979" s="103"/>
      <c r="AV1979" s="103"/>
      <c r="AW1979" s="103"/>
      <c r="AX1979" s="103"/>
      <c r="AY1979" s="103"/>
      <c r="AZ1979" s="103"/>
      <c r="BA1979" s="95"/>
      <c r="BB1979" s="95"/>
      <c r="BC1979" s="95"/>
      <c r="BD1979" s="95"/>
      <c r="BE1979" s="95"/>
      <c r="BF1979" s="95"/>
      <c r="BG1979" s="95"/>
      <c r="BH1979" s="95"/>
      <c r="BI1979" s="95"/>
    </row>
    <row r="1980" spans="17:61" s="82" customFormat="1" x14ac:dyDescent="0.2">
      <c r="Q1980" s="103"/>
      <c r="R1980" s="104"/>
      <c r="S1980" s="103"/>
      <c r="T1980" s="103"/>
      <c r="U1980" s="103"/>
      <c r="V1980" s="103"/>
      <c r="W1980" s="103"/>
      <c r="X1980" s="103"/>
      <c r="Y1980" s="103"/>
      <c r="Z1980" s="103"/>
      <c r="AA1980" s="103"/>
      <c r="AB1980" s="103"/>
      <c r="AC1980" s="103"/>
      <c r="AD1980" s="103"/>
      <c r="AE1980" s="103"/>
      <c r="AF1980" s="103"/>
      <c r="AG1980" s="103"/>
      <c r="AH1980" s="103"/>
      <c r="AI1980" s="103"/>
      <c r="AJ1980" s="103"/>
      <c r="AK1980" s="103"/>
      <c r="AL1980" s="103"/>
      <c r="AM1980" s="103"/>
      <c r="AN1980" s="103"/>
      <c r="AO1980" s="103"/>
      <c r="AP1980" s="103"/>
      <c r="AQ1980" s="103"/>
      <c r="AR1980" s="103"/>
      <c r="AS1980" s="103"/>
      <c r="AT1980" s="103"/>
      <c r="AU1980" s="103"/>
      <c r="AV1980" s="103"/>
      <c r="AW1980" s="103"/>
      <c r="AX1980" s="103"/>
      <c r="AY1980" s="103"/>
      <c r="AZ1980" s="103"/>
      <c r="BA1980" s="95"/>
      <c r="BB1980" s="95"/>
      <c r="BC1980" s="95"/>
      <c r="BD1980" s="95"/>
      <c r="BE1980" s="95"/>
      <c r="BF1980" s="95"/>
      <c r="BG1980" s="95"/>
      <c r="BH1980" s="95"/>
      <c r="BI1980" s="95"/>
    </row>
    <row r="1981" spans="17:61" s="82" customFormat="1" x14ac:dyDescent="0.2">
      <c r="Q1981" s="103"/>
      <c r="R1981" s="104"/>
      <c r="S1981" s="103"/>
      <c r="T1981" s="103"/>
      <c r="U1981" s="103"/>
      <c r="V1981" s="103"/>
      <c r="W1981" s="103"/>
      <c r="X1981" s="103"/>
      <c r="Y1981" s="103"/>
      <c r="Z1981" s="103"/>
      <c r="AA1981" s="103"/>
      <c r="AB1981" s="103"/>
      <c r="AC1981" s="103"/>
      <c r="AD1981" s="103"/>
      <c r="AE1981" s="103"/>
      <c r="AF1981" s="103"/>
      <c r="AG1981" s="103"/>
      <c r="AH1981" s="103"/>
      <c r="AI1981" s="103"/>
      <c r="AJ1981" s="103"/>
      <c r="AK1981" s="103"/>
      <c r="AL1981" s="103"/>
      <c r="AM1981" s="103"/>
      <c r="AN1981" s="103"/>
      <c r="AO1981" s="103"/>
      <c r="AP1981" s="103"/>
      <c r="AQ1981" s="103"/>
      <c r="AR1981" s="103"/>
      <c r="AS1981" s="103"/>
      <c r="AT1981" s="103"/>
      <c r="AU1981" s="103"/>
      <c r="AV1981" s="103"/>
      <c r="AW1981" s="103"/>
      <c r="AX1981" s="103"/>
      <c r="AY1981" s="103"/>
      <c r="AZ1981" s="103"/>
      <c r="BA1981" s="95"/>
      <c r="BB1981" s="95"/>
      <c r="BC1981" s="95"/>
      <c r="BD1981" s="95"/>
      <c r="BE1981" s="95"/>
      <c r="BF1981" s="95"/>
      <c r="BG1981" s="95"/>
      <c r="BH1981" s="95"/>
      <c r="BI1981" s="95"/>
    </row>
    <row r="1982" spans="17:61" s="82" customFormat="1" x14ac:dyDescent="0.2">
      <c r="Q1982" s="103"/>
      <c r="R1982" s="104"/>
      <c r="S1982" s="103"/>
      <c r="T1982" s="103"/>
      <c r="U1982" s="103"/>
      <c r="V1982" s="103"/>
      <c r="W1982" s="103"/>
      <c r="X1982" s="103"/>
      <c r="Y1982" s="103"/>
      <c r="Z1982" s="103"/>
      <c r="AA1982" s="103"/>
      <c r="AB1982" s="103"/>
      <c r="AC1982" s="103"/>
      <c r="AD1982" s="103"/>
      <c r="AE1982" s="103"/>
      <c r="AF1982" s="103"/>
      <c r="AG1982" s="103"/>
      <c r="AH1982" s="103"/>
      <c r="AI1982" s="103"/>
      <c r="AJ1982" s="103"/>
      <c r="AK1982" s="103"/>
      <c r="AL1982" s="103"/>
      <c r="AM1982" s="103"/>
      <c r="AN1982" s="103"/>
      <c r="AO1982" s="103"/>
      <c r="AP1982" s="103"/>
      <c r="AQ1982" s="103"/>
      <c r="AR1982" s="103"/>
      <c r="AS1982" s="103"/>
      <c r="AT1982" s="103"/>
      <c r="AU1982" s="103"/>
      <c r="AV1982" s="103"/>
      <c r="AW1982" s="103"/>
      <c r="AX1982" s="103"/>
      <c r="AY1982" s="103"/>
      <c r="AZ1982" s="103"/>
      <c r="BA1982" s="95"/>
      <c r="BB1982" s="95"/>
      <c r="BC1982" s="95"/>
      <c r="BD1982" s="95"/>
      <c r="BE1982" s="95"/>
      <c r="BF1982" s="95"/>
      <c r="BG1982" s="95"/>
      <c r="BH1982" s="95"/>
      <c r="BI1982" s="95"/>
    </row>
    <row r="1983" spans="17:61" s="82" customFormat="1" x14ac:dyDescent="0.2">
      <c r="Q1983" s="103"/>
      <c r="R1983" s="104"/>
      <c r="S1983" s="103"/>
      <c r="T1983" s="103"/>
      <c r="U1983" s="103"/>
      <c r="V1983" s="103"/>
      <c r="W1983" s="103"/>
      <c r="X1983" s="103"/>
      <c r="Y1983" s="103"/>
      <c r="Z1983" s="103"/>
      <c r="AA1983" s="103"/>
      <c r="AB1983" s="103"/>
      <c r="AC1983" s="103"/>
      <c r="AD1983" s="103"/>
      <c r="AE1983" s="103"/>
      <c r="AF1983" s="103"/>
      <c r="AG1983" s="103"/>
      <c r="AH1983" s="103"/>
      <c r="AI1983" s="103"/>
      <c r="AJ1983" s="103"/>
      <c r="AK1983" s="103"/>
      <c r="AL1983" s="103"/>
      <c r="AM1983" s="103"/>
      <c r="AN1983" s="103"/>
      <c r="AO1983" s="103"/>
      <c r="AP1983" s="103"/>
      <c r="AQ1983" s="103"/>
      <c r="AR1983" s="103"/>
      <c r="AS1983" s="103"/>
      <c r="AT1983" s="103"/>
      <c r="AU1983" s="103"/>
      <c r="AV1983" s="103"/>
      <c r="AW1983" s="103"/>
      <c r="AX1983" s="103"/>
      <c r="AY1983" s="103"/>
      <c r="AZ1983" s="103"/>
      <c r="BA1983" s="95"/>
      <c r="BB1983" s="95"/>
      <c r="BC1983" s="95"/>
      <c r="BD1983" s="95"/>
      <c r="BE1983" s="95"/>
      <c r="BF1983" s="95"/>
      <c r="BG1983" s="95"/>
      <c r="BH1983" s="95"/>
      <c r="BI1983" s="95"/>
    </row>
    <row r="1984" spans="17:61" s="82" customFormat="1" x14ac:dyDescent="0.2">
      <c r="Q1984" s="103"/>
      <c r="R1984" s="104"/>
      <c r="S1984" s="103"/>
      <c r="T1984" s="103"/>
      <c r="U1984" s="103"/>
      <c r="V1984" s="103"/>
      <c r="W1984" s="103"/>
      <c r="X1984" s="103"/>
      <c r="Y1984" s="103"/>
      <c r="Z1984" s="103"/>
      <c r="AA1984" s="103"/>
      <c r="AB1984" s="103"/>
      <c r="AC1984" s="103"/>
      <c r="AD1984" s="103"/>
      <c r="AE1984" s="103"/>
      <c r="AF1984" s="103"/>
      <c r="AG1984" s="103"/>
      <c r="AH1984" s="103"/>
      <c r="AI1984" s="103"/>
      <c r="AJ1984" s="103"/>
      <c r="AK1984" s="103"/>
      <c r="AL1984" s="103"/>
      <c r="AM1984" s="103"/>
      <c r="AN1984" s="103"/>
      <c r="AO1984" s="103"/>
      <c r="AP1984" s="103"/>
      <c r="AQ1984" s="103"/>
      <c r="AR1984" s="103"/>
      <c r="AS1984" s="103"/>
      <c r="AT1984" s="103"/>
      <c r="AU1984" s="103"/>
      <c r="AV1984" s="103"/>
      <c r="AW1984" s="103"/>
      <c r="AX1984" s="103"/>
      <c r="AY1984" s="103"/>
      <c r="AZ1984" s="103"/>
      <c r="BA1984" s="95"/>
      <c r="BB1984" s="95"/>
      <c r="BC1984" s="95"/>
      <c r="BD1984" s="95"/>
      <c r="BE1984" s="95"/>
      <c r="BF1984" s="95"/>
      <c r="BG1984" s="95"/>
      <c r="BH1984" s="95"/>
      <c r="BI1984" s="95"/>
    </row>
    <row r="1985" spans="17:61" s="82" customFormat="1" x14ac:dyDescent="0.2">
      <c r="Q1985" s="103"/>
      <c r="R1985" s="104"/>
      <c r="S1985" s="103"/>
      <c r="T1985" s="103"/>
      <c r="U1985" s="103"/>
      <c r="V1985" s="103"/>
      <c r="W1985" s="103"/>
      <c r="X1985" s="103"/>
      <c r="Y1985" s="103"/>
      <c r="Z1985" s="103"/>
      <c r="AA1985" s="103"/>
      <c r="AB1985" s="103"/>
      <c r="AC1985" s="103"/>
      <c r="AD1985" s="103"/>
      <c r="AE1985" s="103"/>
      <c r="AF1985" s="103"/>
      <c r="AG1985" s="103"/>
      <c r="AH1985" s="103"/>
      <c r="AI1985" s="103"/>
      <c r="AJ1985" s="103"/>
      <c r="AK1985" s="103"/>
      <c r="AL1985" s="103"/>
      <c r="AM1985" s="103"/>
      <c r="AN1985" s="103"/>
      <c r="AO1985" s="103"/>
      <c r="AP1985" s="103"/>
      <c r="AQ1985" s="103"/>
      <c r="AR1985" s="103"/>
      <c r="AS1985" s="103"/>
      <c r="AT1985" s="103"/>
      <c r="AU1985" s="103"/>
      <c r="AV1985" s="103"/>
      <c r="AW1985" s="103"/>
      <c r="AX1985" s="103"/>
      <c r="AY1985" s="103"/>
      <c r="AZ1985" s="103"/>
      <c r="BA1985" s="95"/>
      <c r="BB1985" s="95"/>
      <c r="BC1985" s="95"/>
      <c r="BD1985" s="95"/>
      <c r="BE1985" s="95"/>
      <c r="BF1985" s="95"/>
      <c r="BG1985" s="95"/>
      <c r="BH1985" s="95"/>
      <c r="BI1985" s="95"/>
    </row>
    <row r="1986" spans="17:61" s="82" customFormat="1" x14ac:dyDescent="0.2">
      <c r="Q1986" s="103"/>
      <c r="R1986" s="104"/>
      <c r="S1986" s="103"/>
      <c r="T1986" s="103"/>
      <c r="U1986" s="103"/>
      <c r="V1986" s="103"/>
      <c r="W1986" s="103"/>
      <c r="X1986" s="103"/>
      <c r="Y1986" s="103"/>
      <c r="Z1986" s="103"/>
      <c r="AA1986" s="103"/>
      <c r="AB1986" s="103"/>
      <c r="AC1986" s="103"/>
      <c r="AD1986" s="103"/>
      <c r="AE1986" s="103"/>
      <c r="AF1986" s="103"/>
      <c r="AG1986" s="103"/>
      <c r="AH1986" s="103"/>
      <c r="AI1986" s="103"/>
      <c r="AJ1986" s="103"/>
      <c r="AK1986" s="103"/>
      <c r="AL1986" s="103"/>
      <c r="AM1986" s="103"/>
      <c r="AN1986" s="103"/>
      <c r="AO1986" s="103"/>
      <c r="AP1986" s="103"/>
      <c r="AQ1986" s="103"/>
      <c r="AR1986" s="103"/>
      <c r="AS1986" s="103"/>
      <c r="AT1986" s="103"/>
      <c r="AU1986" s="103"/>
      <c r="AV1986" s="103"/>
      <c r="AW1986" s="103"/>
      <c r="AX1986" s="103"/>
      <c r="AY1986" s="103"/>
      <c r="AZ1986" s="103"/>
      <c r="BA1986" s="95"/>
      <c r="BB1986" s="95"/>
      <c r="BC1986" s="95"/>
      <c r="BD1986" s="95"/>
      <c r="BE1986" s="95"/>
      <c r="BF1986" s="95"/>
      <c r="BG1986" s="95"/>
      <c r="BH1986" s="95"/>
      <c r="BI1986" s="95"/>
    </row>
    <row r="1987" spans="17:61" s="82" customFormat="1" x14ac:dyDescent="0.2">
      <c r="Q1987" s="103"/>
      <c r="R1987" s="104"/>
      <c r="S1987" s="103"/>
      <c r="T1987" s="103"/>
      <c r="U1987" s="103"/>
      <c r="V1987" s="103"/>
      <c r="W1987" s="103"/>
      <c r="X1987" s="103"/>
      <c r="Y1987" s="103"/>
      <c r="Z1987" s="103"/>
      <c r="AA1987" s="103"/>
      <c r="AB1987" s="103"/>
      <c r="AC1987" s="103"/>
      <c r="AD1987" s="103"/>
      <c r="AE1987" s="103"/>
      <c r="AF1987" s="103"/>
      <c r="AG1987" s="103"/>
      <c r="AH1987" s="103"/>
      <c r="AI1987" s="103"/>
      <c r="AJ1987" s="103"/>
      <c r="AK1987" s="103"/>
      <c r="AL1987" s="103"/>
      <c r="AM1987" s="103"/>
      <c r="AN1987" s="103"/>
      <c r="AO1987" s="103"/>
      <c r="AP1987" s="103"/>
      <c r="AQ1987" s="103"/>
      <c r="AR1987" s="103"/>
      <c r="AS1987" s="103"/>
      <c r="AT1987" s="103"/>
      <c r="AU1987" s="103"/>
      <c r="AV1987" s="103"/>
      <c r="AW1987" s="103"/>
      <c r="AX1987" s="103"/>
      <c r="AY1987" s="103"/>
      <c r="AZ1987" s="103"/>
      <c r="BA1987" s="95"/>
      <c r="BB1987" s="95"/>
      <c r="BC1987" s="95"/>
      <c r="BD1987" s="95"/>
      <c r="BE1987" s="95"/>
      <c r="BF1987" s="95"/>
      <c r="BG1987" s="95"/>
      <c r="BH1987" s="95"/>
      <c r="BI1987" s="95"/>
    </row>
    <row r="1988" spans="17:61" s="82" customFormat="1" x14ac:dyDescent="0.2">
      <c r="Q1988" s="103"/>
      <c r="R1988" s="104"/>
      <c r="S1988" s="103"/>
      <c r="T1988" s="103"/>
      <c r="U1988" s="103"/>
      <c r="V1988" s="103"/>
      <c r="W1988" s="103"/>
      <c r="X1988" s="103"/>
      <c r="Y1988" s="103"/>
      <c r="Z1988" s="103"/>
      <c r="AA1988" s="103"/>
      <c r="AB1988" s="103"/>
      <c r="AC1988" s="103"/>
      <c r="AD1988" s="103"/>
      <c r="AE1988" s="103"/>
      <c r="AF1988" s="103"/>
      <c r="AG1988" s="103"/>
      <c r="AH1988" s="103"/>
      <c r="AI1988" s="103"/>
      <c r="AJ1988" s="103"/>
      <c r="AK1988" s="103"/>
      <c r="AL1988" s="103"/>
      <c r="AM1988" s="103"/>
      <c r="AN1988" s="103"/>
      <c r="AO1988" s="103"/>
      <c r="AP1988" s="103"/>
      <c r="AQ1988" s="103"/>
      <c r="AR1988" s="103"/>
      <c r="AS1988" s="103"/>
      <c r="AT1988" s="103"/>
      <c r="AU1988" s="103"/>
      <c r="AV1988" s="103"/>
      <c r="AW1988" s="103"/>
      <c r="AX1988" s="103"/>
      <c r="AY1988" s="103"/>
      <c r="AZ1988" s="103"/>
      <c r="BA1988" s="95"/>
      <c r="BB1988" s="95"/>
      <c r="BC1988" s="95"/>
      <c r="BD1988" s="95"/>
      <c r="BE1988" s="95"/>
      <c r="BF1988" s="95"/>
      <c r="BG1988" s="95"/>
      <c r="BH1988" s="95"/>
      <c r="BI1988" s="95"/>
    </row>
    <row r="1989" spans="17:61" s="82" customFormat="1" x14ac:dyDescent="0.2">
      <c r="Q1989" s="103"/>
      <c r="R1989" s="104"/>
      <c r="S1989" s="103"/>
      <c r="T1989" s="103"/>
      <c r="U1989" s="103"/>
      <c r="V1989" s="103"/>
      <c r="W1989" s="103"/>
      <c r="X1989" s="103"/>
      <c r="Y1989" s="103"/>
      <c r="Z1989" s="103"/>
      <c r="AA1989" s="103"/>
      <c r="AB1989" s="103"/>
      <c r="AC1989" s="103"/>
      <c r="AD1989" s="103"/>
      <c r="AE1989" s="103"/>
      <c r="AF1989" s="103"/>
      <c r="AG1989" s="103"/>
      <c r="AH1989" s="103"/>
      <c r="AI1989" s="103"/>
      <c r="AJ1989" s="103"/>
      <c r="AK1989" s="103"/>
      <c r="AL1989" s="103"/>
      <c r="AM1989" s="103"/>
      <c r="AN1989" s="103"/>
      <c r="AO1989" s="103"/>
      <c r="AP1989" s="103"/>
      <c r="AQ1989" s="103"/>
      <c r="AR1989" s="103"/>
      <c r="AS1989" s="103"/>
      <c r="AT1989" s="103"/>
      <c r="AU1989" s="103"/>
      <c r="AV1989" s="103"/>
      <c r="AW1989" s="103"/>
      <c r="AX1989" s="103"/>
      <c r="AY1989" s="103"/>
      <c r="AZ1989" s="103"/>
      <c r="BA1989" s="95"/>
      <c r="BB1989" s="95"/>
      <c r="BC1989" s="95"/>
      <c r="BD1989" s="95"/>
      <c r="BE1989" s="95"/>
      <c r="BF1989" s="95"/>
      <c r="BG1989" s="95"/>
      <c r="BH1989" s="95"/>
      <c r="BI1989" s="95"/>
    </row>
    <row r="1990" spans="17:61" s="82" customFormat="1" x14ac:dyDescent="0.2">
      <c r="Q1990" s="103"/>
      <c r="R1990" s="104"/>
      <c r="S1990" s="103"/>
      <c r="T1990" s="103"/>
      <c r="U1990" s="103"/>
      <c r="V1990" s="103"/>
      <c r="W1990" s="103"/>
      <c r="X1990" s="103"/>
      <c r="Y1990" s="103"/>
      <c r="Z1990" s="103"/>
      <c r="AA1990" s="103"/>
      <c r="AB1990" s="103"/>
      <c r="AC1990" s="103"/>
      <c r="AD1990" s="103"/>
      <c r="AE1990" s="103"/>
      <c r="AF1990" s="103"/>
      <c r="AG1990" s="103"/>
      <c r="AH1990" s="103"/>
      <c r="AI1990" s="103"/>
      <c r="AJ1990" s="103"/>
      <c r="AK1990" s="103"/>
      <c r="AL1990" s="103"/>
      <c r="AM1990" s="103"/>
      <c r="AN1990" s="103"/>
      <c r="AO1990" s="103"/>
      <c r="AP1990" s="103"/>
      <c r="AQ1990" s="103"/>
      <c r="AR1990" s="103"/>
      <c r="AS1990" s="103"/>
      <c r="AT1990" s="103"/>
      <c r="AU1990" s="103"/>
      <c r="AV1990" s="103"/>
      <c r="AW1990" s="103"/>
      <c r="AX1990" s="103"/>
      <c r="AY1990" s="103"/>
      <c r="AZ1990" s="103"/>
      <c r="BA1990" s="95"/>
      <c r="BB1990" s="95"/>
      <c r="BC1990" s="95"/>
      <c r="BD1990" s="95"/>
      <c r="BE1990" s="95"/>
      <c r="BF1990" s="95"/>
      <c r="BG1990" s="95"/>
      <c r="BH1990" s="95"/>
      <c r="BI1990" s="95"/>
    </row>
    <row r="1991" spans="17:61" s="82" customFormat="1" x14ac:dyDescent="0.2">
      <c r="Q1991" s="103"/>
      <c r="R1991" s="104"/>
      <c r="S1991" s="103"/>
      <c r="T1991" s="103"/>
      <c r="U1991" s="103"/>
      <c r="V1991" s="103"/>
      <c r="W1991" s="103"/>
      <c r="X1991" s="103"/>
      <c r="Y1991" s="103"/>
      <c r="Z1991" s="103"/>
      <c r="AA1991" s="103"/>
      <c r="AB1991" s="103"/>
      <c r="AC1991" s="103"/>
      <c r="AD1991" s="103"/>
      <c r="AE1991" s="103"/>
      <c r="AF1991" s="103"/>
      <c r="AG1991" s="103"/>
      <c r="AH1991" s="103"/>
      <c r="AI1991" s="103"/>
      <c r="AJ1991" s="103"/>
      <c r="AK1991" s="103"/>
      <c r="AL1991" s="103"/>
      <c r="AM1991" s="103"/>
      <c r="AN1991" s="103"/>
      <c r="AO1991" s="103"/>
      <c r="AP1991" s="103"/>
      <c r="AQ1991" s="103"/>
      <c r="AR1991" s="103"/>
      <c r="AS1991" s="103"/>
      <c r="AT1991" s="103"/>
      <c r="AU1991" s="103"/>
      <c r="AV1991" s="103"/>
      <c r="AW1991" s="103"/>
      <c r="AX1991" s="103"/>
      <c r="AY1991" s="103"/>
      <c r="AZ1991" s="103"/>
      <c r="BA1991" s="95"/>
      <c r="BB1991" s="95"/>
      <c r="BC1991" s="95"/>
      <c r="BD1991" s="95"/>
      <c r="BE1991" s="95"/>
      <c r="BF1991" s="95"/>
      <c r="BG1991" s="95"/>
      <c r="BH1991" s="95"/>
      <c r="BI1991" s="95"/>
    </row>
    <row r="1992" spans="17:61" s="82" customFormat="1" x14ac:dyDescent="0.2">
      <c r="Q1992" s="103"/>
      <c r="R1992" s="104"/>
      <c r="S1992" s="103"/>
      <c r="T1992" s="103"/>
      <c r="U1992" s="103"/>
      <c r="V1992" s="103"/>
      <c r="W1992" s="103"/>
      <c r="X1992" s="103"/>
      <c r="Y1992" s="103"/>
      <c r="Z1992" s="103"/>
      <c r="AA1992" s="103"/>
      <c r="AB1992" s="103"/>
      <c r="AC1992" s="103"/>
      <c r="AD1992" s="103"/>
      <c r="AE1992" s="103"/>
      <c r="AF1992" s="103"/>
      <c r="AG1992" s="103"/>
      <c r="AH1992" s="103"/>
      <c r="AI1992" s="103"/>
      <c r="AJ1992" s="103"/>
      <c r="AK1992" s="103"/>
      <c r="AL1992" s="103"/>
      <c r="AM1992" s="103"/>
      <c r="AN1992" s="103"/>
      <c r="AO1992" s="103"/>
      <c r="AP1992" s="103"/>
      <c r="AQ1992" s="103"/>
      <c r="AR1992" s="103"/>
      <c r="AS1992" s="103"/>
      <c r="AT1992" s="103"/>
      <c r="AU1992" s="103"/>
      <c r="AV1992" s="103"/>
      <c r="AW1992" s="103"/>
      <c r="AX1992" s="103"/>
      <c r="AY1992" s="103"/>
      <c r="AZ1992" s="103"/>
      <c r="BA1992" s="95"/>
      <c r="BB1992" s="95"/>
      <c r="BC1992" s="95"/>
      <c r="BD1992" s="95"/>
      <c r="BE1992" s="95"/>
      <c r="BF1992" s="95"/>
      <c r="BG1992" s="95"/>
      <c r="BH1992" s="95"/>
      <c r="BI1992" s="95"/>
    </row>
    <row r="1993" spans="17:61" s="82" customFormat="1" x14ac:dyDescent="0.2">
      <c r="Q1993" s="103"/>
      <c r="R1993" s="104"/>
      <c r="S1993" s="103"/>
      <c r="T1993" s="103"/>
      <c r="U1993" s="103"/>
      <c r="V1993" s="103"/>
      <c r="W1993" s="103"/>
      <c r="X1993" s="103"/>
      <c r="Y1993" s="103"/>
      <c r="Z1993" s="103"/>
      <c r="AA1993" s="103"/>
      <c r="AB1993" s="103"/>
      <c r="AC1993" s="103"/>
      <c r="AD1993" s="103"/>
      <c r="AE1993" s="103"/>
      <c r="AF1993" s="103"/>
      <c r="AG1993" s="103"/>
      <c r="AH1993" s="103"/>
      <c r="AI1993" s="103"/>
      <c r="AJ1993" s="103"/>
      <c r="AK1993" s="103"/>
      <c r="AL1993" s="103"/>
      <c r="AM1993" s="103"/>
      <c r="AN1993" s="103"/>
      <c r="AO1993" s="103"/>
      <c r="AP1993" s="103"/>
      <c r="AQ1993" s="103"/>
      <c r="AR1993" s="103"/>
      <c r="AS1993" s="103"/>
      <c r="AT1993" s="103"/>
      <c r="AU1993" s="103"/>
      <c r="AV1993" s="103"/>
      <c r="AW1993" s="103"/>
      <c r="AX1993" s="103"/>
      <c r="AY1993" s="103"/>
      <c r="AZ1993" s="103"/>
      <c r="BA1993" s="95"/>
      <c r="BB1993" s="95"/>
      <c r="BC1993" s="95"/>
      <c r="BD1993" s="95"/>
      <c r="BE1993" s="95"/>
      <c r="BF1993" s="95"/>
      <c r="BG1993" s="95"/>
      <c r="BH1993" s="95"/>
      <c r="BI1993" s="95"/>
    </row>
    <row r="1994" spans="17:61" s="82" customFormat="1" x14ac:dyDescent="0.2">
      <c r="Q1994" s="103"/>
      <c r="R1994" s="104"/>
      <c r="S1994" s="103"/>
      <c r="T1994" s="103"/>
      <c r="U1994" s="103"/>
      <c r="V1994" s="103"/>
      <c r="W1994" s="103"/>
      <c r="X1994" s="103"/>
      <c r="Y1994" s="103"/>
      <c r="Z1994" s="103"/>
      <c r="AA1994" s="103"/>
      <c r="AB1994" s="103"/>
      <c r="AC1994" s="103"/>
      <c r="AD1994" s="103"/>
      <c r="AE1994" s="103"/>
      <c r="AF1994" s="103"/>
      <c r="AG1994" s="103"/>
      <c r="AH1994" s="103"/>
      <c r="AI1994" s="103"/>
      <c r="AJ1994" s="103"/>
      <c r="AK1994" s="103"/>
      <c r="AL1994" s="103"/>
      <c r="AM1994" s="103"/>
      <c r="AN1994" s="103"/>
      <c r="AO1994" s="103"/>
      <c r="AP1994" s="103"/>
      <c r="AQ1994" s="103"/>
      <c r="AR1994" s="103"/>
      <c r="AS1994" s="103"/>
      <c r="AT1994" s="103"/>
      <c r="AU1994" s="103"/>
      <c r="AV1994" s="103"/>
      <c r="AW1994" s="103"/>
      <c r="AX1994" s="103"/>
      <c r="AY1994" s="103"/>
      <c r="AZ1994" s="103"/>
      <c r="BA1994" s="95"/>
      <c r="BB1994" s="95"/>
      <c r="BC1994" s="95"/>
      <c r="BD1994" s="95"/>
      <c r="BE1994" s="95"/>
      <c r="BF1994" s="95"/>
      <c r="BG1994" s="95"/>
      <c r="BH1994" s="95"/>
      <c r="BI1994" s="95"/>
    </row>
    <row r="1995" spans="17:61" s="82" customFormat="1" x14ac:dyDescent="0.2">
      <c r="Q1995" s="103"/>
      <c r="R1995" s="104"/>
      <c r="S1995" s="103"/>
      <c r="T1995" s="103"/>
      <c r="U1995" s="103"/>
      <c r="V1995" s="103"/>
      <c r="W1995" s="103"/>
      <c r="X1995" s="103"/>
      <c r="Y1995" s="103"/>
      <c r="Z1995" s="103"/>
      <c r="AA1995" s="103"/>
      <c r="AB1995" s="103"/>
      <c r="AC1995" s="103"/>
      <c r="AD1995" s="103"/>
      <c r="AE1995" s="103"/>
      <c r="AF1995" s="103"/>
      <c r="AG1995" s="103"/>
      <c r="AH1995" s="103"/>
      <c r="AI1995" s="103"/>
      <c r="AJ1995" s="103"/>
      <c r="AK1995" s="103"/>
      <c r="AL1995" s="103"/>
      <c r="AM1995" s="103"/>
      <c r="AN1995" s="103"/>
      <c r="AO1995" s="103"/>
      <c r="AP1995" s="103"/>
      <c r="AQ1995" s="103"/>
      <c r="AR1995" s="103"/>
      <c r="AS1995" s="103"/>
      <c r="AT1995" s="103"/>
      <c r="AU1995" s="103"/>
      <c r="AV1995" s="103"/>
      <c r="AW1995" s="103"/>
      <c r="AX1995" s="103"/>
      <c r="AY1995" s="103"/>
      <c r="AZ1995" s="103"/>
      <c r="BA1995" s="95"/>
      <c r="BB1995" s="95"/>
      <c r="BC1995" s="95"/>
      <c r="BD1995" s="95"/>
      <c r="BE1995" s="95"/>
      <c r="BF1995" s="95"/>
      <c r="BG1995" s="95"/>
      <c r="BH1995" s="95"/>
      <c r="BI1995" s="95"/>
    </row>
    <row r="1996" spans="17:61" s="82" customFormat="1" x14ac:dyDescent="0.2">
      <c r="Q1996" s="103"/>
      <c r="R1996" s="104"/>
      <c r="S1996" s="103"/>
      <c r="T1996" s="103"/>
      <c r="U1996" s="103"/>
      <c r="V1996" s="103"/>
      <c r="W1996" s="103"/>
      <c r="X1996" s="103"/>
      <c r="Y1996" s="103"/>
      <c r="Z1996" s="103"/>
      <c r="AA1996" s="103"/>
      <c r="AB1996" s="103"/>
      <c r="AC1996" s="103"/>
      <c r="AD1996" s="103"/>
      <c r="AE1996" s="103"/>
      <c r="AF1996" s="103"/>
      <c r="AG1996" s="103"/>
      <c r="AH1996" s="103"/>
      <c r="AI1996" s="103"/>
      <c r="AJ1996" s="103"/>
      <c r="AK1996" s="103"/>
      <c r="AL1996" s="103"/>
      <c r="AM1996" s="103"/>
      <c r="AN1996" s="103"/>
      <c r="AO1996" s="103"/>
      <c r="AP1996" s="103"/>
      <c r="AQ1996" s="103"/>
      <c r="AR1996" s="103"/>
      <c r="AS1996" s="103"/>
      <c r="AT1996" s="103"/>
      <c r="AU1996" s="103"/>
      <c r="AV1996" s="103"/>
      <c r="AW1996" s="103"/>
      <c r="AX1996" s="103"/>
      <c r="AY1996" s="103"/>
      <c r="AZ1996" s="103"/>
      <c r="BA1996" s="95"/>
      <c r="BB1996" s="95"/>
      <c r="BC1996" s="95"/>
      <c r="BD1996" s="95"/>
      <c r="BE1996" s="95"/>
      <c r="BF1996" s="95"/>
      <c r="BG1996" s="95"/>
      <c r="BH1996" s="95"/>
      <c r="BI1996" s="95"/>
    </row>
    <row r="1997" spans="17:61" s="82" customFormat="1" x14ac:dyDescent="0.2">
      <c r="Q1997" s="103"/>
      <c r="R1997" s="104"/>
      <c r="S1997" s="103"/>
      <c r="T1997" s="103"/>
      <c r="U1997" s="103"/>
      <c r="V1997" s="103"/>
      <c r="W1997" s="103"/>
      <c r="X1997" s="103"/>
      <c r="Y1997" s="103"/>
      <c r="Z1997" s="103"/>
      <c r="AA1997" s="103"/>
      <c r="AB1997" s="103"/>
      <c r="AC1997" s="103"/>
      <c r="AD1997" s="103"/>
      <c r="AE1997" s="103"/>
      <c r="AF1997" s="103"/>
      <c r="AG1997" s="103"/>
      <c r="AH1997" s="103"/>
      <c r="AI1997" s="103"/>
      <c r="AJ1997" s="103"/>
      <c r="AK1997" s="103"/>
      <c r="AL1997" s="103"/>
      <c r="AM1997" s="103"/>
      <c r="AN1997" s="103"/>
      <c r="AO1997" s="103"/>
      <c r="AP1997" s="103"/>
      <c r="AQ1997" s="103"/>
      <c r="AR1997" s="103"/>
      <c r="AS1997" s="103"/>
      <c r="AT1997" s="103"/>
      <c r="AU1997" s="103"/>
      <c r="AV1997" s="103"/>
      <c r="AW1997" s="103"/>
      <c r="AX1997" s="103"/>
      <c r="AY1997" s="103"/>
      <c r="AZ1997" s="103"/>
      <c r="BA1997" s="95"/>
      <c r="BB1997" s="95"/>
      <c r="BC1997" s="95"/>
      <c r="BD1997" s="95"/>
      <c r="BE1997" s="95"/>
      <c r="BF1997" s="95"/>
      <c r="BG1997" s="95"/>
      <c r="BH1997" s="95"/>
      <c r="BI1997" s="95"/>
    </row>
    <row r="1998" spans="17:61" s="82" customFormat="1" x14ac:dyDescent="0.2">
      <c r="Q1998" s="103"/>
      <c r="R1998" s="104"/>
      <c r="S1998" s="103"/>
      <c r="T1998" s="103"/>
      <c r="U1998" s="103"/>
      <c r="V1998" s="103"/>
      <c r="W1998" s="103"/>
      <c r="X1998" s="103"/>
      <c r="Y1998" s="103"/>
      <c r="Z1998" s="103"/>
      <c r="AA1998" s="103"/>
      <c r="AB1998" s="103"/>
      <c r="AC1998" s="103"/>
      <c r="AD1998" s="103"/>
      <c r="AE1998" s="103"/>
      <c r="AF1998" s="103"/>
      <c r="AG1998" s="103"/>
      <c r="AH1998" s="103"/>
      <c r="AI1998" s="103"/>
      <c r="AJ1998" s="103"/>
      <c r="AK1998" s="103"/>
      <c r="AL1998" s="103"/>
      <c r="AM1998" s="103"/>
      <c r="AN1998" s="103"/>
      <c r="AO1998" s="103"/>
      <c r="AP1998" s="103"/>
      <c r="AQ1998" s="103"/>
      <c r="AR1998" s="103"/>
      <c r="AS1998" s="103"/>
      <c r="AT1998" s="103"/>
      <c r="AU1998" s="103"/>
      <c r="AV1998" s="103"/>
      <c r="AW1998" s="103"/>
      <c r="AX1998" s="103"/>
      <c r="AY1998" s="103"/>
      <c r="AZ1998" s="103"/>
      <c r="BA1998" s="95"/>
      <c r="BB1998" s="95"/>
      <c r="BC1998" s="95"/>
      <c r="BD1998" s="95"/>
      <c r="BE1998" s="95"/>
      <c r="BF1998" s="95"/>
      <c r="BG1998" s="95"/>
      <c r="BH1998" s="95"/>
      <c r="BI1998" s="95"/>
    </row>
    <row r="1999" spans="17:61" s="82" customFormat="1" x14ac:dyDescent="0.2">
      <c r="Q1999" s="103"/>
      <c r="R1999" s="104"/>
      <c r="S1999" s="103"/>
      <c r="T1999" s="103"/>
      <c r="U1999" s="103"/>
      <c r="V1999" s="103"/>
      <c r="W1999" s="103"/>
      <c r="X1999" s="103"/>
      <c r="Y1999" s="103"/>
      <c r="Z1999" s="103"/>
      <c r="AA1999" s="103"/>
      <c r="AB1999" s="103"/>
      <c r="AC1999" s="103"/>
      <c r="AD1999" s="103"/>
      <c r="AE1999" s="103"/>
      <c r="AF1999" s="103"/>
      <c r="AG1999" s="103"/>
      <c r="AH1999" s="103"/>
      <c r="AI1999" s="103"/>
      <c r="AJ1999" s="103"/>
      <c r="AK1999" s="103"/>
      <c r="AL1999" s="103"/>
      <c r="AM1999" s="103"/>
      <c r="AN1999" s="103"/>
      <c r="AO1999" s="103"/>
      <c r="AP1999" s="103"/>
      <c r="AQ1999" s="103"/>
      <c r="AR1999" s="103"/>
      <c r="AS1999" s="103"/>
      <c r="AT1999" s="103"/>
      <c r="AU1999" s="103"/>
      <c r="AV1999" s="103"/>
      <c r="AW1999" s="103"/>
      <c r="AX1999" s="103"/>
      <c r="AY1999" s="103"/>
      <c r="AZ1999" s="103"/>
      <c r="BA1999" s="95"/>
      <c r="BB1999" s="95"/>
      <c r="BC1999" s="95"/>
      <c r="BD1999" s="95"/>
      <c r="BE1999" s="95"/>
      <c r="BF1999" s="95"/>
      <c r="BG1999" s="95"/>
      <c r="BH1999" s="95"/>
      <c r="BI1999" s="95"/>
    </row>
    <row r="2000" spans="17:61" s="82" customFormat="1" x14ac:dyDescent="0.2">
      <c r="Q2000" s="103"/>
      <c r="R2000" s="104"/>
      <c r="S2000" s="103"/>
      <c r="T2000" s="103"/>
      <c r="U2000" s="103"/>
      <c r="V2000" s="103"/>
      <c r="W2000" s="103"/>
      <c r="X2000" s="103"/>
      <c r="Y2000" s="103"/>
      <c r="Z2000" s="103"/>
      <c r="AA2000" s="103"/>
      <c r="AB2000" s="103"/>
      <c r="AC2000" s="103"/>
      <c r="AD2000" s="103"/>
      <c r="AE2000" s="103"/>
      <c r="AF2000" s="103"/>
      <c r="AG2000" s="103"/>
      <c r="AH2000" s="103"/>
      <c r="AI2000" s="103"/>
      <c r="AJ2000" s="103"/>
      <c r="AK2000" s="103"/>
      <c r="AL2000" s="103"/>
      <c r="AM2000" s="103"/>
      <c r="AN2000" s="103"/>
      <c r="AO2000" s="103"/>
      <c r="AP2000" s="103"/>
      <c r="AQ2000" s="103"/>
      <c r="AR2000" s="103"/>
      <c r="AS2000" s="103"/>
      <c r="AT2000" s="103"/>
      <c r="AU2000" s="103"/>
      <c r="AV2000" s="103"/>
      <c r="AW2000" s="103"/>
      <c r="AX2000" s="103"/>
      <c r="AY2000" s="103"/>
      <c r="AZ2000" s="103"/>
      <c r="BA2000" s="95"/>
      <c r="BB2000" s="95"/>
      <c r="BC2000" s="95"/>
      <c r="BD2000" s="95"/>
      <c r="BE2000" s="95"/>
      <c r="BF2000" s="95"/>
      <c r="BG2000" s="95"/>
      <c r="BH2000" s="95"/>
      <c r="BI2000" s="95"/>
    </row>
    <row r="2001" spans="17:61" s="82" customFormat="1" x14ac:dyDescent="0.2">
      <c r="Q2001" s="103"/>
      <c r="R2001" s="104"/>
      <c r="S2001" s="103"/>
      <c r="T2001" s="103"/>
      <c r="U2001" s="103"/>
      <c r="V2001" s="103"/>
      <c r="W2001" s="103"/>
      <c r="X2001" s="103"/>
      <c r="Y2001" s="103"/>
      <c r="Z2001" s="103"/>
      <c r="AA2001" s="103"/>
      <c r="AB2001" s="103"/>
      <c r="AC2001" s="103"/>
      <c r="AD2001" s="103"/>
      <c r="AE2001" s="103"/>
      <c r="AF2001" s="103"/>
      <c r="AG2001" s="103"/>
      <c r="AH2001" s="103"/>
      <c r="AI2001" s="103"/>
      <c r="AJ2001" s="103"/>
      <c r="AK2001" s="103"/>
      <c r="AL2001" s="103"/>
      <c r="AM2001" s="103"/>
      <c r="AN2001" s="103"/>
      <c r="AO2001" s="103"/>
      <c r="AP2001" s="103"/>
      <c r="AQ2001" s="103"/>
      <c r="AR2001" s="103"/>
      <c r="AS2001" s="103"/>
      <c r="AT2001" s="103"/>
      <c r="AU2001" s="103"/>
      <c r="AV2001" s="103"/>
      <c r="AW2001" s="103"/>
      <c r="AX2001" s="103"/>
      <c r="AY2001" s="103"/>
      <c r="AZ2001" s="103"/>
      <c r="BA2001" s="95"/>
      <c r="BB2001" s="95"/>
      <c r="BC2001" s="95"/>
      <c r="BD2001" s="95"/>
      <c r="BE2001" s="95"/>
      <c r="BF2001" s="95"/>
      <c r="BG2001" s="95"/>
      <c r="BH2001" s="95"/>
      <c r="BI2001" s="95"/>
    </row>
    <row r="2002" spans="17:61" s="82" customFormat="1" x14ac:dyDescent="0.2">
      <c r="Q2002" s="103"/>
      <c r="R2002" s="104"/>
      <c r="S2002" s="103"/>
      <c r="T2002" s="103"/>
      <c r="U2002" s="103"/>
      <c r="V2002" s="103"/>
      <c r="W2002" s="103"/>
      <c r="X2002" s="103"/>
      <c r="Y2002" s="103"/>
      <c r="Z2002" s="103"/>
      <c r="AA2002" s="103"/>
      <c r="AB2002" s="103"/>
      <c r="AC2002" s="103"/>
      <c r="AD2002" s="103"/>
      <c r="AE2002" s="103"/>
      <c r="AF2002" s="103"/>
      <c r="AG2002" s="103"/>
      <c r="AH2002" s="103"/>
      <c r="AI2002" s="103"/>
      <c r="AJ2002" s="103"/>
      <c r="AK2002" s="103"/>
      <c r="AL2002" s="103"/>
      <c r="AM2002" s="103"/>
      <c r="AN2002" s="103"/>
      <c r="AO2002" s="103"/>
      <c r="AP2002" s="103"/>
      <c r="AQ2002" s="103"/>
      <c r="AR2002" s="103"/>
      <c r="AS2002" s="103"/>
      <c r="AT2002" s="103"/>
      <c r="AU2002" s="103"/>
      <c r="AV2002" s="103"/>
      <c r="AW2002" s="103"/>
      <c r="AX2002" s="103"/>
      <c r="AY2002" s="103"/>
      <c r="AZ2002" s="103"/>
      <c r="BA2002" s="95"/>
      <c r="BB2002" s="95"/>
      <c r="BC2002" s="95"/>
      <c r="BD2002" s="95"/>
      <c r="BE2002" s="95"/>
      <c r="BF2002" s="95"/>
      <c r="BG2002" s="95"/>
      <c r="BH2002" s="95"/>
      <c r="BI2002" s="95"/>
    </row>
    <row r="2003" spans="17:61" s="82" customFormat="1" x14ac:dyDescent="0.2">
      <c r="Q2003" s="103"/>
      <c r="R2003" s="104"/>
      <c r="S2003" s="103"/>
      <c r="T2003" s="103"/>
      <c r="U2003" s="103"/>
      <c r="V2003" s="103"/>
      <c r="W2003" s="103"/>
      <c r="X2003" s="103"/>
      <c r="Y2003" s="103"/>
      <c r="Z2003" s="103"/>
      <c r="AA2003" s="103"/>
      <c r="AB2003" s="103"/>
      <c r="AC2003" s="103"/>
      <c r="AD2003" s="103"/>
      <c r="AE2003" s="103"/>
      <c r="AF2003" s="103"/>
      <c r="AG2003" s="103"/>
      <c r="AH2003" s="103"/>
      <c r="AI2003" s="103"/>
      <c r="AJ2003" s="103"/>
      <c r="AK2003" s="103"/>
      <c r="AL2003" s="103"/>
      <c r="AM2003" s="103"/>
      <c r="AN2003" s="103"/>
      <c r="AO2003" s="103"/>
      <c r="AP2003" s="103"/>
      <c r="AQ2003" s="103"/>
      <c r="AR2003" s="103"/>
      <c r="AS2003" s="103"/>
      <c r="AT2003" s="103"/>
      <c r="AU2003" s="103"/>
      <c r="AV2003" s="103"/>
      <c r="AW2003" s="103"/>
      <c r="AX2003" s="103"/>
      <c r="AY2003" s="103"/>
      <c r="AZ2003" s="103"/>
      <c r="BA2003" s="95"/>
      <c r="BB2003" s="95"/>
      <c r="BC2003" s="95"/>
      <c r="BD2003" s="95"/>
      <c r="BE2003" s="95"/>
      <c r="BF2003" s="95"/>
      <c r="BG2003" s="95"/>
      <c r="BH2003" s="95"/>
      <c r="BI2003" s="95"/>
    </row>
    <row r="2004" spans="17:61" s="82" customFormat="1" x14ac:dyDescent="0.2">
      <c r="Q2004" s="103"/>
      <c r="R2004" s="104"/>
      <c r="S2004" s="103"/>
      <c r="T2004" s="103"/>
      <c r="U2004" s="103"/>
      <c r="V2004" s="103"/>
      <c r="W2004" s="103"/>
      <c r="X2004" s="103"/>
      <c r="Y2004" s="103"/>
      <c r="Z2004" s="103"/>
      <c r="AA2004" s="103"/>
      <c r="AB2004" s="103"/>
      <c r="AC2004" s="103"/>
      <c r="AD2004" s="103"/>
      <c r="AE2004" s="103"/>
      <c r="AF2004" s="103"/>
      <c r="AG2004" s="103"/>
      <c r="AH2004" s="103"/>
      <c r="AI2004" s="103"/>
      <c r="AJ2004" s="103"/>
      <c r="AK2004" s="103"/>
      <c r="AL2004" s="103"/>
      <c r="AM2004" s="103"/>
      <c r="AN2004" s="103"/>
      <c r="AO2004" s="103"/>
      <c r="AP2004" s="103"/>
      <c r="AQ2004" s="103"/>
      <c r="AR2004" s="103"/>
      <c r="AS2004" s="103"/>
      <c r="AT2004" s="103"/>
      <c r="AU2004" s="103"/>
      <c r="AV2004" s="103"/>
      <c r="AW2004" s="103"/>
      <c r="AX2004" s="103"/>
      <c r="AY2004" s="103"/>
      <c r="AZ2004" s="103"/>
      <c r="BA2004" s="95"/>
      <c r="BB2004" s="95"/>
      <c r="BC2004" s="95"/>
      <c r="BD2004" s="95"/>
      <c r="BE2004" s="95"/>
      <c r="BF2004" s="95"/>
      <c r="BG2004" s="95"/>
      <c r="BH2004" s="95"/>
      <c r="BI2004" s="95"/>
    </row>
    <row r="2005" spans="17:61" s="82" customFormat="1" x14ac:dyDescent="0.2">
      <c r="Q2005" s="103"/>
      <c r="R2005" s="104"/>
      <c r="S2005" s="103"/>
      <c r="T2005" s="103"/>
      <c r="U2005" s="103"/>
      <c r="V2005" s="103"/>
      <c r="W2005" s="103"/>
      <c r="X2005" s="103"/>
      <c r="Y2005" s="103"/>
      <c r="Z2005" s="103"/>
      <c r="AA2005" s="103"/>
      <c r="AB2005" s="103"/>
      <c r="AC2005" s="103"/>
      <c r="AD2005" s="103"/>
      <c r="AE2005" s="103"/>
      <c r="AF2005" s="103"/>
      <c r="AG2005" s="103"/>
      <c r="AH2005" s="103"/>
      <c r="AI2005" s="103"/>
      <c r="AJ2005" s="103"/>
      <c r="AK2005" s="103"/>
      <c r="AL2005" s="103"/>
      <c r="AM2005" s="103"/>
      <c r="AN2005" s="103"/>
      <c r="AO2005" s="103"/>
      <c r="AP2005" s="103"/>
      <c r="AQ2005" s="103"/>
      <c r="AR2005" s="103"/>
      <c r="AS2005" s="103"/>
      <c r="AT2005" s="103"/>
      <c r="AU2005" s="103"/>
      <c r="AV2005" s="103"/>
      <c r="AW2005" s="103"/>
      <c r="AX2005" s="103"/>
      <c r="AY2005" s="103"/>
      <c r="AZ2005" s="103"/>
      <c r="BA2005" s="95"/>
      <c r="BB2005" s="95"/>
      <c r="BC2005" s="95"/>
      <c r="BD2005" s="95"/>
      <c r="BE2005" s="95"/>
      <c r="BF2005" s="95"/>
      <c r="BG2005" s="95"/>
      <c r="BH2005" s="95"/>
      <c r="BI2005" s="95"/>
    </row>
    <row r="2006" spans="17:61" s="82" customFormat="1" x14ac:dyDescent="0.2">
      <c r="Q2006" s="103"/>
      <c r="R2006" s="104"/>
      <c r="S2006" s="103"/>
      <c r="T2006" s="103"/>
      <c r="U2006" s="103"/>
      <c r="V2006" s="103"/>
      <c r="W2006" s="103"/>
      <c r="X2006" s="103"/>
      <c r="Y2006" s="103"/>
      <c r="Z2006" s="103"/>
      <c r="AA2006" s="103"/>
      <c r="AB2006" s="103"/>
      <c r="AC2006" s="103"/>
      <c r="AD2006" s="103"/>
      <c r="AE2006" s="103"/>
      <c r="AF2006" s="103"/>
      <c r="AG2006" s="103"/>
      <c r="AH2006" s="103"/>
      <c r="AI2006" s="103"/>
      <c r="AJ2006" s="103"/>
      <c r="AK2006" s="103"/>
      <c r="AL2006" s="103"/>
      <c r="AM2006" s="103"/>
      <c r="AN2006" s="103"/>
      <c r="AO2006" s="103"/>
      <c r="AP2006" s="103"/>
      <c r="AQ2006" s="103"/>
      <c r="AR2006" s="103"/>
      <c r="AS2006" s="103"/>
      <c r="AT2006" s="103"/>
      <c r="AU2006" s="103"/>
      <c r="AV2006" s="103"/>
      <c r="AW2006" s="103"/>
      <c r="AX2006" s="103"/>
      <c r="AY2006" s="103"/>
      <c r="AZ2006" s="103"/>
      <c r="BA2006" s="95"/>
      <c r="BB2006" s="95"/>
      <c r="BC2006" s="95"/>
      <c r="BD2006" s="95"/>
      <c r="BE2006" s="95"/>
      <c r="BF2006" s="95"/>
      <c r="BG2006" s="95"/>
      <c r="BH2006" s="95"/>
      <c r="BI2006" s="95"/>
    </row>
    <row r="2007" spans="17:61" s="82" customFormat="1" x14ac:dyDescent="0.2">
      <c r="Q2007" s="103"/>
      <c r="R2007" s="104"/>
      <c r="S2007" s="103"/>
      <c r="T2007" s="103"/>
      <c r="U2007" s="103"/>
      <c r="V2007" s="103"/>
      <c r="W2007" s="103"/>
      <c r="X2007" s="103"/>
      <c r="Y2007" s="103"/>
      <c r="Z2007" s="103"/>
      <c r="AA2007" s="103"/>
      <c r="AB2007" s="103"/>
      <c r="AC2007" s="103"/>
      <c r="AD2007" s="103"/>
      <c r="AE2007" s="103"/>
      <c r="AF2007" s="103"/>
      <c r="AG2007" s="103"/>
      <c r="AH2007" s="103"/>
      <c r="AI2007" s="103"/>
      <c r="AJ2007" s="103"/>
      <c r="AK2007" s="103"/>
      <c r="AL2007" s="103"/>
      <c r="AM2007" s="103"/>
      <c r="AN2007" s="103"/>
      <c r="AO2007" s="103"/>
      <c r="AP2007" s="103"/>
      <c r="AQ2007" s="103"/>
      <c r="AR2007" s="103"/>
      <c r="AS2007" s="103"/>
      <c r="AT2007" s="103"/>
      <c r="AU2007" s="103"/>
      <c r="AV2007" s="103"/>
      <c r="AW2007" s="103"/>
      <c r="AX2007" s="103"/>
      <c r="AY2007" s="103"/>
      <c r="AZ2007" s="103"/>
      <c r="BA2007" s="95"/>
      <c r="BB2007" s="95"/>
      <c r="BC2007" s="95"/>
      <c r="BD2007" s="95"/>
      <c r="BE2007" s="95"/>
      <c r="BF2007" s="95"/>
      <c r="BG2007" s="95"/>
      <c r="BH2007" s="95"/>
      <c r="BI2007" s="95"/>
    </row>
    <row r="2008" spans="17:61" s="82" customFormat="1" x14ac:dyDescent="0.2">
      <c r="Q2008" s="103"/>
      <c r="R2008" s="104"/>
      <c r="S2008" s="103"/>
      <c r="T2008" s="103"/>
      <c r="U2008" s="103"/>
      <c r="V2008" s="103"/>
      <c r="W2008" s="103"/>
      <c r="X2008" s="103"/>
      <c r="Y2008" s="103"/>
      <c r="Z2008" s="103"/>
      <c r="AA2008" s="103"/>
      <c r="AB2008" s="103"/>
      <c r="AC2008" s="103"/>
      <c r="AD2008" s="103"/>
      <c r="AE2008" s="103"/>
      <c r="AF2008" s="103"/>
      <c r="AG2008" s="103"/>
      <c r="AH2008" s="103"/>
      <c r="AI2008" s="103"/>
      <c r="AJ2008" s="103"/>
      <c r="AK2008" s="103"/>
      <c r="AL2008" s="103"/>
      <c r="AM2008" s="103"/>
      <c r="AN2008" s="103"/>
      <c r="AO2008" s="103"/>
      <c r="AP2008" s="103"/>
      <c r="AQ2008" s="103"/>
      <c r="AR2008" s="103"/>
      <c r="AS2008" s="103"/>
      <c r="AT2008" s="103"/>
      <c r="AU2008" s="103"/>
      <c r="AV2008" s="103"/>
      <c r="AW2008" s="103"/>
      <c r="AX2008" s="103"/>
      <c r="AY2008" s="103"/>
      <c r="AZ2008" s="103"/>
      <c r="BA2008" s="95"/>
      <c r="BB2008" s="95"/>
      <c r="BC2008" s="95"/>
      <c r="BD2008" s="95"/>
      <c r="BE2008" s="95"/>
      <c r="BF2008" s="95"/>
      <c r="BG2008" s="95"/>
      <c r="BH2008" s="95"/>
      <c r="BI2008" s="95"/>
    </row>
    <row r="2009" spans="17:61" s="82" customFormat="1" x14ac:dyDescent="0.2">
      <c r="Q2009" s="103"/>
      <c r="R2009" s="104"/>
      <c r="S2009" s="103"/>
      <c r="T2009" s="103"/>
      <c r="U2009" s="103"/>
      <c r="V2009" s="103"/>
      <c r="W2009" s="103"/>
      <c r="X2009" s="103"/>
      <c r="Y2009" s="103"/>
      <c r="Z2009" s="103"/>
      <c r="AA2009" s="103"/>
      <c r="AB2009" s="103"/>
      <c r="AC2009" s="103"/>
      <c r="AD2009" s="103"/>
      <c r="AE2009" s="103"/>
      <c r="AF2009" s="103"/>
      <c r="AG2009" s="103"/>
      <c r="AH2009" s="103"/>
      <c r="AI2009" s="103"/>
      <c r="AJ2009" s="103"/>
      <c r="AK2009" s="103"/>
      <c r="AL2009" s="103"/>
      <c r="AM2009" s="103"/>
      <c r="AN2009" s="103"/>
      <c r="AO2009" s="103"/>
      <c r="AP2009" s="103"/>
      <c r="AQ2009" s="103"/>
      <c r="AR2009" s="103"/>
      <c r="AS2009" s="103"/>
      <c r="AT2009" s="103"/>
      <c r="AU2009" s="103"/>
      <c r="AV2009" s="103"/>
      <c r="AW2009" s="103"/>
      <c r="AX2009" s="103"/>
      <c r="AY2009" s="103"/>
      <c r="AZ2009" s="103"/>
      <c r="BA2009" s="95"/>
      <c r="BB2009" s="95"/>
      <c r="BC2009" s="95"/>
      <c r="BD2009" s="95"/>
      <c r="BE2009" s="95"/>
      <c r="BF2009" s="95"/>
      <c r="BG2009" s="95"/>
      <c r="BH2009" s="95"/>
      <c r="BI2009" s="95"/>
    </row>
    <row r="2010" spans="17:61" s="82" customFormat="1" x14ac:dyDescent="0.2">
      <c r="Q2010" s="103"/>
      <c r="R2010" s="104"/>
      <c r="S2010" s="103"/>
      <c r="T2010" s="103"/>
      <c r="U2010" s="103"/>
      <c r="V2010" s="103"/>
      <c r="W2010" s="103"/>
      <c r="X2010" s="103"/>
      <c r="Y2010" s="103"/>
      <c r="Z2010" s="103"/>
      <c r="AA2010" s="103"/>
      <c r="AB2010" s="103"/>
      <c r="AC2010" s="103"/>
      <c r="AD2010" s="103"/>
      <c r="AE2010" s="103"/>
      <c r="AF2010" s="103"/>
      <c r="AG2010" s="103"/>
      <c r="AH2010" s="103"/>
      <c r="AI2010" s="103"/>
      <c r="AJ2010" s="103"/>
      <c r="AK2010" s="103"/>
      <c r="AL2010" s="103"/>
      <c r="AM2010" s="103"/>
      <c r="AN2010" s="103"/>
      <c r="AO2010" s="103"/>
      <c r="AP2010" s="103"/>
      <c r="AQ2010" s="103"/>
      <c r="AR2010" s="103"/>
      <c r="AS2010" s="103"/>
      <c r="AT2010" s="103"/>
      <c r="AU2010" s="103"/>
      <c r="AV2010" s="103"/>
      <c r="AW2010" s="103"/>
      <c r="AX2010" s="103"/>
      <c r="AY2010" s="103"/>
      <c r="AZ2010" s="103"/>
      <c r="BA2010" s="95"/>
      <c r="BB2010" s="95"/>
      <c r="BC2010" s="95"/>
      <c r="BD2010" s="95"/>
      <c r="BE2010" s="95"/>
      <c r="BF2010" s="95"/>
      <c r="BG2010" s="95"/>
      <c r="BH2010" s="95"/>
      <c r="BI2010" s="95"/>
    </row>
    <row r="2011" spans="17:61" s="82" customFormat="1" x14ac:dyDescent="0.2">
      <c r="Q2011" s="103"/>
      <c r="R2011" s="104"/>
      <c r="S2011" s="103"/>
      <c r="T2011" s="103"/>
      <c r="U2011" s="103"/>
      <c r="V2011" s="103"/>
      <c r="W2011" s="103"/>
      <c r="X2011" s="103"/>
      <c r="Y2011" s="103"/>
      <c r="Z2011" s="103"/>
      <c r="AA2011" s="103"/>
      <c r="AB2011" s="103"/>
      <c r="AC2011" s="103"/>
      <c r="AD2011" s="103"/>
      <c r="AE2011" s="103"/>
      <c r="AF2011" s="103"/>
      <c r="AG2011" s="103"/>
      <c r="AH2011" s="103"/>
      <c r="AI2011" s="103"/>
      <c r="AJ2011" s="103"/>
      <c r="AK2011" s="103"/>
      <c r="AL2011" s="103"/>
      <c r="AM2011" s="103"/>
      <c r="AN2011" s="103"/>
      <c r="AO2011" s="103"/>
      <c r="AP2011" s="103"/>
      <c r="AQ2011" s="103"/>
      <c r="AR2011" s="103"/>
      <c r="AS2011" s="103"/>
      <c r="AT2011" s="103"/>
      <c r="AU2011" s="103"/>
      <c r="AV2011" s="103"/>
      <c r="AW2011" s="103"/>
      <c r="AX2011" s="103"/>
      <c r="AY2011" s="103"/>
      <c r="AZ2011" s="103"/>
      <c r="BA2011" s="95"/>
      <c r="BB2011" s="95"/>
      <c r="BC2011" s="95"/>
      <c r="BD2011" s="95"/>
      <c r="BE2011" s="95"/>
      <c r="BF2011" s="95"/>
      <c r="BG2011" s="95"/>
      <c r="BH2011" s="95"/>
      <c r="BI2011" s="95"/>
    </row>
    <row r="2012" spans="17:61" s="82" customFormat="1" x14ac:dyDescent="0.2">
      <c r="Q2012" s="103"/>
      <c r="R2012" s="104"/>
      <c r="S2012" s="103"/>
      <c r="T2012" s="103"/>
      <c r="U2012" s="103"/>
      <c r="V2012" s="103"/>
      <c r="W2012" s="103"/>
      <c r="X2012" s="103"/>
      <c r="Y2012" s="103"/>
      <c r="Z2012" s="103"/>
      <c r="AA2012" s="103"/>
      <c r="AB2012" s="103"/>
      <c r="AC2012" s="103"/>
      <c r="AD2012" s="103"/>
      <c r="AE2012" s="103"/>
      <c r="AF2012" s="103"/>
      <c r="AG2012" s="103"/>
      <c r="AH2012" s="103"/>
      <c r="AI2012" s="103"/>
      <c r="AJ2012" s="103"/>
      <c r="AK2012" s="103"/>
      <c r="AL2012" s="103"/>
      <c r="AM2012" s="103"/>
      <c r="AN2012" s="103"/>
      <c r="AO2012" s="103"/>
      <c r="AP2012" s="103"/>
      <c r="AQ2012" s="103"/>
      <c r="AR2012" s="103"/>
      <c r="AS2012" s="103"/>
      <c r="AT2012" s="103"/>
      <c r="AU2012" s="103"/>
      <c r="AV2012" s="103"/>
      <c r="AW2012" s="103"/>
      <c r="AX2012" s="103"/>
      <c r="AY2012" s="103"/>
      <c r="AZ2012" s="103"/>
      <c r="BA2012" s="95"/>
      <c r="BB2012" s="95"/>
      <c r="BC2012" s="95"/>
      <c r="BD2012" s="95"/>
      <c r="BE2012" s="95"/>
      <c r="BF2012" s="95"/>
      <c r="BG2012" s="95"/>
      <c r="BH2012" s="95"/>
      <c r="BI2012" s="95"/>
    </row>
    <row r="2013" spans="17:61" s="82" customFormat="1" x14ac:dyDescent="0.2">
      <c r="Q2013" s="103"/>
      <c r="R2013" s="104"/>
      <c r="S2013" s="103"/>
      <c r="T2013" s="103"/>
      <c r="U2013" s="103"/>
      <c r="V2013" s="103"/>
      <c r="W2013" s="103"/>
      <c r="X2013" s="103"/>
      <c r="Y2013" s="103"/>
      <c r="Z2013" s="103"/>
      <c r="AA2013" s="103"/>
      <c r="AB2013" s="103"/>
      <c r="AC2013" s="103"/>
      <c r="AD2013" s="103"/>
      <c r="AE2013" s="103"/>
      <c r="AF2013" s="103"/>
      <c r="AG2013" s="103"/>
      <c r="AH2013" s="103"/>
      <c r="AI2013" s="103"/>
      <c r="AJ2013" s="103"/>
      <c r="AK2013" s="103"/>
      <c r="AL2013" s="103"/>
      <c r="AM2013" s="103"/>
      <c r="AN2013" s="103"/>
      <c r="AO2013" s="103"/>
      <c r="AP2013" s="103"/>
      <c r="AQ2013" s="103"/>
      <c r="AR2013" s="103"/>
      <c r="AS2013" s="103"/>
      <c r="AT2013" s="103"/>
      <c r="AU2013" s="103"/>
      <c r="AV2013" s="103"/>
      <c r="AW2013" s="103"/>
      <c r="AX2013" s="103"/>
      <c r="AY2013" s="103"/>
      <c r="AZ2013" s="103"/>
      <c r="BA2013" s="95"/>
      <c r="BB2013" s="95"/>
      <c r="BC2013" s="95"/>
      <c r="BD2013" s="95"/>
      <c r="BE2013" s="95"/>
      <c r="BF2013" s="95"/>
      <c r="BG2013" s="95"/>
      <c r="BH2013" s="95"/>
      <c r="BI2013" s="95"/>
    </row>
    <row r="2014" spans="17:61" s="82" customFormat="1" x14ac:dyDescent="0.2">
      <c r="Q2014" s="103"/>
      <c r="R2014" s="104"/>
      <c r="S2014" s="103"/>
      <c r="T2014" s="103"/>
      <c r="U2014" s="103"/>
      <c r="V2014" s="103"/>
      <c r="W2014" s="103"/>
      <c r="X2014" s="103"/>
      <c r="Y2014" s="103"/>
      <c r="Z2014" s="103"/>
      <c r="AA2014" s="103"/>
      <c r="AB2014" s="103"/>
      <c r="AC2014" s="103"/>
      <c r="AD2014" s="103"/>
      <c r="AE2014" s="103"/>
      <c r="AF2014" s="103"/>
      <c r="AG2014" s="103"/>
      <c r="AH2014" s="103"/>
      <c r="AI2014" s="103"/>
      <c r="AJ2014" s="103"/>
      <c r="AK2014" s="103"/>
      <c r="AL2014" s="103"/>
      <c r="AM2014" s="103"/>
      <c r="AN2014" s="103"/>
      <c r="AO2014" s="103"/>
      <c r="AP2014" s="103"/>
      <c r="AQ2014" s="103"/>
      <c r="AR2014" s="103"/>
      <c r="AS2014" s="103"/>
      <c r="AT2014" s="103"/>
      <c r="AU2014" s="103"/>
      <c r="AV2014" s="103"/>
      <c r="AW2014" s="103"/>
      <c r="AX2014" s="103"/>
      <c r="AY2014" s="103"/>
      <c r="AZ2014" s="103"/>
      <c r="BA2014" s="95"/>
      <c r="BB2014" s="95"/>
      <c r="BC2014" s="95"/>
      <c r="BD2014" s="95"/>
      <c r="BE2014" s="95"/>
      <c r="BF2014" s="95"/>
      <c r="BG2014" s="95"/>
      <c r="BH2014" s="95"/>
      <c r="BI2014" s="95"/>
    </row>
    <row r="2015" spans="17:61" s="82" customFormat="1" x14ac:dyDescent="0.2">
      <c r="Q2015" s="103"/>
      <c r="R2015" s="104"/>
      <c r="S2015" s="103"/>
      <c r="T2015" s="103"/>
      <c r="U2015" s="103"/>
      <c r="V2015" s="103"/>
      <c r="W2015" s="103"/>
      <c r="X2015" s="103"/>
      <c r="Y2015" s="103"/>
      <c r="Z2015" s="103"/>
      <c r="AA2015" s="103"/>
      <c r="AB2015" s="103"/>
      <c r="AC2015" s="103"/>
      <c r="AD2015" s="103"/>
      <c r="AE2015" s="103"/>
      <c r="AF2015" s="103"/>
      <c r="AG2015" s="103"/>
      <c r="AH2015" s="103"/>
      <c r="AI2015" s="103"/>
      <c r="AJ2015" s="103"/>
      <c r="AK2015" s="103"/>
      <c r="AL2015" s="103"/>
      <c r="AM2015" s="103"/>
      <c r="AN2015" s="103"/>
      <c r="AO2015" s="103"/>
      <c r="AP2015" s="103"/>
      <c r="AQ2015" s="103"/>
      <c r="AR2015" s="103"/>
      <c r="AS2015" s="103"/>
      <c r="AT2015" s="103"/>
      <c r="AU2015" s="103"/>
      <c r="AV2015" s="103"/>
      <c r="AW2015" s="103"/>
      <c r="AX2015" s="103"/>
      <c r="AY2015" s="103"/>
      <c r="AZ2015" s="103"/>
      <c r="BA2015" s="95"/>
      <c r="BB2015" s="95"/>
      <c r="BC2015" s="95"/>
      <c r="BD2015" s="95"/>
      <c r="BE2015" s="95"/>
      <c r="BF2015" s="95"/>
      <c r="BG2015" s="95"/>
      <c r="BH2015" s="95"/>
      <c r="BI2015" s="95"/>
    </row>
    <row r="2016" spans="17:61" s="82" customFormat="1" x14ac:dyDescent="0.2">
      <c r="Q2016" s="103"/>
      <c r="R2016" s="104"/>
      <c r="S2016" s="103"/>
      <c r="T2016" s="103"/>
      <c r="U2016" s="103"/>
      <c r="V2016" s="103"/>
      <c r="W2016" s="103"/>
      <c r="X2016" s="103"/>
      <c r="Y2016" s="103"/>
      <c r="Z2016" s="103"/>
      <c r="AA2016" s="103"/>
      <c r="AB2016" s="103"/>
      <c r="AC2016" s="103"/>
      <c r="AD2016" s="103"/>
      <c r="AE2016" s="103"/>
      <c r="AF2016" s="103"/>
      <c r="AG2016" s="103"/>
      <c r="AH2016" s="103"/>
      <c r="AI2016" s="103"/>
      <c r="AJ2016" s="103"/>
      <c r="AK2016" s="103"/>
      <c r="AL2016" s="103"/>
      <c r="AM2016" s="103"/>
      <c r="AN2016" s="103"/>
      <c r="AO2016" s="103"/>
      <c r="AP2016" s="103"/>
      <c r="AQ2016" s="103"/>
      <c r="AR2016" s="103"/>
      <c r="AS2016" s="103"/>
      <c r="AT2016" s="103"/>
      <c r="AU2016" s="103"/>
      <c r="AV2016" s="103"/>
      <c r="AW2016" s="103"/>
      <c r="AX2016" s="103"/>
      <c r="AY2016" s="103"/>
      <c r="AZ2016" s="103"/>
      <c r="BA2016" s="95"/>
      <c r="BB2016" s="95"/>
      <c r="BC2016" s="95"/>
      <c r="BD2016" s="95"/>
      <c r="BE2016" s="95"/>
      <c r="BF2016" s="95"/>
      <c r="BG2016" s="95"/>
      <c r="BH2016" s="95"/>
      <c r="BI2016" s="95"/>
    </row>
    <row r="2017" spans="17:61" s="82" customFormat="1" x14ac:dyDescent="0.2">
      <c r="Q2017" s="103"/>
      <c r="R2017" s="104"/>
      <c r="S2017" s="103"/>
      <c r="T2017" s="103"/>
      <c r="U2017" s="103"/>
      <c r="V2017" s="103"/>
      <c r="W2017" s="103"/>
      <c r="X2017" s="103"/>
      <c r="Y2017" s="103"/>
      <c r="Z2017" s="103"/>
      <c r="AA2017" s="103"/>
      <c r="AB2017" s="103"/>
      <c r="AC2017" s="103"/>
      <c r="AD2017" s="103"/>
      <c r="AE2017" s="103"/>
      <c r="AF2017" s="103"/>
      <c r="AG2017" s="103"/>
      <c r="AH2017" s="103"/>
      <c r="AI2017" s="103"/>
      <c r="AJ2017" s="103"/>
      <c r="AK2017" s="103"/>
      <c r="AL2017" s="103"/>
      <c r="AM2017" s="103"/>
      <c r="AN2017" s="103"/>
      <c r="AO2017" s="103"/>
      <c r="AP2017" s="103"/>
      <c r="AQ2017" s="103"/>
      <c r="AR2017" s="103"/>
      <c r="AS2017" s="103"/>
      <c r="AT2017" s="103"/>
      <c r="AU2017" s="103"/>
      <c r="AV2017" s="103"/>
      <c r="AW2017" s="103"/>
      <c r="AX2017" s="103"/>
      <c r="AY2017" s="103"/>
      <c r="AZ2017" s="103"/>
      <c r="BA2017" s="95"/>
      <c r="BB2017" s="95"/>
      <c r="BC2017" s="95"/>
      <c r="BD2017" s="95"/>
      <c r="BE2017" s="95"/>
      <c r="BF2017" s="95"/>
      <c r="BG2017" s="95"/>
      <c r="BH2017" s="95"/>
      <c r="BI2017" s="95"/>
    </row>
    <row r="2018" spans="17:61" s="82" customFormat="1" x14ac:dyDescent="0.2">
      <c r="Q2018" s="103"/>
      <c r="R2018" s="104"/>
      <c r="S2018" s="103"/>
      <c r="T2018" s="103"/>
      <c r="U2018" s="103"/>
      <c r="V2018" s="103"/>
      <c r="W2018" s="103"/>
      <c r="X2018" s="103"/>
      <c r="Y2018" s="103"/>
      <c r="Z2018" s="103"/>
      <c r="AA2018" s="103"/>
      <c r="AB2018" s="103"/>
      <c r="AC2018" s="103"/>
      <c r="AD2018" s="103"/>
      <c r="AE2018" s="103"/>
      <c r="AF2018" s="103"/>
      <c r="AG2018" s="103"/>
      <c r="AH2018" s="103"/>
      <c r="AI2018" s="103"/>
      <c r="AJ2018" s="103"/>
      <c r="AK2018" s="103"/>
      <c r="AL2018" s="103"/>
      <c r="AM2018" s="103"/>
      <c r="AN2018" s="103"/>
      <c r="AO2018" s="103"/>
      <c r="AP2018" s="103"/>
      <c r="AQ2018" s="103"/>
      <c r="AR2018" s="103"/>
      <c r="AS2018" s="103"/>
      <c r="AT2018" s="103"/>
      <c r="AU2018" s="103"/>
      <c r="AV2018" s="103"/>
      <c r="AW2018" s="103"/>
      <c r="AX2018" s="103"/>
      <c r="AY2018" s="103"/>
      <c r="AZ2018" s="103"/>
      <c r="BA2018" s="95"/>
      <c r="BB2018" s="95"/>
      <c r="BC2018" s="95"/>
      <c r="BD2018" s="95"/>
      <c r="BE2018" s="95"/>
      <c r="BF2018" s="95"/>
      <c r="BG2018" s="95"/>
      <c r="BH2018" s="95"/>
      <c r="BI2018" s="95"/>
    </row>
    <row r="2019" spans="17:61" s="82" customFormat="1" x14ac:dyDescent="0.2">
      <c r="Q2019" s="103"/>
      <c r="R2019" s="104"/>
      <c r="S2019" s="103"/>
      <c r="T2019" s="103"/>
      <c r="U2019" s="103"/>
      <c r="V2019" s="103"/>
      <c r="W2019" s="103"/>
      <c r="X2019" s="103"/>
      <c r="Y2019" s="103"/>
      <c r="Z2019" s="103"/>
      <c r="AA2019" s="103"/>
      <c r="AB2019" s="103"/>
      <c r="AC2019" s="103"/>
      <c r="AD2019" s="103"/>
      <c r="AE2019" s="103"/>
      <c r="AF2019" s="103"/>
      <c r="AG2019" s="103"/>
      <c r="AH2019" s="103"/>
      <c r="AI2019" s="103"/>
      <c r="AJ2019" s="103"/>
      <c r="AK2019" s="103"/>
      <c r="AL2019" s="103"/>
      <c r="AM2019" s="103"/>
      <c r="AN2019" s="103"/>
      <c r="AO2019" s="103"/>
      <c r="AP2019" s="103"/>
      <c r="AQ2019" s="103"/>
      <c r="AR2019" s="103"/>
      <c r="AS2019" s="103"/>
      <c r="AT2019" s="103"/>
      <c r="AU2019" s="103"/>
      <c r="AV2019" s="103"/>
      <c r="AW2019" s="103"/>
      <c r="AX2019" s="103"/>
      <c r="AY2019" s="103"/>
      <c r="AZ2019" s="103"/>
      <c r="BA2019" s="95"/>
      <c r="BB2019" s="95"/>
      <c r="BC2019" s="95"/>
      <c r="BD2019" s="95"/>
      <c r="BE2019" s="95"/>
      <c r="BF2019" s="95"/>
      <c r="BG2019" s="95"/>
      <c r="BH2019" s="95"/>
      <c r="BI2019" s="95"/>
    </row>
    <row r="2020" spans="17:61" s="82" customFormat="1" x14ac:dyDescent="0.2">
      <c r="Q2020" s="103"/>
      <c r="R2020" s="104"/>
      <c r="S2020" s="103"/>
      <c r="T2020" s="103"/>
      <c r="U2020" s="103"/>
      <c r="V2020" s="103"/>
      <c r="W2020" s="103"/>
      <c r="X2020" s="103"/>
      <c r="Y2020" s="103"/>
      <c r="Z2020" s="103"/>
      <c r="AA2020" s="103"/>
      <c r="AB2020" s="103"/>
      <c r="AC2020" s="103"/>
      <c r="AD2020" s="103"/>
      <c r="AE2020" s="103"/>
      <c r="AF2020" s="103"/>
      <c r="AG2020" s="103"/>
      <c r="AH2020" s="103"/>
      <c r="AI2020" s="103"/>
      <c r="AJ2020" s="103"/>
      <c r="AK2020" s="103"/>
      <c r="AL2020" s="103"/>
      <c r="AM2020" s="103"/>
      <c r="AN2020" s="103"/>
      <c r="AO2020" s="103"/>
      <c r="AP2020" s="103"/>
      <c r="AQ2020" s="103"/>
      <c r="AR2020" s="103"/>
      <c r="AS2020" s="103"/>
      <c r="AT2020" s="103"/>
      <c r="AU2020" s="103"/>
      <c r="AV2020" s="103"/>
      <c r="AW2020" s="103"/>
      <c r="AX2020" s="103"/>
      <c r="AY2020" s="103"/>
      <c r="AZ2020" s="103"/>
      <c r="BA2020" s="95"/>
      <c r="BB2020" s="95"/>
      <c r="BC2020" s="95"/>
      <c r="BD2020" s="95"/>
      <c r="BE2020" s="95"/>
      <c r="BF2020" s="95"/>
      <c r="BG2020" s="95"/>
      <c r="BH2020" s="95"/>
      <c r="BI2020" s="95"/>
    </row>
    <row r="2021" spans="17:61" s="82" customFormat="1" x14ac:dyDescent="0.2">
      <c r="Q2021" s="103"/>
      <c r="R2021" s="104"/>
      <c r="S2021" s="103"/>
      <c r="T2021" s="103"/>
      <c r="U2021" s="103"/>
      <c r="V2021" s="103"/>
      <c r="W2021" s="103"/>
      <c r="X2021" s="103"/>
      <c r="Y2021" s="103"/>
      <c r="Z2021" s="103"/>
      <c r="AA2021" s="103"/>
      <c r="AB2021" s="103"/>
      <c r="AC2021" s="103"/>
      <c r="AD2021" s="103"/>
      <c r="AE2021" s="103"/>
      <c r="AF2021" s="103"/>
      <c r="AG2021" s="103"/>
      <c r="AH2021" s="103"/>
      <c r="AI2021" s="103"/>
      <c r="AJ2021" s="103"/>
      <c r="AK2021" s="103"/>
      <c r="AL2021" s="103"/>
      <c r="AM2021" s="103"/>
      <c r="AN2021" s="103"/>
      <c r="AO2021" s="103"/>
      <c r="AP2021" s="103"/>
      <c r="AQ2021" s="103"/>
      <c r="AR2021" s="103"/>
      <c r="AS2021" s="103"/>
      <c r="AT2021" s="103"/>
      <c r="AU2021" s="103"/>
      <c r="AV2021" s="103"/>
      <c r="AW2021" s="103"/>
      <c r="AX2021" s="103"/>
      <c r="AY2021" s="103"/>
      <c r="AZ2021" s="103"/>
      <c r="BA2021" s="95"/>
      <c r="BB2021" s="95"/>
      <c r="BC2021" s="95"/>
      <c r="BD2021" s="95"/>
      <c r="BE2021" s="95"/>
      <c r="BF2021" s="95"/>
      <c r="BG2021" s="95"/>
      <c r="BH2021" s="95"/>
      <c r="BI2021" s="95"/>
    </row>
    <row r="2022" spans="17:61" s="82" customFormat="1" x14ac:dyDescent="0.2">
      <c r="Q2022" s="103"/>
      <c r="R2022" s="104"/>
      <c r="S2022" s="103"/>
      <c r="T2022" s="103"/>
      <c r="U2022" s="103"/>
      <c r="V2022" s="103"/>
      <c r="W2022" s="103"/>
      <c r="X2022" s="103"/>
      <c r="Y2022" s="103"/>
      <c r="Z2022" s="103"/>
      <c r="AA2022" s="103"/>
      <c r="AB2022" s="103"/>
      <c r="AC2022" s="103"/>
      <c r="AD2022" s="103"/>
      <c r="AE2022" s="103"/>
      <c r="AF2022" s="103"/>
      <c r="AG2022" s="103"/>
      <c r="AH2022" s="103"/>
      <c r="AI2022" s="103"/>
      <c r="AJ2022" s="103"/>
      <c r="AK2022" s="103"/>
      <c r="AL2022" s="103"/>
      <c r="AM2022" s="103"/>
      <c r="AN2022" s="103"/>
      <c r="AO2022" s="103"/>
      <c r="AP2022" s="103"/>
      <c r="AQ2022" s="103"/>
      <c r="AR2022" s="103"/>
      <c r="AS2022" s="103"/>
      <c r="AT2022" s="103"/>
      <c r="AU2022" s="103"/>
      <c r="AV2022" s="103"/>
      <c r="AW2022" s="103"/>
      <c r="AX2022" s="103"/>
      <c r="AY2022" s="103"/>
      <c r="AZ2022" s="103"/>
      <c r="BA2022" s="95"/>
      <c r="BB2022" s="95"/>
      <c r="BC2022" s="95"/>
      <c r="BD2022" s="95"/>
      <c r="BE2022" s="95"/>
      <c r="BF2022" s="95"/>
      <c r="BG2022" s="95"/>
      <c r="BH2022" s="95"/>
      <c r="BI2022" s="95"/>
    </row>
    <row r="2023" spans="17:61" s="82" customFormat="1" x14ac:dyDescent="0.2">
      <c r="Q2023" s="103"/>
      <c r="R2023" s="104"/>
      <c r="S2023" s="103"/>
      <c r="T2023" s="103"/>
      <c r="U2023" s="103"/>
      <c r="V2023" s="103"/>
      <c r="W2023" s="103"/>
      <c r="X2023" s="103"/>
      <c r="Y2023" s="103"/>
      <c r="Z2023" s="103"/>
      <c r="AA2023" s="103"/>
      <c r="AB2023" s="103"/>
      <c r="AC2023" s="103"/>
      <c r="AD2023" s="103"/>
      <c r="AE2023" s="103"/>
      <c r="AF2023" s="103"/>
      <c r="AG2023" s="103"/>
      <c r="AH2023" s="103"/>
      <c r="AI2023" s="103"/>
      <c r="AJ2023" s="103"/>
      <c r="AK2023" s="103"/>
      <c r="AL2023" s="103"/>
      <c r="AM2023" s="103"/>
      <c r="AN2023" s="103"/>
      <c r="AO2023" s="103"/>
      <c r="AP2023" s="103"/>
      <c r="AQ2023" s="103"/>
      <c r="AR2023" s="103"/>
      <c r="AS2023" s="103"/>
      <c r="AT2023" s="103"/>
      <c r="AU2023" s="103"/>
      <c r="AV2023" s="103"/>
      <c r="AW2023" s="103"/>
      <c r="AX2023" s="103"/>
      <c r="AY2023" s="103"/>
      <c r="AZ2023" s="103"/>
      <c r="BA2023" s="95"/>
      <c r="BB2023" s="95"/>
      <c r="BC2023" s="95"/>
      <c r="BD2023" s="95"/>
      <c r="BE2023" s="95"/>
      <c r="BF2023" s="95"/>
      <c r="BG2023" s="95"/>
      <c r="BH2023" s="95"/>
      <c r="BI2023" s="95"/>
    </row>
    <row r="2024" spans="17:61" s="82" customFormat="1" x14ac:dyDescent="0.2">
      <c r="Q2024" s="103"/>
      <c r="R2024" s="104"/>
      <c r="S2024" s="103"/>
      <c r="T2024" s="103"/>
      <c r="U2024" s="103"/>
      <c r="V2024" s="103"/>
      <c r="W2024" s="103"/>
      <c r="X2024" s="103"/>
      <c r="Y2024" s="103"/>
      <c r="Z2024" s="103"/>
      <c r="AA2024" s="103"/>
      <c r="AB2024" s="103"/>
      <c r="AC2024" s="103"/>
      <c r="AD2024" s="103"/>
      <c r="AE2024" s="103"/>
      <c r="AF2024" s="103"/>
      <c r="AG2024" s="103"/>
      <c r="AH2024" s="103"/>
      <c r="AI2024" s="103"/>
      <c r="AJ2024" s="103"/>
      <c r="AK2024" s="103"/>
      <c r="AL2024" s="103"/>
      <c r="AM2024" s="103"/>
      <c r="AN2024" s="103"/>
      <c r="AO2024" s="103"/>
      <c r="AP2024" s="103"/>
      <c r="AQ2024" s="103"/>
      <c r="AR2024" s="103"/>
      <c r="AS2024" s="103"/>
      <c r="AT2024" s="103"/>
      <c r="AU2024" s="103"/>
      <c r="AV2024" s="103"/>
      <c r="AW2024" s="103"/>
      <c r="AX2024" s="103"/>
      <c r="AY2024" s="103"/>
      <c r="AZ2024" s="103"/>
      <c r="BA2024" s="95"/>
      <c r="BB2024" s="95"/>
      <c r="BC2024" s="95"/>
      <c r="BD2024" s="95"/>
      <c r="BE2024" s="95"/>
      <c r="BF2024" s="95"/>
      <c r="BG2024" s="95"/>
      <c r="BH2024" s="95"/>
      <c r="BI2024" s="95"/>
    </row>
    <row r="2025" spans="17:61" s="82" customFormat="1" x14ac:dyDescent="0.2">
      <c r="Q2025" s="103"/>
      <c r="R2025" s="104"/>
      <c r="S2025" s="103"/>
      <c r="T2025" s="103"/>
      <c r="U2025" s="103"/>
      <c r="V2025" s="103"/>
      <c r="W2025" s="103"/>
      <c r="X2025" s="103"/>
      <c r="Y2025" s="103"/>
      <c r="Z2025" s="103"/>
      <c r="AA2025" s="103"/>
      <c r="AB2025" s="103"/>
      <c r="AC2025" s="103"/>
      <c r="AD2025" s="103"/>
      <c r="AE2025" s="103"/>
      <c r="AF2025" s="103"/>
      <c r="AG2025" s="103"/>
      <c r="AH2025" s="103"/>
      <c r="AI2025" s="103"/>
      <c r="AJ2025" s="103"/>
      <c r="AK2025" s="103"/>
      <c r="AL2025" s="103"/>
      <c r="AM2025" s="103"/>
      <c r="AN2025" s="103"/>
      <c r="AO2025" s="103"/>
      <c r="AP2025" s="103"/>
      <c r="AQ2025" s="103"/>
      <c r="AR2025" s="103"/>
      <c r="AS2025" s="103"/>
      <c r="AT2025" s="103"/>
      <c r="AU2025" s="103"/>
      <c r="AV2025" s="103"/>
      <c r="AW2025" s="103"/>
      <c r="AX2025" s="103"/>
      <c r="AY2025" s="103"/>
      <c r="AZ2025" s="103"/>
      <c r="BA2025" s="95"/>
      <c r="BB2025" s="95"/>
      <c r="BC2025" s="95"/>
      <c r="BD2025" s="95"/>
      <c r="BE2025" s="95"/>
      <c r="BF2025" s="95"/>
      <c r="BG2025" s="95"/>
      <c r="BH2025" s="95"/>
      <c r="BI2025" s="95"/>
    </row>
    <row r="2026" spans="17:61" s="82" customFormat="1" x14ac:dyDescent="0.2">
      <c r="Q2026" s="103"/>
      <c r="R2026" s="104"/>
      <c r="S2026" s="103"/>
      <c r="T2026" s="103"/>
      <c r="U2026" s="103"/>
      <c r="V2026" s="103"/>
      <c r="W2026" s="103"/>
      <c r="X2026" s="103"/>
      <c r="Y2026" s="103"/>
      <c r="Z2026" s="103"/>
      <c r="AA2026" s="103"/>
      <c r="AB2026" s="103"/>
      <c r="AC2026" s="103"/>
      <c r="AD2026" s="103"/>
      <c r="AE2026" s="103"/>
      <c r="AF2026" s="103"/>
      <c r="AG2026" s="103"/>
      <c r="AH2026" s="103"/>
      <c r="AI2026" s="103"/>
      <c r="AJ2026" s="103"/>
      <c r="AK2026" s="103"/>
      <c r="AL2026" s="103"/>
      <c r="AM2026" s="103"/>
      <c r="AN2026" s="103"/>
      <c r="AO2026" s="103"/>
      <c r="AP2026" s="103"/>
      <c r="AQ2026" s="103"/>
      <c r="AR2026" s="103"/>
      <c r="AS2026" s="103"/>
      <c r="AT2026" s="103"/>
      <c r="AU2026" s="103"/>
      <c r="AV2026" s="103"/>
      <c r="AW2026" s="103"/>
      <c r="AX2026" s="103"/>
      <c r="AY2026" s="103"/>
      <c r="AZ2026" s="103"/>
      <c r="BA2026" s="95"/>
      <c r="BB2026" s="95"/>
      <c r="BC2026" s="95"/>
      <c r="BD2026" s="95"/>
      <c r="BE2026" s="95"/>
      <c r="BF2026" s="95"/>
      <c r="BG2026" s="95"/>
      <c r="BH2026" s="95"/>
      <c r="BI2026" s="95"/>
    </row>
    <row r="2027" spans="17:61" s="82" customFormat="1" x14ac:dyDescent="0.2">
      <c r="Q2027" s="103"/>
      <c r="R2027" s="104"/>
      <c r="S2027" s="103"/>
      <c r="T2027" s="103"/>
      <c r="U2027" s="103"/>
      <c r="V2027" s="103"/>
      <c r="W2027" s="103"/>
      <c r="X2027" s="103"/>
      <c r="Y2027" s="103"/>
      <c r="Z2027" s="103"/>
      <c r="AA2027" s="103"/>
      <c r="AB2027" s="103"/>
      <c r="AC2027" s="103"/>
      <c r="AD2027" s="103"/>
      <c r="AE2027" s="103"/>
      <c r="AF2027" s="103"/>
      <c r="AG2027" s="103"/>
      <c r="AH2027" s="103"/>
      <c r="AI2027" s="103"/>
      <c r="AJ2027" s="103"/>
      <c r="AK2027" s="103"/>
      <c r="AL2027" s="103"/>
      <c r="AM2027" s="103"/>
      <c r="AN2027" s="103"/>
      <c r="AO2027" s="103"/>
      <c r="AP2027" s="103"/>
      <c r="AQ2027" s="103"/>
      <c r="AR2027" s="103"/>
      <c r="AS2027" s="103"/>
      <c r="AT2027" s="103"/>
      <c r="AU2027" s="103"/>
      <c r="AV2027" s="103"/>
      <c r="AW2027" s="103"/>
      <c r="AX2027" s="103"/>
      <c r="AY2027" s="103"/>
      <c r="AZ2027" s="103"/>
      <c r="BA2027" s="95"/>
      <c r="BB2027" s="95"/>
      <c r="BC2027" s="95"/>
      <c r="BD2027" s="95"/>
      <c r="BE2027" s="95"/>
      <c r="BF2027" s="95"/>
      <c r="BG2027" s="95"/>
      <c r="BH2027" s="95"/>
      <c r="BI2027" s="95"/>
    </row>
    <row r="2028" spans="17:61" s="82" customFormat="1" x14ac:dyDescent="0.2">
      <c r="Q2028" s="103"/>
      <c r="R2028" s="104"/>
      <c r="S2028" s="103"/>
      <c r="T2028" s="103"/>
      <c r="U2028" s="103"/>
      <c r="V2028" s="103"/>
      <c r="W2028" s="103"/>
      <c r="X2028" s="103"/>
      <c r="Y2028" s="103"/>
      <c r="Z2028" s="103"/>
      <c r="AA2028" s="103"/>
      <c r="AB2028" s="103"/>
      <c r="AC2028" s="103"/>
      <c r="AD2028" s="103"/>
      <c r="AE2028" s="103"/>
      <c r="AF2028" s="103"/>
      <c r="AG2028" s="103"/>
      <c r="AH2028" s="103"/>
      <c r="AI2028" s="103"/>
      <c r="AJ2028" s="103"/>
      <c r="AK2028" s="103"/>
      <c r="AL2028" s="103"/>
      <c r="AM2028" s="103"/>
      <c r="AN2028" s="103"/>
      <c r="AO2028" s="103"/>
      <c r="AP2028" s="103"/>
      <c r="AQ2028" s="103"/>
      <c r="AR2028" s="103"/>
      <c r="AS2028" s="103"/>
      <c r="AT2028" s="103"/>
      <c r="AU2028" s="103"/>
      <c r="AV2028" s="103"/>
      <c r="AW2028" s="103"/>
      <c r="AX2028" s="103"/>
      <c r="AY2028" s="103"/>
      <c r="AZ2028" s="103"/>
      <c r="BA2028" s="95"/>
      <c r="BB2028" s="95"/>
      <c r="BC2028" s="95"/>
      <c r="BD2028" s="95"/>
      <c r="BE2028" s="95"/>
      <c r="BF2028" s="95"/>
      <c r="BG2028" s="95"/>
      <c r="BH2028" s="95"/>
      <c r="BI2028" s="95"/>
    </row>
    <row r="2029" spans="17:61" s="82" customFormat="1" x14ac:dyDescent="0.2">
      <c r="Q2029" s="103"/>
      <c r="R2029" s="104"/>
      <c r="S2029" s="103"/>
      <c r="T2029" s="103"/>
      <c r="U2029" s="103"/>
      <c r="V2029" s="103"/>
      <c r="W2029" s="103"/>
      <c r="X2029" s="103"/>
      <c r="Y2029" s="103"/>
      <c r="Z2029" s="103"/>
      <c r="AA2029" s="103"/>
      <c r="AB2029" s="103"/>
      <c r="AC2029" s="103"/>
      <c r="AD2029" s="103"/>
      <c r="AE2029" s="103"/>
      <c r="AF2029" s="103"/>
      <c r="AG2029" s="103"/>
      <c r="AH2029" s="103"/>
      <c r="AI2029" s="103"/>
      <c r="AJ2029" s="103"/>
      <c r="AK2029" s="103"/>
      <c r="AL2029" s="103"/>
      <c r="AM2029" s="103"/>
      <c r="AN2029" s="103"/>
      <c r="AO2029" s="103"/>
      <c r="AP2029" s="103"/>
      <c r="AQ2029" s="103"/>
      <c r="AR2029" s="103"/>
      <c r="AS2029" s="103"/>
      <c r="AT2029" s="103"/>
      <c r="AU2029" s="103"/>
      <c r="AV2029" s="103"/>
      <c r="AW2029" s="103"/>
      <c r="AX2029" s="103"/>
      <c r="AY2029" s="103"/>
      <c r="AZ2029" s="103"/>
      <c r="BA2029" s="95"/>
      <c r="BB2029" s="95"/>
      <c r="BC2029" s="95"/>
      <c r="BD2029" s="95"/>
      <c r="BE2029" s="95"/>
      <c r="BF2029" s="95"/>
      <c r="BG2029" s="95"/>
      <c r="BH2029" s="95"/>
      <c r="BI2029" s="95"/>
    </row>
    <row r="2030" spans="17:61" s="82" customFormat="1" x14ac:dyDescent="0.2">
      <c r="Q2030" s="103"/>
      <c r="R2030" s="104"/>
      <c r="S2030" s="103"/>
      <c r="T2030" s="103"/>
      <c r="U2030" s="103"/>
      <c r="V2030" s="103"/>
      <c r="W2030" s="103"/>
      <c r="X2030" s="103"/>
      <c r="Y2030" s="103"/>
      <c r="Z2030" s="103"/>
      <c r="AA2030" s="103"/>
      <c r="AB2030" s="103"/>
      <c r="AC2030" s="103"/>
      <c r="AD2030" s="103"/>
      <c r="AE2030" s="103"/>
      <c r="AF2030" s="103"/>
      <c r="AG2030" s="103"/>
      <c r="AH2030" s="103"/>
      <c r="AI2030" s="103"/>
      <c r="AJ2030" s="103"/>
      <c r="AK2030" s="103"/>
      <c r="AL2030" s="103"/>
      <c r="AM2030" s="103"/>
      <c r="AN2030" s="103"/>
      <c r="AO2030" s="103"/>
      <c r="AP2030" s="103"/>
      <c r="AQ2030" s="103"/>
      <c r="AR2030" s="103"/>
      <c r="AS2030" s="103"/>
      <c r="AT2030" s="103"/>
      <c r="AU2030" s="103"/>
      <c r="AV2030" s="103"/>
      <c r="AW2030" s="103"/>
      <c r="AX2030" s="103"/>
      <c r="AY2030" s="103"/>
      <c r="AZ2030" s="103"/>
      <c r="BA2030" s="95"/>
      <c r="BB2030" s="95"/>
      <c r="BC2030" s="95"/>
      <c r="BD2030" s="95"/>
      <c r="BE2030" s="95"/>
      <c r="BF2030" s="95"/>
      <c r="BG2030" s="95"/>
      <c r="BH2030" s="95"/>
      <c r="BI2030" s="95"/>
    </row>
    <row r="2031" spans="17:61" s="82" customFormat="1" x14ac:dyDescent="0.2">
      <c r="Q2031" s="103"/>
      <c r="R2031" s="104"/>
      <c r="S2031" s="103"/>
      <c r="T2031" s="103"/>
      <c r="U2031" s="103"/>
      <c r="V2031" s="103"/>
      <c r="W2031" s="103"/>
      <c r="X2031" s="103"/>
      <c r="Y2031" s="103"/>
      <c r="Z2031" s="103"/>
      <c r="AA2031" s="103"/>
      <c r="AB2031" s="103"/>
      <c r="AC2031" s="103"/>
      <c r="AD2031" s="103"/>
      <c r="AE2031" s="103"/>
      <c r="AF2031" s="103"/>
      <c r="AG2031" s="103"/>
      <c r="AH2031" s="103"/>
      <c r="AI2031" s="103"/>
      <c r="AJ2031" s="103"/>
      <c r="AK2031" s="103"/>
      <c r="AL2031" s="103"/>
      <c r="AM2031" s="103"/>
      <c r="AN2031" s="103"/>
      <c r="AO2031" s="103"/>
      <c r="AP2031" s="103"/>
      <c r="AQ2031" s="103"/>
      <c r="AR2031" s="103"/>
      <c r="AS2031" s="103"/>
      <c r="AT2031" s="103"/>
      <c r="AU2031" s="103"/>
      <c r="AV2031" s="103"/>
      <c r="AW2031" s="103"/>
      <c r="AX2031" s="103"/>
      <c r="AY2031" s="103"/>
      <c r="AZ2031" s="103"/>
      <c r="BA2031" s="95"/>
      <c r="BB2031" s="95"/>
      <c r="BC2031" s="95"/>
      <c r="BD2031" s="95"/>
      <c r="BE2031" s="95"/>
      <c r="BF2031" s="95"/>
      <c r="BG2031" s="95"/>
      <c r="BH2031" s="95"/>
      <c r="BI2031" s="95"/>
    </row>
    <row r="2032" spans="17:61" s="82" customFormat="1" x14ac:dyDescent="0.2">
      <c r="Q2032" s="103"/>
      <c r="R2032" s="104"/>
      <c r="S2032" s="103"/>
      <c r="T2032" s="103"/>
      <c r="U2032" s="103"/>
      <c r="V2032" s="103"/>
      <c r="W2032" s="103"/>
      <c r="X2032" s="103"/>
      <c r="Y2032" s="103"/>
      <c r="Z2032" s="103"/>
      <c r="AA2032" s="103"/>
      <c r="AB2032" s="103"/>
      <c r="AC2032" s="103"/>
      <c r="AD2032" s="103"/>
      <c r="AE2032" s="103"/>
      <c r="AF2032" s="103"/>
      <c r="AG2032" s="103"/>
      <c r="AH2032" s="103"/>
      <c r="AI2032" s="103"/>
      <c r="AJ2032" s="103"/>
      <c r="AK2032" s="103"/>
      <c r="AL2032" s="103"/>
      <c r="AM2032" s="103"/>
      <c r="AN2032" s="103"/>
      <c r="AO2032" s="103"/>
      <c r="AP2032" s="103"/>
      <c r="AQ2032" s="103"/>
      <c r="AR2032" s="103"/>
      <c r="AS2032" s="103"/>
      <c r="AT2032" s="103"/>
      <c r="AU2032" s="103"/>
      <c r="AV2032" s="103"/>
      <c r="AW2032" s="103"/>
      <c r="AX2032" s="103"/>
      <c r="AY2032" s="103"/>
      <c r="AZ2032" s="103"/>
      <c r="BA2032" s="95"/>
      <c r="BB2032" s="95"/>
      <c r="BC2032" s="95"/>
      <c r="BD2032" s="95"/>
      <c r="BE2032" s="95"/>
      <c r="BF2032" s="95"/>
      <c r="BG2032" s="95"/>
      <c r="BH2032" s="95"/>
      <c r="BI2032" s="95"/>
    </row>
    <row r="2033" spans="17:61" s="82" customFormat="1" x14ac:dyDescent="0.2">
      <c r="Q2033" s="103"/>
      <c r="R2033" s="104"/>
      <c r="S2033" s="103"/>
      <c r="T2033" s="103"/>
      <c r="U2033" s="103"/>
      <c r="V2033" s="103"/>
      <c r="W2033" s="103"/>
      <c r="X2033" s="103"/>
      <c r="Y2033" s="103"/>
      <c r="Z2033" s="103"/>
      <c r="AA2033" s="103"/>
      <c r="AB2033" s="103"/>
      <c r="AC2033" s="103"/>
      <c r="AD2033" s="103"/>
      <c r="AE2033" s="103"/>
      <c r="AF2033" s="103"/>
      <c r="AG2033" s="103"/>
      <c r="AH2033" s="103"/>
      <c r="AI2033" s="103"/>
      <c r="AJ2033" s="103"/>
      <c r="AK2033" s="103"/>
      <c r="AL2033" s="103"/>
      <c r="AM2033" s="103"/>
      <c r="AN2033" s="103"/>
      <c r="AO2033" s="103"/>
      <c r="AP2033" s="103"/>
      <c r="AQ2033" s="103"/>
      <c r="AR2033" s="103"/>
      <c r="AS2033" s="103"/>
      <c r="AT2033" s="103"/>
      <c r="AU2033" s="103"/>
      <c r="AV2033" s="103"/>
      <c r="AW2033" s="103"/>
      <c r="AX2033" s="103"/>
      <c r="AY2033" s="103"/>
      <c r="AZ2033" s="103"/>
      <c r="BA2033" s="95"/>
      <c r="BB2033" s="95"/>
      <c r="BC2033" s="95"/>
      <c r="BD2033" s="95"/>
      <c r="BE2033" s="95"/>
      <c r="BF2033" s="95"/>
      <c r="BG2033" s="95"/>
      <c r="BH2033" s="95"/>
      <c r="BI2033" s="95"/>
    </row>
    <row r="2034" spans="17:61" s="82" customFormat="1" x14ac:dyDescent="0.2">
      <c r="Q2034" s="103"/>
      <c r="R2034" s="104"/>
      <c r="S2034" s="103"/>
      <c r="T2034" s="103"/>
      <c r="U2034" s="103"/>
      <c r="V2034" s="103"/>
      <c r="W2034" s="103"/>
      <c r="X2034" s="103"/>
      <c r="Y2034" s="103"/>
      <c r="Z2034" s="103"/>
      <c r="AA2034" s="103"/>
      <c r="AB2034" s="103"/>
      <c r="AC2034" s="103"/>
      <c r="AD2034" s="103"/>
      <c r="AE2034" s="103"/>
      <c r="AF2034" s="103"/>
      <c r="AG2034" s="103"/>
      <c r="AH2034" s="103"/>
      <c r="AI2034" s="103"/>
      <c r="AJ2034" s="103"/>
      <c r="AK2034" s="103"/>
      <c r="AL2034" s="103"/>
      <c r="AM2034" s="103"/>
      <c r="AN2034" s="103"/>
      <c r="AO2034" s="103"/>
      <c r="AP2034" s="103"/>
      <c r="AQ2034" s="103"/>
      <c r="AR2034" s="103"/>
      <c r="AS2034" s="103"/>
      <c r="AT2034" s="103"/>
      <c r="AU2034" s="103"/>
      <c r="AV2034" s="103"/>
      <c r="AW2034" s="103"/>
      <c r="AX2034" s="103"/>
      <c r="AY2034" s="103"/>
      <c r="AZ2034" s="103"/>
      <c r="BA2034" s="95"/>
      <c r="BB2034" s="95"/>
      <c r="BC2034" s="95"/>
      <c r="BD2034" s="95"/>
      <c r="BE2034" s="95"/>
      <c r="BF2034" s="95"/>
      <c r="BG2034" s="95"/>
      <c r="BH2034" s="95"/>
      <c r="BI2034" s="95"/>
    </row>
    <row r="2035" spans="17:61" s="82" customFormat="1" x14ac:dyDescent="0.2">
      <c r="Q2035" s="103"/>
      <c r="R2035" s="104"/>
      <c r="S2035" s="103"/>
      <c r="T2035" s="103"/>
      <c r="U2035" s="103"/>
      <c r="V2035" s="103"/>
      <c r="W2035" s="103"/>
      <c r="X2035" s="103"/>
      <c r="Y2035" s="103"/>
      <c r="Z2035" s="103"/>
      <c r="AA2035" s="103"/>
      <c r="AB2035" s="103"/>
      <c r="AC2035" s="103"/>
      <c r="AD2035" s="103"/>
      <c r="AE2035" s="103"/>
      <c r="AF2035" s="103"/>
      <c r="AG2035" s="103"/>
      <c r="AH2035" s="103"/>
      <c r="AI2035" s="103"/>
      <c r="AJ2035" s="103"/>
      <c r="AK2035" s="103"/>
      <c r="AL2035" s="103"/>
      <c r="AM2035" s="103"/>
      <c r="AN2035" s="103"/>
      <c r="AO2035" s="103"/>
      <c r="AP2035" s="103"/>
      <c r="AQ2035" s="103"/>
      <c r="AR2035" s="103"/>
      <c r="AS2035" s="103"/>
      <c r="AT2035" s="103"/>
      <c r="AU2035" s="103"/>
      <c r="AV2035" s="103"/>
      <c r="AW2035" s="103"/>
      <c r="AX2035" s="103"/>
      <c r="AY2035" s="103"/>
      <c r="AZ2035" s="103"/>
      <c r="BA2035" s="95"/>
      <c r="BB2035" s="95"/>
      <c r="BC2035" s="95"/>
      <c r="BD2035" s="95"/>
      <c r="BE2035" s="95"/>
      <c r="BF2035" s="95"/>
      <c r="BG2035" s="95"/>
      <c r="BH2035" s="95"/>
      <c r="BI2035" s="95"/>
    </row>
    <row r="2036" spans="17:61" s="82" customFormat="1" x14ac:dyDescent="0.2">
      <c r="Q2036" s="103"/>
      <c r="R2036" s="104"/>
      <c r="S2036" s="103"/>
      <c r="T2036" s="103"/>
      <c r="U2036" s="103"/>
      <c r="V2036" s="103"/>
      <c r="W2036" s="103"/>
      <c r="X2036" s="103"/>
      <c r="Y2036" s="103"/>
      <c r="Z2036" s="103"/>
      <c r="AA2036" s="103"/>
      <c r="AB2036" s="103"/>
      <c r="AC2036" s="103"/>
      <c r="AD2036" s="103"/>
      <c r="AE2036" s="103"/>
      <c r="AF2036" s="103"/>
      <c r="AG2036" s="103"/>
      <c r="AH2036" s="103"/>
      <c r="AI2036" s="103"/>
      <c r="AJ2036" s="103"/>
      <c r="AK2036" s="103"/>
      <c r="AL2036" s="103"/>
      <c r="AM2036" s="103"/>
      <c r="AN2036" s="103"/>
      <c r="AO2036" s="103"/>
      <c r="AP2036" s="103"/>
      <c r="AQ2036" s="103"/>
      <c r="AR2036" s="103"/>
      <c r="AS2036" s="103"/>
      <c r="AT2036" s="103"/>
      <c r="AU2036" s="103"/>
      <c r="AV2036" s="103"/>
      <c r="AW2036" s="103"/>
      <c r="AX2036" s="103"/>
      <c r="AY2036" s="103"/>
      <c r="AZ2036" s="103"/>
      <c r="BA2036" s="95"/>
      <c r="BB2036" s="95"/>
      <c r="BC2036" s="95"/>
      <c r="BD2036" s="95"/>
      <c r="BE2036" s="95"/>
      <c r="BF2036" s="95"/>
      <c r="BG2036" s="95"/>
      <c r="BH2036" s="95"/>
      <c r="BI2036" s="95"/>
    </row>
    <row r="2037" spans="17:61" s="82" customFormat="1" x14ac:dyDescent="0.2">
      <c r="Q2037" s="103"/>
      <c r="R2037" s="104"/>
      <c r="S2037" s="103"/>
      <c r="T2037" s="103"/>
      <c r="U2037" s="103"/>
      <c r="V2037" s="103"/>
      <c r="W2037" s="103"/>
      <c r="X2037" s="103"/>
      <c r="Y2037" s="103"/>
      <c r="Z2037" s="103"/>
      <c r="AA2037" s="103"/>
      <c r="AB2037" s="103"/>
      <c r="AC2037" s="103"/>
      <c r="AD2037" s="103"/>
      <c r="AE2037" s="103"/>
      <c r="AF2037" s="103"/>
      <c r="AG2037" s="103"/>
      <c r="AH2037" s="103"/>
      <c r="AI2037" s="103"/>
      <c r="AJ2037" s="103"/>
      <c r="AK2037" s="103"/>
      <c r="AL2037" s="103"/>
      <c r="AM2037" s="103"/>
      <c r="AN2037" s="103"/>
      <c r="AO2037" s="103"/>
      <c r="AP2037" s="103"/>
      <c r="AQ2037" s="103"/>
      <c r="AR2037" s="103"/>
      <c r="AS2037" s="103"/>
      <c r="AT2037" s="103"/>
      <c r="AU2037" s="103"/>
      <c r="AV2037" s="103"/>
      <c r="AW2037" s="103"/>
      <c r="AX2037" s="103"/>
      <c r="AY2037" s="103"/>
      <c r="AZ2037" s="103"/>
      <c r="BA2037" s="95"/>
      <c r="BB2037" s="95"/>
      <c r="BC2037" s="95"/>
      <c r="BD2037" s="95"/>
      <c r="BE2037" s="95"/>
      <c r="BF2037" s="95"/>
      <c r="BG2037" s="95"/>
      <c r="BH2037" s="95"/>
      <c r="BI2037" s="95"/>
    </row>
    <row r="2038" spans="17:61" s="82" customFormat="1" x14ac:dyDescent="0.2">
      <c r="Q2038" s="103"/>
      <c r="R2038" s="104"/>
      <c r="S2038" s="103"/>
      <c r="T2038" s="103"/>
      <c r="U2038" s="103"/>
      <c r="V2038" s="103"/>
      <c r="W2038" s="103"/>
      <c r="X2038" s="103"/>
      <c r="Y2038" s="103"/>
      <c r="Z2038" s="103"/>
      <c r="AA2038" s="103"/>
      <c r="AB2038" s="103"/>
      <c r="AC2038" s="103"/>
      <c r="AD2038" s="103"/>
      <c r="AE2038" s="103"/>
      <c r="AF2038" s="103"/>
      <c r="AG2038" s="103"/>
      <c r="AH2038" s="103"/>
      <c r="AI2038" s="103"/>
      <c r="AJ2038" s="103"/>
      <c r="AK2038" s="103"/>
      <c r="AL2038" s="103"/>
      <c r="AM2038" s="103"/>
      <c r="AN2038" s="103"/>
      <c r="AO2038" s="103"/>
      <c r="AP2038" s="103"/>
      <c r="AQ2038" s="103"/>
      <c r="AR2038" s="103"/>
      <c r="AS2038" s="103"/>
      <c r="AT2038" s="103"/>
      <c r="AU2038" s="103"/>
      <c r="AV2038" s="103"/>
      <c r="AW2038" s="103"/>
      <c r="AX2038" s="103"/>
      <c r="AY2038" s="103"/>
      <c r="AZ2038" s="103"/>
      <c r="BA2038" s="95"/>
      <c r="BB2038" s="95"/>
      <c r="BC2038" s="95"/>
      <c r="BD2038" s="95"/>
      <c r="BE2038" s="95"/>
      <c r="BF2038" s="95"/>
      <c r="BG2038" s="95"/>
      <c r="BH2038" s="95"/>
      <c r="BI2038" s="95"/>
    </row>
    <row r="2039" spans="17:61" s="82" customFormat="1" x14ac:dyDescent="0.2">
      <c r="Q2039" s="103"/>
      <c r="R2039" s="104"/>
      <c r="S2039" s="103"/>
      <c r="T2039" s="103"/>
      <c r="U2039" s="103"/>
      <c r="V2039" s="103"/>
      <c r="W2039" s="103"/>
      <c r="X2039" s="103"/>
      <c r="Y2039" s="103"/>
      <c r="Z2039" s="103"/>
      <c r="AA2039" s="103"/>
      <c r="AB2039" s="103"/>
      <c r="AC2039" s="103"/>
      <c r="AD2039" s="103"/>
      <c r="AE2039" s="103"/>
      <c r="AF2039" s="103"/>
      <c r="AG2039" s="103"/>
      <c r="AH2039" s="103"/>
      <c r="AI2039" s="103"/>
      <c r="AJ2039" s="103"/>
      <c r="AK2039" s="103"/>
      <c r="AL2039" s="103"/>
      <c r="AM2039" s="103"/>
      <c r="AN2039" s="103"/>
      <c r="AO2039" s="103"/>
      <c r="AP2039" s="103"/>
      <c r="AQ2039" s="103"/>
      <c r="AR2039" s="103"/>
      <c r="AS2039" s="103"/>
      <c r="AT2039" s="103"/>
      <c r="AU2039" s="103"/>
      <c r="AV2039" s="103"/>
      <c r="AW2039" s="103"/>
      <c r="AX2039" s="103"/>
      <c r="AY2039" s="103"/>
      <c r="AZ2039" s="103"/>
      <c r="BA2039" s="95"/>
      <c r="BB2039" s="95"/>
      <c r="BC2039" s="95"/>
      <c r="BD2039" s="95"/>
      <c r="BE2039" s="95"/>
      <c r="BF2039" s="95"/>
      <c r="BG2039" s="95"/>
      <c r="BH2039" s="95"/>
      <c r="BI2039" s="95"/>
    </row>
    <row r="2040" spans="17:61" s="82" customFormat="1" x14ac:dyDescent="0.2">
      <c r="Q2040" s="103"/>
      <c r="R2040" s="104"/>
      <c r="S2040" s="103"/>
      <c r="T2040" s="103"/>
      <c r="U2040" s="103"/>
      <c r="V2040" s="103"/>
      <c r="W2040" s="103"/>
      <c r="X2040" s="103"/>
      <c r="Y2040" s="103"/>
      <c r="Z2040" s="103"/>
      <c r="AA2040" s="103"/>
      <c r="AB2040" s="103"/>
      <c r="AC2040" s="103"/>
      <c r="AD2040" s="103"/>
      <c r="AE2040" s="103"/>
      <c r="AF2040" s="103"/>
      <c r="AG2040" s="103"/>
      <c r="AH2040" s="103"/>
      <c r="AI2040" s="103"/>
      <c r="AJ2040" s="103"/>
      <c r="AK2040" s="103"/>
      <c r="AL2040" s="103"/>
      <c r="AM2040" s="103"/>
      <c r="AN2040" s="103"/>
      <c r="AO2040" s="103"/>
      <c r="AP2040" s="103"/>
      <c r="AQ2040" s="103"/>
      <c r="AR2040" s="103"/>
      <c r="AS2040" s="103"/>
      <c r="AT2040" s="103"/>
      <c r="AU2040" s="103"/>
      <c r="AV2040" s="103"/>
      <c r="AW2040" s="103"/>
      <c r="AX2040" s="103"/>
      <c r="AY2040" s="103"/>
      <c r="AZ2040" s="103"/>
      <c r="BA2040" s="95"/>
      <c r="BB2040" s="95"/>
      <c r="BC2040" s="95"/>
      <c r="BD2040" s="95"/>
      <c r="BE2040" s="95"/>
      <c r="BF2040" s="95"/>
      <c r="BG2040" s="95"/>
      <c r="BH2040" s="95"/>
      <c r="BI2040" s="95"/>
    </row>
    <row r="2041" spans="17:61" s="82" customFormat="1" x14ac:dyDescent="0.2">
      <c r="Q2041" s="103"/>
      <c r="R2041" s="104"/>
      <c r="S2041" s="103"/>
      <c r="T2041" s="103"/>
      <c r="U2041" s="103"/>
      <c r="V2041" s="103"/>
      <c r="W2041" s="103"/>
      <c r="X2041" s="103"/>
      <c r="Y2041" s="103"/>
      <c r="Z2041" s="103"/>
      <c r="AA2041" s="103"/>
      <c r="AB2041" s="103"/>
      <c r="AC2041" s="103"/>
      <c r="AD2041" s="103"/>
      <c r="AE2041" s="103"/>
      <c r="AF2041" s="103"/>
      <c r="AG2041" s="103"/>
      <c r="AH2041" s="103"/>
      <c r="AI2041" s="103"/>
      <c r="AJ2041" s="103"/>
      <c r="AK2041" s="103"/>
      <c r="AL2041" s="103"/>
      <c r="AM2041" s="103"/>
      <c r="AN2041" s="103"/>
      <c r="AO2041" s="103"/>
      <c r="AP2041" s="103"/>
      <c r="AQ2041" s="103"/>
      <c r="AR2041" s="103"/>
      <c r="AS2041" s="103"/>
      <c r="AT2041" s="103"/>
      <c r="AU2041" s="103"/>
      <c r="AV2041" s="103"/>
      <c r="AW2041" s="103"/>
      <c r="AX2041" s="103"/>
      <c r="AY2041" s="103"/>
      <c r="AZ2041" s="103"/>
      <c r="BA2041" s="95"/>
      <c r="BB2041" s="95"/>
      <c r="BC2041" s="95"/>
      <c r="BD2041" s="95"/>
      <c r="BE2041" s="95"/>
      <c r="BF2041" s="95"/>
      <c r="BG2041" s="95"/>
      <c r="BH2041" s="95"/>
      <c r="BI2041" s="95"/>
    </row>
    <row r="2042" spans="17:61" s="82" customFormat="1" x14ac:dyDescent="0.2">
      <c r="Q2042" s="103"/>
      <c r="R2042" s="104"/>
      <c r="S2042" s="103"/>
      <c r="T2042" s="103"/>
      <c r="U2042" s="103"/>
      <c r="V2042" s="103"/>
      <c r="W2042" s="103"/>
      <c r="X2042" s="103"/>
      <c r="Y2042" s="103"/>
      <c r="Z2042" s="103"/>
      <c r="AA2042" s="103"/>
      <c r="AB2042" s="103"/>
      <c r="AC2042" s="103"/>
      <c r="AD2042" s="103"/>
      <c r="AE2042" s="103"/>
      <c r="AF2042" s="103"/>
      <c r="AG2042" s="103"/>
      <c r="AH2042" s="103"/>
      <c r="AI2042" s="103"/>
      <c r="AJ2042" s="103"/>
      <c r="AK2042" s="103"/>
      <c r="AL2042" s="103"/>
      <c r="AM2042" s="103"/>
      <c r="AN2042" s="103"/>
      <c r="AO2042" s="103"/>
      <c r="AP2042" s="103"/>
      <c r="AQ2042" s="103"/>
      <c r="AR2042" s="103"/>
      <c r="AS2042" s="103"/>
      <c r="AT2042" s="103"/>
      <c r="AU2042" s="103"/>
      <c r="AV2042" s="103"/>
      <c r="AW2042" s="103"/>
      <c r="AX2042" s="103"/>
      <c r="AY2042" s="103"/>
      <c r="AZ2042" s="103"/>
      <c r="BA2042" s="95"/>
      <c r="BB2042" s="95"/>
      <c r="BC2042" s="95"/>
      <c r="BD2042" s="95"/>
      <c r="BE2042" s="95"/>
      <c r="BF2042" s="95"/>
      <c r="BG2042" s="95"/>
      <c r="BH2042" s="95"/>
      <c r="BI2042" s="95"/>
    </row>
    <row r="2043" spans="17:61" s="82" customFormat="1" x14ac:dyDescent="0.2">
      <c r="Q2043" s="103"/>
      <c r="R2043" s="104"/>
      <c r="S2043" s="103"/>
      <c r="T2043" s="103"/>
      <c r="U2043" s="103"/>
      <c r="V2043" s="103"/>
      <c r="W2043" s="103"/>
      <c r="X2043" s="103"/>
      <c r="Y2043" s="103"/>
      <c r="Z2043" s="103"/>
      <c r="AA2043" s="103"/>
      <c r="AB2043" s="103"/>
      <c r="AC2043" s="103"/>
      <c r="AD2043" s="103"/>
      <c r="AE2043" s="103"/>
      <c r="AF2043" s="103"/>
      <c r="AG2043" s="103"/>
      <c r="AH2043" s="103"/>
      <c r="AI2043" s="103"/>
      <c r="AJ2043" s="103"/>
      <c r="AK2043" s="103"/>
      <c r="AL2043" s="103"/>
      <c r="AM2043" s="103"/>
      <c r="AN2043" s="103"/>
      <c r="AO2043" s="103"/>
      <c r="AP2043" s="103"/>
      <c r="AQ2043" s="103"/>
      <c r="AR2043" s="103"/>
      <c r="AS2043" s="103"/>
      <c r="AT2043" s="103"/>
      <c r="AU2043" s="103"/>
      <c r="AV2043" s="103"/>
      <c r="AW2043" s="103"/>
      <c r="AX2043" s="103"/>
      <c r="AY2043" s="103"/>
      <c r="AZ2043" s="103"/>
      <c r="BA2043" s="95"/>
      <c r="BB2043" s="95"/>
      <c r="BC2043" s="95"/>
      <c r="BD2043" s="95"/>
      <c r="BE2043" s="95"/>
      <c r="BF2043" s="95"/>
      <c r="BG2043" s="95"/>
      <c r="BH2043" s="95"/>
      <c r="BI2043" s="95"/>
    </row>
    <row r="2044" spans="17:61" s="82" customFormat="1" x14ac:dyDescent="0.2">
      <c r="Q2044" s="103"/>
      <c r="R2044" s="104"/>
      <c r="S2044" s="103"/>
      <c r="T2044" s="103"/>
      <c r="U2044" s="103"/>
      <c r="V2044" s="103"/>
      <c r="W2044" s="103"/>
      <c r="X2044" s="103"/>
      <c r="Y2044" s="103"/>
      <c r="Z2044" s="103"/>
      <c r="AA2044" s="103"/>
      <c r="AB2044" s="103"/>
      <c r="AC2044" s="103"/>
      <c r="AD2044" s="103"/>
      <c r="AE2044" s="103"/>
      <c r="AF2044" s="103"/>
      <c r="AG2044" s="103"/>
      <c r="AH2044" s="103"/>
      <c r="AI2044" s="103"/>
      <c r="AJ2044" s="103"/>
      <c r="AK2044" s="103"/>
      <c r="AL2044" s="103"/>
      <c r="AM2044" s="103"/>
      <c r="AN2044" s="103"/>
      <c r="AO2044" s="103"/>
      <c r="AP2044" s="103"/>
      <c r="AQ2044" s="103"/>
      <c r="AR2044" s="103"/>
      <c r="AS2044" s="103"/>
      <c r="AT2044" s="103"/>
      <c r="AU2044" s="103"/>
      <c r="AV2044" s="103"/>
      <c r="AW2044" s="103"/>
      <c r="AX2044" s="103"/>
      <c r="AY2044" s="103"/>
      <c r="AZ2044" s="103"/>
      <c r="BA2044" s="95"/>
      <c r="BB2044" s="95"/>
      <c r="BC2044" s="95"/>
      <c r="BD2044" s="95"/>
      <c r="BE2044" s="95"/>
      <c r="BF2044" s="95"/>
      <c r="BG2044" s="95"/>
      <c r="BH2044" s="95"/>
      <c r="BI2044" s="95"/>
    </row>
    <row r="2045" spans="17:61" s="82" customFormat="1" x14ac:dyDescent="0.2">
      <c r="Q2045" s="103"/>
      <c r="R2045" s="104"/>
      <c r="S2045" s="103"/>
      <c r="T2045" s="103"/>
      <c r="U2045" s="103"/>
      <c r="V2045" s="103"/>
      <c r="W2045" s="103"/>
      <c r="X2045" s="103"/>
      <c r="Y2045" s="103"/>
      <c r="Z2045" s="103"/>
      <c r="AA2045" s="103"/>
      <c r="AB2045" s="103"/>
      <c r="AC2045" s="103"/>
      <c r="AD2045" s="103"/>
      <c r="AE2045" s="103"/>
      <c r="AF2045" s="103"/>
      <c r="AG2045" s="103"/>
      <c r="AH2045" s="103"/>
      <c r="AI2045" s="103"/>
      <c r="AJ2045" s="103"/>
      <c r="AK2045" s="103"/>
      <c r="AL2045" s="103"/>
      <c r="AM2045" s="103"/>
      <c r="AN2045" s="103"/>
      <c r="AO2045" s="103"/>
      <c r="AP2045" s="103"/>
      <c r="AQ2045" s="103"/>
      <c r="AR2045" s="103"/>
      <c r="AS2045" s="103"/>
      <c r="AT2045" s="103"/>
      <c r="AU2045" s="103"/>
      <c r="AV2045" s="103"/>
      <c r="AW2045" s="103"/>
      <c r="AX2045" s="103"/>
      <c r="AY2045" s="103"/>
      <c r="AZ2045" s="103"/>
      <c r="BA2045" s="95"/>
      <c r="BB2045" s="95"/>
      <c r="BC2045" s="95"/>
      <c r="BD2045" s="95"/>
      <c r="BE2045" s="95"/>
      <c r="BF2045" s="95"/>
      <c r="BG2045" s="95"/>
      <c r="BH2045" s="95"/>
      <c r="BI2045" s="95"/>
    </row>
    <row r="2046" spans="17:61" s="82" customFormat="1" x14ac:dyDescent="0.2">
      <c r="Q2046" s="103"/>
      <c r="R2046" s="104"/>
      <c r="S2046" s="103"/>
      <c r="T2046" s="103"/>
      <c r="U2046" s="103"/>
      <c r="V2046" s="103"/>
      <c r="W2046" s="103"/>
      <c r="X2046" s="103"/>
      <c r="Y2046" s="103"/>
      <c r="Z2046" s="103"/>
      <c r="AA2046" s="103"/>
      <c r="AB2046" s="103"/>
      <c r="AC2046" s="103"/>
      <c r="AD2046" s="103"/>
      <c r="AE2046" s="103"/>
      <c r="AF2046" s="103"/>
      <c r="AG2046" s="103"/>
      <c r="AH2046" s="103"/>
      <c r="AI2046" s="103"/>
      <c r="AJ2046" s="103"/>
      <c r="AK2046" s="103"/>
      <c r="AL2046" s="103"/>
      <c r="AM2046" s="103"/>
      <c r="AN2046" s="103"/>
      <c r="AO2046" s="103"/>
      <c r="AP2046" s="103"/>
      <c r="AQ2046" s="103"/>
      <c r="AR2046" s="103"/>
      <c r="AS2046" s="103"/>
      <c r="AT2046" s="103"/>
      <c r="AU2046" s="103"/>
      <c r="AV2046" s="103"/>
      <c r="AW2046" s="103"/>
      <c r="AX2046" s="103"/>
      <c r="AY2046" s="103"/>
      <c r="AZ2046" s="103"/>
      <c r="BA2046" s="95"/>
      <c r="BB2046" s="95"/>
      <c r="BC2046" s="95"/>
      <c r="BD2046" s="95"/>
      <c r="BE2046" s="95"/>
      <c r="BF2046" s="95"/>
      <c r="BG2046" s="95"/>
      <c r="BH2046" s="95"/>
      <c r="BI2046" s="95"/>
    </row>
    <row r="2047" spans="17:61" s="82" customFormat="1" x14ac:dyDescent="0.2">
      <c r="Q2047" s="103"/>
      <c r="R2047" s="104"/>
      <c r="S2047" s="103"/>
      <c r="T2047" s="103"/>
      <c r="U2047" s="103"/>
      <c r="V2047" s="103"/>
      <c r="W2047" s="103"/>
      <c r="X2047" s="103"/>
      <c r="Y2047" s="103"/>
      <c r="Z2047" s="103"/>
      <c r="AA2047" s="103"/>
      <c r="AB2047" s="103"/>
      <c r="AC2047" s="103"/>
      <c r="AD2047" s="103"/>
      <c r="AE2047" s="103"/>
      <c r="AF2047" s="103"/>
      <c r="AG2047" s="103"/>
      <c r="AH2047" s="103"/>
      <c r="AI2047" s="103"/>
      <c r="AJ2047" s="103"/>
      <c r="AK2047" s="103"/>
      <c r="AL2047" s="103"/>
      <c r="AM2047" s="103"/>
      <c r="AN2047" s="103"/>
      <c r="AO2047" s="103"/>
      <c r="AP2047" s="103"/>
      <c r="AQ2047" s="103"/>
      <c r="AR2047" s="103"/>
      <c r="AS2047" s="103"/>
      <c r="AT2047" s="103"/>
      <c r="AU2047" s="103"/>
      <c r="AV2047" s="103"/>
      <c r="AW2047" s="103"/>
      <c r="AX2047" s="103"/>
      <c r="AY2047" s="103"/>
      <c r="AZ2047" s="103"/>
      <c r="BA2047" s="95"/>
      <c r="BB2047" s="95"/>
      <c r="BC2047" s="95"/>
      <c r="BD2047" s="95"/>
      <c r="BE2047" s="95"/>
      <c r="BF2047" s="95"/>
      <c r="BG2047" s="95"/>
      <c r="BH2047" s="95"/>
      <c r="BI2047" s="95"/>
    </row>
    <row r="2048" spans="17:61" s="82" customFormat="1" x14ac:dyDescent="0.2">
      <c r="Q2048" s="103"/>
      <c r="R2048" s="104"/>
      <c r="S2048" s="103"/>
      <c r="T2048" s="103"/>
      <c r="U2048" s="103"/>
      <c r="V2048" s="103"/>
      <c r="W2048" s="103"/>
      <c r="X2048" s="103"/>
      <c r="Y2048" s="103"/>
      <c r="Z2048" s="103"/>
      <c r="AA2048" s="103"/>
      <c r="AB2048" s="103"/>
      <c r="AC2048" s="103"/>
      <c r="AD2048" s="103"/>
      <c r="AE2048" s="103"/>
      <c r="AF2048" s="103"/>
      <c r="AG2048" s="103"/>
      <c r="AH2048" s="103"/>
      <c r="AI2048" s="103"/>
      <c r="AJ2048" s="103"/>
      <c r="AK2048" s="103"/>
      <c r="AL2048" s="103"/>
      <c r="AM2048" s="103"/>
      <c r="AN2048" s="103"/>
      <c r="AO2048" s="103"/>
      <c r="AP2048" s="103"/>
      <c r="AQ2048" s="103"/>
      <c r="AR2048" s="103"/>
      <c r="AS2048" s="103"/>
      <c r="AT2048" s="103"/>
      <c r="AU2048" s="103"/>
      <c r="AV2048" s="103"/>
      <c r="AW2048" s="103"/>
      <c r="AX2048" s="103"/>
      <c r="AY2048" s="103"/>
      <c r="AZ2048" s="103"/>
      <c r="BA2048" s="95"/>
      <c r="BB2048" s="95"/>
      <c r="BC2048" s="95"/>
      <c r="BD2048" s="95"/>
      <c r="BE2048" s="95"/>
      <c r="BF2048" s="95"/>
      <c r="BG2048" s="95"/>
      <c r="BH2048" s="95"/>
      <c r="BI2048" s="95"/>
    </row>
    <row r="2049" spans="17:61" s="82" customFormat="1" x14ac:dyDescent="0.2">
      <c r="Q2049" s="103"/>
      <c r="R2049" s="104"/>
      <c r="S2049" s="103"/>
      <c r="T2049" s="103"/>
      <c r="U2049" s="103"/>
      <c r="V2049" s="103"/>
      <c r="W2049" s="103"/>
      <c r="X2049" s="103"/>
      <c r="Y2049" s="103"/>
      <c r="Z2049" s="103"/>
      <c r="AA2049" s="103"/>
      <c r="AB2049" s="103"/>
      <c r="AC2049" s="103"/>
      <c r="AD2049" s="103"/>
      <c r="AE2049" s="103"/>
      <c r="AF2049" s="103"/>
      <c r="AG2049" s="103"/>
      <c r="AH2049" s="103"/>
      <c r="AI2049" s="103"/>
      <c r="AJ2049" s="103"/>
      <c r="AK2049" s="103"/>
      <c r="AL2049" s="103"/>
      <c r="AM2049" s="103"/>
      <c r="AN2049" s="103"/>
      <c r="AO2049" s="103"/>
      <c r="AP2049" s="103"/>
      <c r="AQ2049" s="103"/>
      <c r="AR2049" s="103"/>
      <c r="AS2049" s="103"/>
      <c r="AT2049" s="103"/>
      <c r="AU2049" s="103"/>
      <c r="AV2049" s="103"/>
      <c r="AW2049" s="103"/>
      <c r="AX2049" s="103"/>
      <c r="AY2049" s="103"/>
      <c r="AZ2049" s="103"/>
      <c r="BA2049" s="95"/>
      <c r="BB2049" s="95"/>
      <c r="BC2049" s="95"/>
      <c r="BD2049" s="95"/>
      <c r="BE2049" s="95"/>
      <c r="BF2049" s="95"/>
      <c r="BG2049" s="95"/>
      <c r="BH2049" s="95"/>
      <c r="BI2049" s="95"/>
    </row>
    <row r="2050" spans="17:61" s="82" customFormat="1" x14ac:dyDescent="0.2">
      <c r="Q2050" s="103"/>
      <c r="R2050" s="104"/>
      <c r="S2050" s="103"/>
      <c r="T2050" s="103"/>
      <c r="U2050" s="103"/>
      <c r="V2050" s="103"/>
      <c r="W2050" s="103"/>
      <c r="X2050" s="103"/>
      <c r="Y2050" s="103"/>
      <c r="Z2050" s="103"/>
      <c r="AA2050" s="103"/>
      <c r="AB2050" s="103"/>
      <c r="AC2050" s="103"/>
      <c r="AD2050" s="103"/>
      <c r="AE2050" s="103"/>
      <c r="AF2050" s="103"/>
      <c r="AG2050" s="103"/>
      <c r="AH2050" s="103"/>
      <c r="AI2050" s="103"/>
      <c r="AJ2050" s="103"/>
      <c r="AK2050" s="103"/>
      <c r="AL2050" s="103"/>
      <c r="AM2050" s="103"/>
      <c r="AN2050" s="103"/>
      <c r="AO2050" s="103"/>
      <c r="AP2050" s="103"/>
      <c r="AQ2050" s="103"/>
      <c r="AR2050" s="103"/>
      <c r="AS2050" s="103"/>
      <c r="AT2050" s="103"/>
      <c r="AU2050" s="103"/>
      <c r="AV2050" s="103"/>
      <c r="AW2050" s="103"/>
      <c r="AX2050" s="103"/>
      <c r="AY2050" s="103"/>
      <c r="AZ2050" s="103"/>
      <c r="BA2050" s="95"/>
      <c r="BB2050" s="95"/>
      <c r="BC2050" s="95"/>
      <c r="BD2050" s="95"/>
      <c r="BE2050" s="95"/>
      <c r="BF2050" s="95"/>
      <c r="BG2050" s="95"/>
      <c r="BH2050" s="95"/>
      <c r="BI2050" s="95"/>
    </row>
    <row r="2051" spans="17:61" s="82" customFormat="1" x14ac:dyDescent="0.2">
      <c r="Q2051" s="103"/>
      <c r="R2051" s="104"/>
      <c r="S2051" s="103"/>
      <c r="T2051" s="103"/>
      <c r="U2051" s="103"/>
      <c r="V2051" s="103"/>
      <c r="W2051" s="103"/>
      <c r="X2051" s="103"/>
      <c r="Y2051" s="103"/>
      <c r="Z2051" s="103"/>
      <c r="AA2051" s="103"/>
      <c r="AB2051" s="103"/>
      <c r="AC2051" s="103"/>
      <c r="AD2051" s="103"/>
      <c r="AE2051" s="103"/>
      <c r="AF2051" s="103"/>
      <c r="AG2051" s="103"/>
      <c r="AH2051" s="103"/>
      <c r="AI2051" s="103"/>
      <c r="AJ2051" s="103"/>
      <c r="AK2051" s="103"/>
      <c r="AL2051" s="103"/>
      <c r="AM2051" s="103"/>
      <c r="AN2051" s="103"/>
      <c r="AO2051" s="103"/>
      <c r="AP2051" s="103"/>
      <c r="AQ2051" s="103"/>
      <c r="AR2051" s="103"/>
      <c r="AS2051" s="103"/>
      <c r="AT2051" s="103"/>
      <c r="AU2051" s="103"/>
      <c r="AV2051" s="103"/>
      <c r="AW2051" s="103"/>
      <c r="AX2051" s="103"/>
      <c r="AY2051" s="103"/>
      <c r="AZ2051" s="103"/>
      <c r="BA2051" s="95"/>
      <c r="BB2051" s="95"/>
      <c r="BC2051" s="95"/>
      <c r="BD2051" s="95"/>
      <c r="BE2051" s="95"/>
      <c r="BF2051" s="95"/>
      <c r="BG2051" s="95"/>
      <c r="BH2051" s="95"/>
      <c r="BI2051" s="95"/>
    </row>
    <row r="2052" spans="17:61" s="82" customFormat="1" x14ac:dyDescent="0.2">
      <c r="Q2052" s="103"/>
      <c r="R2052" s="104"/>
      <c r="S2052" s="103"/>
      <c r="T2052" s="103"/>
      <c r="U2052" s="103"/>
      <c r="V2052" s="103"/>
      <c r="W2052" s="103"/>
      <c r="X2052" s="103"/>
      <c r="Y2052" s="103"/>
      <c r="Z2052" s="103"/>
      <c r="AA2052" s="103"/>
      <c r="AB2052" s="103"/>
      <c r="AC2052" s="103"/>
      <c r="AD2052" s="103"/>
      <c r="AE2052" s="103"/>
      <c r="AF2052" s="103"/>
      <c r="AG2052" s="103"/>
      <c r="AH2052" s="103"/>
      <c r="AI2052" s="103"/>
      <c r="AJ2052" s="103"/>
      <c r="AK2052" s="103"/>
      <c r="AL2052" s="103"/>
      <c r="AM2052" s="103"/>
      <c r="AN2052" s="103"/>
      <c r="AO2052" s="103"/>
      <c r="AP2052" s="103"/>
      <c r="AQ2052" s="103"/>
      <c r="AR2052" s="103"/>
      <c r="AS2052" s="103"/>
      <c r="AT2052" s="103"/>
      <c r="AU2052" s="103"/>
      <c r="AV2052" s="103"/>
      <c r="AW2052" s="103"/>
      <c r="AX2052" s="103"/>
      <c r="AY2052" s="103"/>
      <c r="AZ2052" s="103"/>
      <c r="BA2052" s="95"/>
      <c r="BB2052" s="95"/>
      <c r="BC2052" s="95"/>
      <c r="BD2052" s="95"/>
      <c r="BE2052" s="95"/>
      <c r="BF2052" s="95"/>
      <c r="BG2052" s="95"/>
      <c r="BH2052" s="95"/>
      <c r="BI2052" s="95"/>
    </row>
    <row r="2053" spans="17:61" s="82" customFormat="1" x14ac:dyDescent="0.2">
      <c r="Q2053" s="103"/>
      <c r="R2053" s="104"/>
      <c r="S2053" s="103"/>
      <c r="T2053" s="103"/>
      <c r="U2053" s="103"/>
      <c r="V2053" s="103"/>
      <c r="W2053" s="103"/>
      <c r="X2053" s="103"/>
      <c r="Y2053" s="103"/>
      <c r="Z2053" s="103"/>
      <c r="AA2053" s="103"/>
      <c r="AB2053" s="103"/>
      <c r="AC2053" s="103"/>
      <c r="AD2053" s="103"/>
      <c r="AE2053" s="103"/>
      <c r="AF2053" s="103"/>
      <c r="AG2053" s="103"/>
      <c r="AH2053" s="103"/>
      <c r="AI2053" s="103"/>
      <c r="AJ2053" s="103"/>
      <c r="AK2053" s="103"/>
      <c r="AL2053" s="103"/>
      <c r="AM2053" s="103"/>
      <c r="AN2053" s="103"/>
      <c r="AO2053" s="103"/>
      <c r="AP2053" s="103"/>
      <c r="AQ2053" s="103"/>
      <c r="AR2053" s="103"/>
      <c r="AS2053" s="103"/>
      <c r="AT2053" s="103"/>
      <c r="AU2053" s="103"/>
      <c r="AV2053" s="103"/>
      <c r="AW2053" s="103"/>
      <c r="AX2053" s="103"/>
      <c r="AY2053" s="103"/>
      <c r="AZ2053" s="103"/>
      <c r="BA2053" s="95"/>
      <c r="BB2053" s="95"/>
      <c r="BC2053" s="95"/>
      <c r="BD2053" s="95"/>
      <c r="BE2053" s="95"/>
      <c r="BF2053" s="95"/>
      <c r="BG2053" s="95"/>
      <c r="BH2053" s="95"/>
      <c r="BI2053" s="95"/>
    </row>
    <row r="2054" spans="17:61" s="82" customFormat="1" x14ac:dyDescent="0.2">
      <c r="Q2054" s="103"/>
      <c r="R2054" s="104"/>
      <c r="S2054" s="103"/>
      <c r="T2054" s="103"/>
      <c r="U2054" s="103"/>
      <c r="V2054" s="103"/>
      <c r="W2054" s="103"/>
      <c r="X2054" s="103"/>
      <c r="Y2054" s="103"/>
      <c r="Z2054" s="103"/>
      <c r="AA2054" s="103"/>
      <c r="AB2054" s="103"/>
      <c r="AC2054" s="103"/>
      <c r="AD2054" s="103"/>
      <c r="AE2054" s="103"/>
      <c r="AF2054" s="103"/>
      <c r="AG2054" s="103"/>
      <c r="AH2054" s="103"/>
      <c r="AI2054" s="103"/>
      <c r="AJ2054" s="103"/>
      <c r="AK2054" s="103"/>
      <c r="AL2054" s="103"/>
      <c r="AM2054" s="103"/>
      <c r="AN2054" s="103"/>
      <c r="AO2054" s="103"/>
      <c r="AP2054" s="103"/>
      <c r="AQ2054" s="103"/>
      <c r="AR2054" s="103"/>
      <c r="AS2054" s="103"/>
      <c r="AT2054" s="103"/>
      <c r="AU2054" s="103"/>
      <c r="AV2054" s="103"/>
      <c r="AW2054" s="103"/>
      <c r="AX2054" s="103"/>
      <c r="AY2054" s="103"/>
      <c r="AZ2054" s="103"/>
      <c r="BA2054" s="95"/>
      <c r="BB2054" s="95"/>
      <c r="BC2054" s="95"/>
      <c r="BD2054" s="95"/>
      <c r="BE2054" s="95"/>
      <c r="BF2054" s="95"/>
      <c r="BG2054" s="95"/>
      <c r="BH2054" s="95"/>
      <c r="BI2054" s="95"/>
    </row>
    <row r="2055" spans="17:61" s="82" customFormat="1" x14ac:dyDescent="0.2">
      <c r="Q2055" s="103"/>
      <c r="R2055" s="104"/>
      <c r="S2055" s="103"/>
      <c r="T2055" s="103"/>
      <c r="U2055" s="103"/>
      <c r="V2055" s="103"/>
      <c r="W2055" s="103"/>
      <c r="X2055" s="103"/>
      <c r="Y2055" s="103"/>
      <c r="Z2055" s="103"/>
      <c r="AA2055" s="103"/>
      <c r="AB2055" s="103"/>
      <c r="AC2055" s="103"/>
      <c r="AD2055" s="103"/>
      <c r="AE2055" s="103"/>
      <c r="AF2055" s="103"/>
      <c r="AG2055" s="103"/>
      <c r="AH2055" s="103"/>
      <c r="AI2055" s="103"/>
      <c r="AJ2055" s="103"/>
      <c r="AK2055" s="103"/>
      <c r="AL2055" s="103"/>
      <c r="AM2055" s="103"/>
      <c r="AN2055" s="103"/>
      <c r="AO2055" s="103"/>
      <c r="AP2055" s="103"/>
      <c r="AQ2055" s="103"/>
      <c r="AR2055" s="103"/>
      <c r="AS2055" s="103"/>
      <c r="AT2055" s="103"/>
      <c r="AU2055" s="103"/>
      <c r="AV2055" s="103"/>
      <c r="AW2055" s="103"/>
      <c r="AX2055" s="103"/>
      <c r="AY2055" s="103"/>
      <c r="AZ2055" s="103"/>
      <c r="BA2055" s="95"/>
      <c r="BB2055" s="95"/>
      <c r="BC2055" s="95"/>
      <c r="BD2055" s="95"/>
      <c r="BE2055" s="95"/>
      <c r="BF2055" s="95"/>
      <c r="BG2055" s="95"/>
      <c r="BH2055" s="95"/>
      <c r="BI2055" s="95"/>
    </row>
    <row r="2056" spans="17:61" s="82" customFormat="1" x14ac:dyDescent="0.2">
      <c r="Q2056" s="103"/>
      <c r="R2056" s="104"/>
      <c r="S2056" s="103"/>
      <c r="T2056" s="103"/>
      <c r="U2056" s="103"/>
      <c r="V2056" s="103"/>
      <c r="W2056" s="103"/>
      <c r="X2056" s="103"/>
      <c r="Y2056" s="103"/>
      <c r="Z2056" s="103"/>
      <c r="AA2056" s="103"/>
      <c r="AB2056" s="103"/>
      <c r="AC2056" s="103"/>
      <c r="AD2056" s="103"/>
      <c r="AE2056" s="103"/>
      <c r="AF2056" s="103"/>
      <c r="AG2056" s="103"/>
      <c r="AH2056" s="103"/>
      <c r="AI2056" s="103"/>
      <c r="AJ2056" s="103"/>
      <c r="AK2056" s="103"/>
      <c r="AL2056" s="103"/>
      <c r="AM2056" s="103"/>
      <c r="AN2056" s="103"/>
      <c r="AO2056" s="103"/>
      <c r="AP2056" s="103"/>
      <c r="AQ2056" s="103"/>
      <c r="AR2056" s="103"/>
      <c r="AS2056" s="103"/>
      <c r="AT2056" s="103"/>
      <c r="AU2056" s="103"/>
      <c r="AV2056" s="103"/>
      <c r="AW2056" s="103"/>
      <c r="AX2056" s="103"/>
      <c r="AY2056" s="103"/>
      <c r="AZ2056" s="103"/>
      <c r="BA2056" s="95"/>
      <c r="BB2056" s="95"/>
      <c r="BC2056" s="95"/>
      <c r="BD2056" s="95"/>
      <c r="BE2056" s="95"/>
      <c r="BF2056" s="95"/>
      <c r="BG2056" s="95"/>
      <c r="BH2056" s="95"/>
      <c r="BI2056" s="95"/>
    </row>
    <row r="2057" spans="17:61" s="82" customFormat="1" x14ac:dyDescent="0.2">
      <c r="Q2057" s="103"/>
      <c r="R2057" s="104"/>
      <c r="S2057" s="103"/>
      <c r="T2057" s="103"/>
      <c r="U2057" s="103"/>
      <c r="V2057" s="103"/>
      <c r="W2057" s="103"/>
      <c r="X2057" s="103"/>
      <c r="Y2057" s="103"/>
      <c r="Z2057" s="103"/>
      <c r="AA2057" s="103"/>
      <c r="AB2057" s="103"/>
      <c r="AC2057" s="103"/>
      <c r="AD2057" s="103"/>
      <c r="AE2057" s="103"/>
      <c r="AF2057" s="103"/>
      <c r="AG2057" s="103"/>
      <c r="AH2057" s="103"/>
      <c r="AI2057" s="103"/>
      <c r="AJ2057" s="103"/>
      <c r="AK2057" s="103"/>
      <c r="AL2057" s="103"/>
      <c r="AM2057" s="103"/>
      <c r="AN2057" s="103"/>
      <c r="AO2057" s="103"/>
      <c r="AP2057" s="103"/>
      <c r="AQ2057" s="103"/>
      <c r="AR2057" s="103"/>
      <c r="AS2057" s="103"/>
      <c r="AT2057" s="103"/>
      <c r="AU2057" s="103"/>
      <c r="AV2057" s="103"/>
      <c r="AW2057" s="103"/>
      <c r="AX2057" s="103"/>
      <c r="AY2057" s="103"/>
      <c r="AZ2057" s="103"/>
      <c r="BA2057" s="95"/>
      <c r="BB2057" s="95"/>
      <c r="BC2057" s="95"/>
      <c r="BD2057" s="95"/>
      <c r="BE2057" s="95"/>
      <c r="BF2057" s="95"/>
      <c r="BG2057" s="95"/>
      <c r="BH2057" s="95"/>
      <c r="BI2057" s="95"/>
    </row>
    <row r="2058" spans="17:61" s="82" customFormat="1" x14ac:dyDescent="0.2">
      <c r="Q2058" s="103"/>
      <c r="R2058" s="104"/>
      <c r="S2058" s="103"/>
      <c r="T2058" s="103"/>
      <c r="U2058" s="103"/>
      <c r="V2058" s="103"/>
      <c r="W2058" s="103"/>
      <c r="X2058" s="103"/>
      <c r="Y2058" s="103"/>
      <c r="Z2058" s="103"/>
      <c r="AA2058" s="103"/>
      <c r="AB2058" s="103"/>
      <c r="AC2058" s="103"/>
      <c r="AD2058" s="103"/>
      <c r="AE2058" s="103"/>
      <c r="AF2058" s="103"/>
      <c r="AG2058" s="103"/>
      <c r="AH2058" s="103"/>
      <c r="AI2058" s="103"/>
      <c r="AJ2058" s="103"/>
      <c r="AK2058" s="103"/>
      <c r="AL2058" s="103"/>
      <c r="AM2058" s="103"/>
      <c r="AN2058" s="103"/>
      <c r="AO2058" s="103"/>
      <c r="AP2058" s="103"/>
      <c r="AQ2058" s="103"/>
      <c r="AR2058" s="103"/>
      <c r="AS2058" s="103"/>
      <c r="AT2058" s="103"/>
      <c r="AU2058" s="103"/>
      <c r="AV2058" s="103"/>
      <c r="AW2058" s="103"/>
      <c r="AX2058" s="103"/>
      <c r="AY2058" s="103"/>
      <c r="AZ2058" s="103"/>
      <c r="BA2058" s="95"/>
      <c r="BB2058" s="95"/>
      <c r="BC2058" s="95"/>
      <c r="BD2058" s="95"/>
      <c r="BE2058" s="95"/>
      <c r="BF2058" s="95"/>
      <c r="BG2058" s="95"/>
      <c r="BH2058" s="95"/>
      <c r="BI2058" s="95"/>
    </row>
    <row r="2059" spans="17:61" s="82" customFormat="1" x14ac:dyDescent="0.2">
      <c r="Q2059" s="103"/>
      <c r="R2059" s="104"/>
      <c r="S2059" s="103"/>
      <c r="T2059" s="103"/>
      <c r="U2059" s="103"/>
      <c r="V2059" s="103"/>
      <c r="W2059" s="103"/>
      <c r="X2059" s="103"/>
      <c r="Y2059" s="103"/>
      <c r="Z2059" s="103"/>
      <c r="AA2059" s="103"/>
      <c r="AB2059" s="103"/>
      <c r="AC2059" s="103"/>
      <c r="AD2059" s="103"/>
      <c r="AE2059" s="103"/>
      <c r="AF2059" s="103"/>
      <c r="AG2059" s="103"/>
      <c r="AH2059" s="103"/>
      <c r="AI2059" s="103"/>
      <c r="AJ2059" s="103"/>
      <c r="AK2059" s="103"/>
      <c r="AL2059" s="103"/>
      <c r="AM2059" s="103"/>
      <c r="AN2059" s="103"/>
      <c r="AO2059" s="103"/>
      <c r="AP2059" s="103"/>
      <c r="AQ2059" s="103"/>
      <c r="AR2059" s="103"/>
      <c r="AS2059" s="103"/>
      <c r="AT2059" s="103"/>
      <c r="AU2059" s="103"/>
      <c r="AV2059" s="103"/>
      <c r="AW2059" s="103"/>
      <c r="AX2059" s="103"/>
      <c r="AY2059" s="103"/>
      <c r="AZ2059" s="103"/>
      <c r="BA2059" s="95"/>
      <c r="BB2059" s="95"/>
      <c r="BC2059" s="95"/>
      <c r="BD2059" s="95"/>
      <c r="BE2059" s="95"/>
      <c r="BF2059" s="95"/>
      <c r="BG2059" s="95"/>
      <c r="BH2059" s="95"/>
      <c r="BI2059" s="95"/>
    </row>
    <row r="2060" spans="17:61" s="82" customFormat="1" x14ac:dyDescent="0.2">
      <c r="Q2060" s="103"/>
      <c r="R2060" s="104"/>
      <c r="S2060" s="103"/>
      <c r="T2060" s="103"/>
      <c r="U2060" s="103"/>
      <c r="V2060" s="103"/>
      <c r="W2060" s="103"/>
      <c r="X2060" s="103"/>
      <c r="Y2060" s="103"/>
      <c r="Z2060" s="103"/>
      <c r="AA2060" s="103"/>
      <c r="AB2060" s="103"/>
      <c r="AC2060" s="103"/>
      <c r="AD2060" s="103"/>
      <c r="AE2060" s="103"/>
      <c r="AF2060" s="103"/>
      <c r="AG2060" s="103"/>
      <c r="AH2060" s="103"/>
      <c r="AI2060" s="103"/>
      <c r="AJ2060" s="103"/>
      <c r="AK2060" s="103"/>
      <c r="AL2060" s="103"/>
      <c r="AM2060" s="103"/>
      <c r="AN2060" s="103"/>
      <c r="AO2060" s="103"/>
      <c r="AP2060" s="103"/>
      <c r="AQ2060" s="103"/>
      <c r="AR2060" s="103"/>
      <c r="AS2060" s="103"/>
      <c r="AT2060" s="103"/>
      <c r="AU2060" s="103"/>
      <c r="AV2060" s="103"/>
      <c r="AW2060" s="103"/>
      <c r="AX2060" s="103"/>
      <c r="AY2060" s="103"/>
      <c r="AZ2060" s="103"/>
      <c r="BA2060" s="95"/>
      <c r="BB2060" s="95"/>
      <c r="BC2060" s="95"/>
      <c r="BD2060" s="95"/>
      <c r="BE2060" s="95"/>
      <c r="BF2060" s="95"/>
      <c r="BG2060" s="95"/>
      <c r="BH2060" s="95"/>
      <c r="BI2060" s="95"/>
    </row>
    <row r="2061" spans="17:61" s="82" customFormat="1" x14ac:dyDescent="0.2">
      <c r="Q2061" s="103"/>
      <c r="R2061" s="104"/>
      <c r="S2061" s="103"/>
      <c r="T2061" s="103"/>
      <c r="U2061" s="103"/>
      <c r="V2061" s="103"/>
      <c r="W2061" s="103"/>
      <c r="X2061" s="103"/>
      <c r="Y2061" s="103"/>
      <c r="Z2061" s="103"/>
      <c r="AA2061" s="103"/>
      <c r="AB2061" s="103"/>
      <c r="AC2061" s="103"/>
      <c r="AD2061" s="103"/>
      <c r="AE2061" s="103"/>
      <c r="AF2061" s="103"/>
      <c r="AG2061" s="103"/>
      <c r="AH2061" s="103"/>
      <c r="AI2061" s="103"/>
      <c r="AJ2061" s="103"/>
      <c r="AK2061" s="103"/>
      <c r="AL2061" s="103"/>
      <c r="AM2061" s="103"/>
      <c r="AN2061" s="103"/>
      <c r="AO2061" s="103"/>
      <c r="AP2061" s="103"/>
      <c r="AQ2061" s="103"/>
      <c r="AR2061" s="103"/>
      <c r="AS2061" s="103"/>
      <c r="AT2061" s="103"/>
      <c r="AU2061" s="103"/>
      <c r="AV2061" s="103"/>
      <c r="AW2061" s="103"/>
      <c r="AX2061" s="103"/>
      <c r="AY2061" s="103"/>
      <c r="AZ2061" s="103"/>
      <c r="BA2061" s="95"/>
      <c r="BB2061" s="95"/>
      <c r="BC2061" s="95"/>
      <c r="BD2061" s="95"/>
      <c r="BE2061" s="95"/>
      <c r="BF2061" s="95"/>
      <c r="BG2061" s="95"/>
      <c r="BH2061" s="95"/>
      <c r="BI2061" s="95"/>
    </row>
    <row r="2062" spans="17:61" s="82" customFormat="1" x14ac:dyDescent="0.2">
      <c r="Q2062" s="103"/>
      <c r="R2062" s="104"/>
      <c r="S2062" s="103"/>
      <c r="T2062" s="103"/>
      <c r="U2062" s="103"/>
      <c r="V2062" s="103"/>
      <c r="W2062" s="103"/>
      <c r="X2062" s="103"/>
      <c r="Y2062" s="103"/>
      <c r="Z2062" s="103"/>
      <c r="AA2062" s="103"/>
      <c r="AB2062" s="103"/>
      <c r="AC2062" s="103"/>
      <c r="AD2062" s="103"/>
      <c r="AE2062" s="103"/>
      <c r="AF2062" s="103"/>
      <c r="AG2062" s="103"/>
      <c r="AH2062" s="103"/>
      <c r="AI2062" s="103"/>
      <c r="AJ2062" s="103"/>
      <c r="AK2062" s="103"/>
      <c r="AL2062" s="103"/>
      <c r="AM2062" s="103"/>
      <c r="AN2062" s="103"/>
      <c r="AO2062" s="103"/>
      <c r="AP2062" s="103"/>
      <c r="AQ2062" s="103"/>
      <c r="AR2062" s="103"/>
      <c r="AS2062" s="103"/>
      <c r="AT2062" s="103"/>
      <c r="AU2062" s="103"/>
      <c r="AV2062" s="103"/>
      <c r="AW2062" s="103"/>
      <c r="AX2062" s="103"/>
      <c r="AY2062" s="103"/>
      <c r="AZ2062" s="103"/>
      <c r="BA2062" s="95"/>
      <c r="BB2062" s="95"/>
      <c r="BC2062" s="95"/>
      <c r="BD2062" s="95"/>
      <c r="BE2062" s="95"/>
      <c r="BF2062" s="95"/>
      <c r="BG2062" s="95"/>
      <c r="BH2062" s="95"/>
      <c r="BI2062" s="95"/>
    </row>
    <row r="2063" spans="17:61" s="82" customFormat="1" x14ac:dyDescent="0.2">
      <c r="Q2063" s="103"/>
      <c r="R2063" s="104"/>
      <c r="S2063" s="103"/>
      <c r="T2063" s="103"/>
      <c r="U2063" s="103"/>
      <c r="V2063" s="103"/>
      <c r="W2063" s="103"/>
      <c r="X2063" s="103"/>
      <c r="Y2063" s="103"/>
      <c r="Z2063" s="103"/>
      <c r="AA2063" s="103"/>
      <c r="AB2063" s="103"/>
      <c r="AC2063" s="103"/>
      <c r="AD2063" s="103"/>
      <c r="AE2063" s="103"/>
      <c r="AF2063" s="103"/>
      <c r="AG2063" s="103"/>
      <c r="AH2063" s="103"/>
      <c r="AI2063" s="103"/>
      <c r="AJ2063" s="103"/>
      <c r="AK2063" s="103"/>
      <c r="AL2063" s="103"/>
      <c r="AM2063" s="103"/>
      <c r="AN2063" s="103"/>
      <c r="AO2063" s="103"/>
      <c r="AP2063" s="103"/>
      <c r="AQ2063" s="103"/>
      <c r="AR2063" s="103"/>
      <c r="AS2063" s="103"/>
      <c r="AT2063" s="103"/>
      <c r="AU2063" s="103"/>
      <c r="AV2063" s="103"/>
      <c r="AW2063" s="103"/>
      <c r="AX2063" s="103"/>
      <c r="AY2063" s="103"/>
      <c r="AZ2063" s="103"/>
      <c r="BA2063" s="95"/>
      <c r="BB2063" s="95"/>
      <c r="BC2063" s="95"/>
      <c r="BD2063" s="95"/>
      <c r="BE2063" s="95"/>
      <c r="BF2063" s="95"/>
      <c r="BG2063" s="95"/>
      <c r="BH2063" s="95"/>
      <c r="BI2063" s="95"/>
    </row>
    <row r="2064" spans="17:61" s="82" customFormat="1" x14ac:dyDescent="0.2">
      <c r="Q2064" s="103"/>
      <c r="R2064" s="104"/>
      <c r="S2064" s="103"/>
      <c r="T2064" s="103"/>
      <c r="U2064" s="103"/>
      <c r="V2064" s="103"/>
      <c r="W2064" s="103"/>
      <c r="X2064" s="103"/>
      <c r="Y2064" s="103"/>
      <c r="Z2064" s="103"/>
      <c r="AA2064" s="103"/>
      <c r="AB2064" s="103"/>
      <c r="AC2064" s="103"/>
      <c r="AD2064" s="103"/>
      <c r="AE2064" s="103"/>
      <c r="AF2064" s="103"/>
      <c r="AG2064" s="103"/>
      <c r="AH2064" s="103"/>
      <c r="AI2064" s="103"/>
      <c r="AJ2064" s="103"/>
      <c r="AK2064" s="103"/>
      <c r="AL2064" s="103"/>
      <c r="AM2064" s="103"/>
      <c r="AN2064" s="103"/>
      <c r="AO2064" s="103"/>
      <c r="AP2064" s="103"/>
      <c r="AQ2064" s="103"/>
      <c r="AR2064" s="103"/>
      <c r="AS2064" s="103"/>
      <c r="AT2064" s="103"/>
      <c r="AU2064" s="103"/>
      <c r="AV2064" s="103"/>
      <c r="AW2064" s="103"/>
      <c r="AX2064" s="103"/>
      <c r="AY2064" s="103"/>
      <c r="AZ2064" s="103"/>
      <c r="BA2064" s="95"/>
      <c r="BB2064" s="95"/>
      <c r="BC2064" s="95"/>
      <c r="BD2064" s="95"/>
      <c r="BE2064" s="95"/>
      <c r="BF2064" s="95"/>
      <c r="BG2064" s="95"/>
      <c r="BH2064" s="95"/>
      <c r="BI2064" s="95"/>
    </row>
    <row r="2065" spans="17:61" s="82" customFormat="1" x14ac:dyDescent="0.2">
      <c r="Q2065" s="103"/>
      <c r="R2065" s="104"/>
      <c r="S2065" s="103"/>
      <c r="T2065" s="103"/>
      <c r="U2065" s="103"/>
      <c r="V2065" s="103"/>
      <c r="W2065" s="103"/>
      <c r="X2065" s="103"/>
      <c r="Y2065" s="103"/>
      <c r="Z2065" s="103"/>
      <c r="AA2065" s="103"/>
      <c r="AB2065" s="103"/>
      <c r="AC2065" s="103"/>
      <c r="AD2065" s="103"/>
      <c r="AE2065" s="103"/>
      <c r="AF2065" s="103"/>
      <c r="AG2065" s="103"/>
      <c r="AH2065" s="103"/>
      <c r="AI2065" s="103"/>
      <c r="AJ2065" s="103"/>
      <c r="AK2065" s="103"/>
      <c r="AL2065" s="103"/>
      <c r="AM2065" s="103"/>
      <c r="AN2065" s="103"/>
      <c r="AO2065" s="103"/>
      <c r="AP2065" s="103"/>
      <c r="AQ2065" s="103"/>
      <c r="AR2065" s="103"/>
      <c r="AS2065" s="103"/>
      <c r="AT2065" s="103"/>
      <c r="AU2065" s="103"/>
      <c r="AV2065" s="103"/>
      <c r="AW2065" s="103"/>
      <c r="AX2065" s="103"/>
      <c r="AY2065" s="103"/>
      <c r="AZ2065" s="103"/>
      <c r="BA2065" s="95"/>
      <c r="BB2065" s="95"/>
      <c r="BC2065" s="95"/>
      <c r="BD2065" s="95"/>
      <c r="BE2065" s="95"/>
      <c r="BF2065" s="95"/>
      <c r="BG2065" s="95"/>
      <c r="BH2065" s="95"/>
      <c r="BI2065" s="95"/>
    </row>
    <row r="2066" spans="17:61" s="82" customFormat="1" x14ac:dyDescent="0.2">
      <c r="Q2066" s="103"/>
      <c r="R2066" s="104"/>
      <c r="S2066" s="103"/>
      <c r="T2066" s="103"/>
      <c r="U2066" s="103"/>
      <c r="V2066" s="103"/>
      <c r="W2066" s="103"/>
      <c r="X2066" s="103"/>
      <c r="Y2066" s="103"/>
      <c r="Z2066" s="103"/>
      <c r="AA2066" s="103"/>
      <c r="AB2066" s="103"/>
      <c r="AC2066" s="103"/>
      <c r="AD2066" s="103"/>
      <c r="AE2066" s="103"/>
      <c r="AF2066" s="103"/>
      <c r="AG2066" s="103"/>
      <c r="AH2066" s="103"/>
      <c r="AI2066" s="103"/>
      <c r="AJ2066" s="103"/>
      <c r="AK2066" s="103"/>
      <c r="AL2066" s="103"/>
      <c r="AM2066" s="103"/>
      <c r="AN2066" s="103"/>
      <c r="AO2066" s="103"/>
      <c r="AP2066" s="103"/>
      <c r="AQ2066" s="103"/>
      <c r="AR2066" s="103"/>
      <c r="AS2066" s="103"/>
      <c r="AT2066" s="103"/>
      <c r="AU2066" s="103"/>
      <c r="AV2066" s="103"/>
      <c r="AW2066" s="103"/>
      <c r="AX2066" s="103"/>
      <c r="AY2066" s="103"/>
      <c r="AZ2066" s="103"/>
      <c r="BA2066" s="95"/>
      <c r="BB2066" s="95"/>
      <c r="BC2066" s="95"/>
      <c r="BD2066" s="95"/>
      <c r="BE2066" s="95"/>
      <c r="BF2066" s="95"/>
      <c r="BG2066" s="95"/>
      <c r="BH2066" s="95"/>
      <c r="BI2066" s="95"/>
    </row>
    <row r="2067" spans="17:61" s="82" customFormat="1" x14ac:dyDescent="0.2">
      <c r="Q2067" s="103"/>
      <c r="R2067" s="104"/>
      <c r="S2067" s="103"/>
      <c r="T2067" s="103"/>
      <c r="U2067" s="103"/>
      <c r="V2067" s="103"/>
      <c r="W2067" s="103"/>
      <c r="X2067" s="103"/>
      <c r="Y2067" s="103"/>
      <c r="Z2067" s="103"/>
      <c r="AA2067" s="103"/>
      <c r="AB2067" s="103"/>
      <c r="AC2067" s="103"/>
      <c r="AD2067" s="103"/>
      <c r="AE2067" s="103"/>
      <c r="AF2067" s="103"/>
      <c r="AG2067" s="103"/>
      <c r="AH2067" s="103"/>
      <c r="AI2067" s="103"/>
      <c r="AJ2067" s="103"/>
      <c r="AK2067" s="103"/>
      <c r="AL2067" s="103"/>
      <c r="AM2067" s="103"/>
      <c r="AN2067" s="103"/>
      <c r="AO2067" s="103"/>
      <c r="AP2067" s="103"/>
      <c r="AQ2067" s="103"/>
      <c r="AR2067" s="103"/>
      <c r="AS2067" s="103"/>
      <c r="AT2067" s="103"/>
      <c r="AU2067" s="103"/>
      <c r="AV2067" s="103"/>
      <c r="AW2067" s="103"/>
      <c r="AX2067" s="103"/>
      <c r="AY2067" s="103"/>
      <c r="AZ2067" s="103"/>
      <c r="BA2067" s="95"/>
      <c r="BB2067" s="95"/>
      <c r="BC2067" s="95"/>
      <c r="BD2067" s="95"/>
      <c r="BE2067" s="95"/>
      <c r="BF2067" s="95"/>
      <c r="BG2067" s="95"/>
      <c r="BH2067" s="95"/>
      <c r="BI2067" s="95"/>
    </row>
    <row r="2068" spans="17:61" s="82" customFormat="1" x14ac:dyDescent="0.2">
      <c r="Q2068" s="103"/>
      <c r="R2068" s="104"/>
      <c r="S2068" s="103"/>
      <c r="T2068" s="103"/>
      <c r="U2068" s="103"/>
      <c r="V2068" s="103"/>
      <c r="W2068" s="103"/>
      <c r="X2068" s="103"/>
      <c r="Y2068" s="103"/>
      <c r="Z2068" s="103"/>
      <c r="AA2068" s="103"/>
      <c r="AB2068" s="103"/>
      <c r="AC2068" s="103"/>
      <c r="AD2068" s="103"/>
      <c r="AE2068" s="103"/>
      <c r="AF2068" s="103"/>
      <c r="AG2068" s="103"/>
      <c r="AH2068" s="103"/>
      <c r="AI2068" s="103"/>
      <c r="AJ2068" s="103"/>
      <c r="AK2068" s="103"/>
      <c r="AL2068" s="103"/>
      <c r="AM2068" s="103"/>
      <c r="AN2068" s="103"/>
      <c r="AO2068" s="103"/>
      <c r="AP2068" s="103"/>
      <c r="AQ2068" s="103"/>
      <c r="AR2068" s="103"/>
      <c r="AS2068" s="103"/>
      <c r="AT2068" s="103"/>
      <c r="AU2068" s="103"/>
      <c r="AV2068" s="103"/>
      <c r="AW2068" s="103"/>
      <c r="AX2068" s="103"/>
      <c r="AY2068" s="103"/>
      <c r="AZ2068" s="103"/>
      <c r="BA2068" s="95"/>
      <c r="BB2068" s="95"/>
      <c r="BC2068" s="95"/>
      <c r="BD2068" s="95"/>
      <c r="BE2068" s="95"/>
      <c r="BF2068" s="95"/>
      <c r="BG2068" s="95"/>
      <c r="BH2068" s="95"/>
      <c r="BI2068" s="95"/>
    </row>
    <row r="2069" spans="17:61" s="82" customFormat="1" x14ac:dyDescent="0.2">
      <c r="Q2069" s="103"/>
      <c r="R2069" s="104"/>
      <c r="S2069" s="103"/>
      <c r="T2069" s="103"/>
      <c r="U2069" s="103"/>
      <c r="V2069" s="103"/>
      <c r="W2069" s="103"/>
      <c r="X2069" s="103"/>
      <c r="Y2069" s="103"/>
      <c r="Z2069" s="103"/>
      <c r="AA2069" s="103"/>
      <c r="AB2069" s="103"/>
      <c r="AC2069" s="103"/>
      <c r="AD2069" s="103"/>
      <c r="AE2069" s="103"/>
      <c r="AF2069" s="103"/>
      <c r="AG2069" s="103"/>
      <c r="AH2069" s="103"/>
      <c r="AI2069" s="103"/>
      <c r="AJ2069" s="103"/>
      <c r="AK2069" s="103"/>
      <c r="AL2069" s="103"/>
      <c r="AM2069" s="103"/>
      <c r="AN2069" s="103"/>
      <c r="AO2069" s="103"/>
      <c r="AP2069" s="103"/>
      <c r="AQ2069" s="103"/>
      <c r="AR2069" s="103"/>
      <c r="AS2069" s="103"/>
      <c r="AT2069" s="103"/>
      <c r="AU2069" s="103"/>
      <c r="AV2069" s="103"/>
      <c r="AW2069" s="103"/>
      <c r="AX2069" s="103"/>
      <c r="AY2069" s="103"/>
      <c r="AZ2069" s="103"/>
      <c r="BA2069" s="95"/>
      <c r="BB2069" s="95"/>
      <c r="BC2069" s="95"/>
      <c r="BD2069" s="95"/>
      <c r="BE2069" s="95"/>
      <c r="BF2069" s="95"/>
      <c r="BG2069" s="95"/>
      <c r="BH2069" s="95"/>
      <c r="BI2069" s="95"/>
    </row>
    <row r="2070" spans="17:61" s="82" customFormat="1" x14ac:dyDescent="0.2">
      <c r="Q2070" s="103"/>
      <c r="R2070" s="104"/>
      <c r="S2070" s="103"/>
      <c r="T2070" s="103"/>
      <c r="U2070" s="103"/>
      <c r="V2070" s="103"/>
      <c r="W2070" s="103"/>
      <c r="X2070" s="103"/>
      <c r="Y2070" s="103"/>
      <c r="Z2070" s="103"/>
      <c r="AA2070" s="103"/>
      <c r="AB2070" s="103"/>
      <c r="AC2070" s="103"/>
      <c r="AD2070" s="103"/>
      <c r="AE2070" s="103"/>
      <c r="AF2070" s="103"/>
      <c r="AG2070" s="103"/>
      <c r="AH2070" s="103"/>
      <c r="AI2070" s="103"/>
      <c r="AJ2070" s="103"/>
      <c r="AK2070" s="103"/>
      <c r="AL2070" s="103"/>
      <c r="AM2070" s="103"/>
      <c r="AN2070" s="103"/>
      <c r="AO2070" s="103"/>
      <c r="AP2070" s="103"/>
      <c r="AQ2070" s="103"/>
      <c r="AR2070" s="103"/>
      <c r="AS2070" s="103"/>
      <c r="AT2070" s="103"/>
      <c r="AU2070" s="103"/>
      <c r="AV2070" s="103"/>
      <c r="AW2070" s="103"/>
      <c r="AX2070" s="103"/>
      <c r="AY2070" s="103"/>
      <c r="AZ2070" s="103"/>
      <c r="BA2070" s="95"/>
      <c r="BB2070" s="95"/>
      <c r="BC2070" s="95"/>
      <c r="BD2070" s="95"/>
      <c r="BE2070" s="95"/>
      <c r="BF2070" s="95"/>
      <c r="BG2070" s="95"/>
      <c r="BH2070" s="95"/>
      <c r="BI2070" s="95"/>
    </row>
    <row r="2071" spans="17:61" s="82" customFormat="1" x14ac:dyDescent="0.2">
      <c r="Q2071" s="103"/>
      <c r="R2071" s="104"/>
      <c r="S2071" s="103"/>
      <c r="T2071" s="103"/>
      <c r="U2071" s="103"/>
      <c r="V2071" s="103"/>
      <c r="W2071" s="103"/>
      <c r="X2071" s="103"/>
      <c r="Y2071" s="103"/>
      <c r="Z2071" s="103"/>
      <c r="AA2071" s="103"/>
      <c r="AB2071" s="103"/>
      <c r="AC2071" s="103"/>
      <c r="AD2071" s="103"/>
      <c r="AE2071" s="103"/>
      <c r="AF2071" s="103"/>
      <c r="AG2071" s="103"/>
      <c r="AH2071" s="103"/>
      <c r="AI2071" s="103"/>
      <c r="AJ2071" s="103"/>
      <c r="AK2071" s="103"/>
      <c r="AL2071" s="103"/>
      <c r="AM2071" s="103"/>
      <c r="AN2071" s="103"/>
      <c r="AO2071" s="103"/>
      <c r="AP2071" s="103"/>
      <c r="AQ2071" s="103"/>
      <c r="AR2071" s="103"/>
      <c r="AS2071" s="103"/>
      <c r="AT2071" s="103"/>
      <c r="AU2071" s="103"/>
      <c r="AV2071" s="103"/>
      <c r="AW2071" s="103"/>
      <c r="AX2071" s="103"/>
      <c r="AY2071" s="103"/>
      <c r="AZ2071" s="103"/>
      <c r="BA2071" s="95"/>
      <c r="BB2071" s="95"/>
      <c r="BC2071" s="95"/>
      <c r="BD2071" s="95"/>
      <c r="BE2071" s="95"/>
      <c r="BF2071" s="95"/>
      <c r="BG2071" s="95"/>
      <c r="BH2071" s="95"/>
      <c r="BI2071" s="95"/>
    </row>
    <row r="2072" spans="17:61" s="82" customFormat="1" x14ac:dyDescent="0.2">
      <c r="Q2072" s="103"/>
      <c r="R2072" s="104"/>
      <c r="S2072" s="103"/>
      <c r="T2072" s="103"/>
      <c r="U2072" s="103"/>
      <c r="V2072" s="103"/>
      <c r="W2072" s="103"/>
      <c r="X2072" s="103"/>
      <c r="Y2072" s="103"/>
      <c r="Z2072" s="103"/>
      <c r="AA2072" s="103"/>
      <c r="AB2072" s="103"/>
      <c r="AC2072" s="103"/>
      <c r="AD2072" s="103"/>
      <c r="AE2072" s="103"/>
      <c r="AF2072" s="103"/>
      <c r="AG2072" s="103"/>
      <c r="AH2072" s="103"/>
      <c r="AI2072" s="103"/>
      <c r="AJ2072" s="103"/>
      <c r="AK2072" s="103"/>
      <c r="AL2072" s="103"/>
      <c r="AM2072" s="103"/>
      <c r="AN2072" s="103"/>
      <c r="AO2072" s="103"/>
      <c r="AP2072" s="103"/>
      <c r="AQ2072" s="103"/>
      <c r="AR2072" s="103"/>
      <c r="AS2072" s="103"/>
      <c r="AT2072" s="103"/>
      <c r="AU2072" s="103"/>
      <c r="AV2072" s="103"/>
      <c r="AW2072" s="103"/>
      <c r="AX2072" s="103"/>
      <c r="AY2072" s="103"/>
      <c r="AZ2072" s="103"/>
      <c r="BA2072" s="95"/>
      <c r="BB2072" s="95"/>
      <c r="BC2072" s="95"/>
      <c r="BD2072" s="95"/>
      <c r="BE2072" s="95"/>
      <c r="BF2072" s="95"/>
      <c r="BG2072" s="95"/>
      <c r="BH2072" s="95"/>
      <c r="BI2072" s="95"/>
    </row>
    <row r="2073" spans="17:61" s="82" customFormat="1" x14ac:dyDescent="0.2">
      <c r="Q2073" s="103"/>
      <c r="R2073" s="104"/>
      <c r="S2073" s="103"/>
      <c r="T2073" s="103"/>
      <c r="U2073" s="103"/>
      <c r="V2073" s="103"/>
      <c r="W2073" s="103"/>
      <c r="X2073" s="103"/>
      <c r="Y2073" s="103"/>
      <c r="Z2073" s="103"/>
      <c r="AA2073" s="103"/>
      <c r="AB2073" s="103"/>
      <c r="AC2073" s="103"/>
      <c r="AD2073" s="103"/>
      <c r="AE2073" s="103"/>
      <c r="AF2073" s="103"/>
      <c r="AG2073" s="103"/>
      <c r="AH2073" s="103"/>
      <c r="AI2073" s="103"/>
      <c r="AJ2073" s="103"/>
      <c r="AK2073" s="103"/>
      <c r="AL2073" s="103"/>
      <c r="AM2073" s="103"/>
      <c r="AN2073" s="103"/>
      <c r="AO2073" s="103"/>
      <c r="AP2073" s="103"/>
      <c r="AQ2073" s="103"/>
      <c r="AR2073" s="103"/>
      <c r="AS2073" s="103"/>
      <c r="AT2073" s="103"/>
      <c r="AU2073" s="103"/>
      <c r="AV2073" s="103"/>
      <c r="AW2073" s="103"/>
      <c r="AX2073" s="103"/>
      <c r="AY2073" s="103"/>
      <c r="AZ2073" s="103"/>
      <c r="BA2073" s="95"/>
      <c r="BB2073" s="95"/>
      <c r="BC2073" s="95"/>
      <c r="BD2073" s="95"/>
      <c r="BE2073" s="95"/>
      <c r="BF2073" s="95"/>
      <c r="BG2073" s="95"/>
      <c r="BH2073" s="95"/>
      <c r="BI2073" s="95"/>
    </row>
    <row r="2074" spans="17:61" s="82" customFormat="1" x14ac:dyDescent="0.2">
      <c r="Q2074" s="103"/>
      <c r="R2074" s="104"/>
      <c r="S2074" s="103"/>
      <c r="T2074" s="103"/>
      <c r="U2074" s="103"/>
      <c r="V2074" s="103"/>
      <c r="W2074" s="103"/>
      <c r="X2074" s="103"/>
      <c r="Y2074" s="103"/>
      <c r="Z2074" s="103"/>
      <c r="AA2074" s="103"/>
      <c r="AB2074" s="103"/>
      <c r="AC2074" s="103"/>
      <c r="AD2074" s="103"/>
      <c r="AE2074" s="103"/>
      <c r="AF2074" s="103"/>
      <c r="AG2074" s="103"/>
      <c r="AH2074" s="103"/>
      <c r="AI2074" s="103"/>
      <c r="AJ2074" s="103"/>
      <c r="AK2074" s="103"/>
      <c r="AL2074" s="103"/>
      <c r="AM2074" s="103"/>
      <c r="AN2074" s="103"/>
      <c r="AO2074" s="103"/>
      <c r="AP2074" s="103"/>
      <c r="AQ2074" s="103"/>
      <c r="AR2074" s="103"/>
      <c r="AS2074" s="103"/>
      <c r="AT2074" s="103"/>
      <c r="AU2074" s="103"/>
      <c r="AV2074" s="103"/>
      <c r="AW2074" s="103"/>
      <c r="AX2074" s="103"/>
      <c r="AY2074" s="103"/>
      <c r="AZ2074" s="103"/>
      <c r="BA2074" s="95"/>
      <c r="BB2074" s="95"/>
      <c r="BC2074" s="95"/>
      <c r="BD2074" s="95"/>
      <c r="BE2074" s="95"/>
      <c r="BF2074" s="95"/>
      <c r="BG2074" s="95"/>
      <c r="BH2074" s="95"/>
      <c r="BI2074" s="95"/>
    </row>
    <row r="2075" spans="17:61" s="82" customFormat="1" x14ac:dyDescent="0.2">
      <c r="Q2075" s="103"/>
      <c r="R2075" s="104"/>
      <c r="S2075" s="103"/>
      <c r="T2075" s="103"/>
      <c r="U2075" s="103"/>
      <c r="V2075" s="103"/>
      <c r="W2075" s="103"/>
      <c r="X2075" s="103"/>
      <c r="Y2075" s="103"/>
      <c r="Z2075" s="103"/>
      <c r="AA2075" s="103"/>
      <c r="AB2075" s="103"/>
      <c r="AC2075" s="103"/>
      <c r="AD2075" s="103"/>
      <c r="AE2075" s="103"/>
      <c r="AF2075" s="103"/>
      <c r="AG2075" s="103"/>
      <c r="AH2075" s="103"/>
      <c r="AI2075" s="103"/>
      <c r="AJ2075" s="103"/>
      <c r="AK2075" s="103"/>
      <c r="AL2075" s="103"/>
      <c r="AM2075" s="103"/>
      <c r="AN2075" s="103"/>
      <c r="AO2075" s="103"/>
      <c r="AP2075" s="103"/>
      <c r="AQ2075" s="103"/>
      <c r="AR2075" s="103"/>
      <c r="AS2075" s="103"/>
      <c r="AT2075" s="103"/>
      <c r="AU2075" s="103"/>
      <c r="AV2075" s="103"/>
      <c r="AW2075" s="103"/>
      <c r="AX2075" s="103"/>
      <c r="AY2075" s="103"/>
      <c r="AZ2075" s="103"/>
      <c r="BA2075" s="95"/>
      <c r="BB2075" s="95"/>
      <c r="BC2075" s="95"/>
      <c r="BD2075" s="95"/>
      <c r="BE2075" s="95"/>
      <c r="BF2075" s="95"/>
      <c r="BG2075" s="95"/>
      <c r="BH2075" s="95"/>
      <c r="BI2075" s="95"/>
    </row>
    <row r="2076" spans="17:61" s="82" customFormat="1" x14ac:dyDescent="0.2">
      <c r="Q2076" s="103"/>
      <c r="R2076" s="104"/>
      <c r="S2076" s="103"/>
      <c r="T2076" s="103"/>
      <c r="U2076" s="103"/>
      <c r="V2076" s="103"/>
      <c r="W2076" s="103"/>
      <c r="X2076" s="103"/>
      <c r="Y2076" s="103"/>
      <c r="Z2076" s="103"/>
      <c r="AA2076" s="103"/>
      <c r="AB2076" s="103"/>
      <c r="AC2076" s="103"/>
      <c r="AD2076" s="103"/>
      <c r="AE2076" s="103"/>
      <c r="AF2076" s="103"/>
      <c r="AG2076" s="103"/>
      <c r="AH2076" s="103"/>
      <c r="AI2076" s="103"/>
      <c r="AJ2076" s="103"/>
      <c r="AK2076" s="103"/>
      <c r="AL2076" s="103"/>
      <c r="AM2076" s="103"/>
      <c r="AN2076" s="103"/>
      <c r="AO2076" s="103"/>
      <c r="AP2076" s="103"/>
      <c r="AQ2076" s="103"/>
      <c r="AR2076" s="103"/>
      <c r="AS2076" s="103"/>
      <c r="AT2076" s="103"/>
      <c r="AU2076" s="103"/>
      <c r="AV2076" s="103"/>
      <c r="AW2076" s="103"/>
      <c r="AX2076" s="103"/>
      <c r="AY2076" s="103"/>
      <c r="AZ2076" s="103"/>
      <c r="BA2076" s="95"/>
      <c r="BB2076" s="95"/>
      <c r="BC2076" s="95"/>
      <c r="BD2076" s="95"/>
      <c r="BE2076" s="95"/>
      <c r="BF2076" s="95"/>
      <c r="BG2076" s="95"/>
      <c r="BH2076" s="95"/>
      <c r="BI2076" s="95"/>
    </row>
    <row r="2077" spans="17:61" s="82" customFormat="1" x14ac:dyDescent="0.2">
      <c r="Q2077" s="103"/>
      <c r="R2077" s="104"/>
      <c r="S2077" s="103"/>
      <c r="T2077" s="103"/>
      <c r="U2077" s="103"/>
      <c r="V2077" s="103"/>
      <c r="W2077" s="103"/>
      <c r="X2077" s="103"/>
      <c r="Y2077" s="103"/>
      <c r="Z2077" s="103"/>
      <c r="AA2077" s="103"/>
      <c r="AB2077" s="103"/>
      <c r="AC2077" s="103"/>
      <c r="AD2077" s="103"/>
      <c r="AE2077" s="103"/>
      <c r="AF2077" s="103"/>
      <c r="AG2077" s="103"/>
      <c r="AH2077" s="103"/>
      <c r="AI2077" s="103"/>
      <c r="AJ2077" s="103"/>
      <c r="AK2077" s="103"/>
      <c r="AL2077" s="103"/>
      <c r="AM2077" s="103"/>
      <c r="AN2077" s="103"/>
      <c r="AO2077" s="103"/>
      <c r="AP2077" s="103"/>
      <c r="AQ2077" s="103"/>
      <c r="AR2077" s="103"/>
      <c r="AS2077" s="103"/>
      <c r="AT2077" s="103"/>
      <c r="AU2077" s="103"/>
      <c r="AV2077" s="103"/>
      <c r="AW2077" s="103"/>
      <c r="AX2077" s="103"/>
      <c r="AY2077" s="103"/>
      <c r="AZ2077" s="103"/>
      <c r="BA2077" s="95"/>
      <c r="BB2077" s="95"/>
      <c r="BC2077" s="95"/>
      <c r="BD2077" s="95"/>
      <c r="BE2077" s="95"/>
      <c r="BF2077" s="95"/>
      <c r="BG2077" s="95"/>
      <c r="BH2077" s="95"/>
      <c r="BI2077" s="95"/>
    </row>
    <row r="2078" spans="17:61" s="82" customFormat="1" x14ac:dyDescent="0.2">
      <c r="Q2078" s="103"/>
      <c r="R2078" s="104"/>
      <c r="S2078" s="103"/>
      <c r="T2078" s="103"/>
      <c r="U2078" s="103"/>
      <c r="V2078" s="103"/>
      <c r="W2078" s="103"/>
      <c r="X2078" s="103"/>
      <c r="Y2078" s="103"/>
      <c r="Z2078" s="103"/>
      <c r="AA2078" s="103"/>
      <c r="AB2078" s="103"/>
      <c r="AC2078" s="103"/>
      <c r="AD2078" s="103"/>
      <c r="AE2078" s="103"/>
      <c r="AF2078" s="103"/>
      <c r="AG2078" s="103"/>
      <c r="AH2078" s="103"/>
      <c r="AI2078" s="103"/>
      <c r="AJ2078" s="103"/>
      <c r="AK2078" s="103"/>
      <c r="AL2078" s="103"/>
      <c r="AM2078" s="103"/>
      <c r="AN2078" s="103"/>
      <c r="AO2078" s="103"/>
      <c r="AP2078" s="103"/>
      <c r="AQ2078" s="103"/>
      <c r="AR2078" s="103"/>
      <c r="AS2078" s="103"/>
      <c r="AT2078" s="103"/>
      <c r="AU2078" s="103"/>
      <c r="AV2078" s="103"/>
      <c r="AW2078" s="103"/>
      <c r="AX2078" s="103"/>
      <c r="AY2078" s="103"/>
      <c r="AZ2078" s="103"/>
      <c r="BA2078" s="95"/>
      <c r="BB2078" s="95"/>
      <c r="BC2078" s="95"/>
      <c r="BD2078" s="95"/>
      <c r="BE2078" s="95"/>
      <c r="BF2078" s="95"/>
      <c r="BG2078" s="95"/>
      <c r="BH2078" s="95"/>
      <c r="BI2078" s="95"/>
    </row>
    <row r="2079" spans="17:61" s="82" customFormat="1" x14ac:dyDescent="0.2">
      <c r="Q2079" s="103"/>
      <c r="R2079" s="104"/>
      <c r="S2079" s="103"/>
      <c r="T2079" s="103"/>
      <c r="U2079" s="103"/>
      <c r="V2079" s="103"/>
      <c r="W2079" s="103"/>
      <c r="X2079" s="103"/>
      <c r="Y2079" s="103"/>
      <c r="Z2079" s="103"/>
      <c r="AA2079" s="103"/>
      <c r="AB2079" s="103"/>
      <c r="AC2079" s="103"/>
      <c r="AD2079" s="103"/>
      <c r="AE2079" s="103"/>
      <c r="AF2079" s="103"/>
      <c r="AG2079" s="103"/>
      <c r="AH2079" s="103"/>
      <c r="AI2079" s="103"/>
      <c r="AJ2079" s="103"/>
      <c r="AK2079" s="103"/>
      <c r="AL2079" s="103"/>
      <c r="AM2079" s="103"/>
      <c r="AN2079" s="103"/>
      <c r="AO2079" s="103"/>
      <c r="AP2079" s="103"/>
      <c r="AQ2079" s="103"/>
      <c r="AR2079" s="103"/>
      <c r="AS2079" s="103"/>
      <c r="AT2079" s="103"/>
      <c r="AU2079" s="103"/>
      <c r="AV2079" s="103"/>
      <c r="AW2079" s="103"/>
      <c r="AX2079" s="103"/>
      <c r="AY2079" s="103"/>
      <c r="AZ2079" s="103"/>
      <c r="BA2079" s="95"/>
      <c r="BB2079" s="95"/>
      <c r="BC2079" s="95"/>
      <c r="BD2079" s="95"/>
      <c r="BE2079" s="95"/>
      <c r="BF2079" s="95"/>
      <c r="BG2079" s="95"/>
      <c r="BH2079" s="95"/>
      <c r="BI2079" s="95"/>
    </row>
    <row r="2080" spans="17:61" s="82" customFormat="1" x14ac:dyDescent="0.2">
      <c r="Q2080" s="103"/>
      <c r="R2080" s="104"/>
      <c r="S2080" s="103"/>
      <c r="T2080" s="103"/>
      <c r="U2080" s="103"/>
      <c r="V2080" s="103"/>
      <c r="W2080" s="103"/>
      <c r="X2080" s="103"/>
      <c r="Y2080" s="103"/>
      <c r="Z2080" s="103"/>
      <c r="AA2080" s="103"/>
      <c r="AB2080" s="103"/>
      <c r="AC2080" s="103"/>
      <c r="AD2080" s="103"/>
      <c r="AE2080" s="103"/>
      <c r="AF2080" s="103"/>
      <c r="AG2080" s="103"/>
      <c r="AH2080" s="103"/>
      <c r="AI2080" s="103"/>
      <c r="AJ2080" s="103"/>
      <c r="AK2080" s="103"/>
      <c r="AL2080" s="103"/>
      <c r="AM2080" s="103"/>
      <c r="AN2080" s="103"/>
      <c r="AO2080" s="103"/>
      <c r="AP2080" s="103"/>
      <c r="AQ2080" s="103"/>
      <c r="AR2080" s="103"/>
      <c r="AS2080" s="103"/>
      <c r="AT2080" s="103"/>
      <c r="AU2080" s="103"/>
      <c r="AV2080" s="103"/>
      <c r="AW2080" s="103"/>
      <c r="AX2080" s="103"/>
      <c r="AY2080" s="103"/>
      <c r="AZ2080" s="103"/>
      <c r="BA2080" s="95"/>
      <c r="BB2080" s="95"/>
      <c r="BC2080" s="95"/>
      <c r="BD2080" s="95"/>
      <c r="BE2080" s="95"/>
      <c r="BF2080" s="95"/>
      <c r="BG2080" s="95"/>
      <c r="BH2080" s="95"/>
      <c r="BI2080" s="95"/>
    </row>
    <row r="2081" spans="17:61" s="82" customFormat="1" x14ac:dyDescent="0.2">
      <c r="Q2081" s="103"/>
      <c r="R2081" s="104"/>
      <c r="S2081" s="103"/>
      <c r="T2081" s="103"/>
      <c r="U2081" s="103"/>
      <c r="V2081" s="103"/>
      <c r="W2081" s="103"/>
      <c r="X2081" s="103"/>
      <c r="Y2081" s="103"/>
      <c r="Z2081" s="103"/>
      <c r="AA2081" s="103"/>
      <c r="AB2081" s="103"/>
      <c r="AC2081" s="103"/>
      <c r="AD2081" s="103"/>
      <c r="AE2081" s="103"/>
      <c r="AF2081" s="103"/>
      <c r="AG2081" s="103"/>
      <c r="AH2081" s="103"/>
      <c r="AI2081" s="103"/>
      <c r="AJ2081" s="103"/>
      <c r="AK2081" s="103"/>
      <c r="AL2081" s="103"/>
      <c r="AM2081" s="103"/>
      <c r="AN2081" s="103"/>
      <c r="AO2081" s="103"/>
      <c r="AP2081" s="103"/>
      <c r="AQ2081" s="103"/>
      <c r="AR2081" s="103"/>
      <c r="AS2081" s="103"/>
      <c r="AT2081" s="103"/>
      <c r="AU2081" s="103"/>
      <c r="AV2081" s="103"/>
      <c r="AW2081" s="103"/>
      <c r="AX2081" s="103"/>
      <c r="AY2081" s="103"/>
      <c r="AZ2081" s="103"/>
      <c r="BA2081" s="95"/>
      <c r="BB2081" s="95"/>
      <c r="BC2081" s="95"/>
      <c r="BD2081" s="95"/>
      <c r="BE2081" s="95"/>
      <c r="BF2081" s="95"/>
      <c r="BG2081" s="95"/>
      <c r="BH2081" s="95"/>
      <c r="BI2081" s="95"/>
    </row>
    <row r="2082" spans="17:61" s="82" customFormat="1" x14ac:dyDescent="0.2">
      <c r="Q2082" s="103"/>
      <c r="R2082" s="104"/>
      <c r="S2082" s="103"/>
      <c r="T2082" s="103"/>
      <c r="U2082" s="103"/>
      <c r="V2082" s="103"/>
      <c r="W2082" s="103"/>
      <c r="X2082" s="103"/>
      <c r="Y2082" s="103"/>
      <c r="Z2082" s="103"/>
      <c r="AA2082" s="103"/>
      <c r="AB2082" s="103"/>
      <c r="AC2082" s="103"/>
      <c r="AD2082" s="103"/>
      <c r="AE2082" s="103"/>
      <c r="AF2082" s="103"/>
      <c r="AG2082" s="103"/>
      <c r="AH2082" s="103"/>
      <c r="AI2082" s="103"/>
      <c r="AJ2082" s="103"/>
      <c r="AK2082" s="103"/>
      <c r="AL2082" s="103"/>
      <c r="AM2082" s="103"/>
      <c r="AN2082" s="103"/>
      <c r="AO2082" s="103"/>
      <c r="AP2082" s="103"/>
      <c r="AQ2082" s="103"/>
      <c r="AR2082" s="103"/>
      <c r="AS2082" s="103"/>
      <c r="AT2082" s="103"/>
      <c r="AU2082" s="103"/>
      <c r="AV2082" s="103"/>
      <c r="AW2082" s="103"/>
      <c r="AX2082" s="103"/>
      <c r="AY2082" s="103"/>
      <c r="AZ2082" s="103"/>
      <c r="BA2082" s="95"/>
      <c r="BB2082" s="95"/>
      <c r="BC2082" s="95"/>
      <c r="BD2082" s="95"/>
      <c r="BE2082" s="95"/>
      <c r="BF2082" s="95"/>
      <c r="BG2082" s="95"/>
      <c r="BH2082" s="95"/>
      <c r="BI2082" s="95"/>
    </row>
    <row r="2083" spans="17:61" s="82" customFormat="1" x14ac:dyDescent="0.2">
      <c r="Q2083" s="103"/>
      <c r="R2083" s="104"/>
      <c r="S2083" s="103"/>
      <c r="T2083" s="103"/>
      <c r="U2083" s="103"/>
      <c r="V2083" s="103"/>
      <c r="W2083" s="103"/>
      <c r="X2083" s="103"/>
      <c r="Y2083" s="103"/>
      <c r="Z2083" s="103"/>
      <c r="AA2083" s="103"/>
      <c r="AB2083" s="103"/>
      <c r="AC2083" s="103"/>
      <c r="AD2083" s="103"/>
      <c r="AE2083" s="103"/>
      <c r="AF2083" s="103"/>
      <c r="AG2083" s="103"/>
      <c r="AH2083" s="103"/>
      <c r="AI2083" s="103"/>
      <c r="AJ2083" s="103"/>
      <c r="AK2083" s="103"/>
      <c r="AL2083" s="103"/>
      <c r="AM2083" s="103"/>
      <c r="AN2083" s="103"/>
      <c r="AO2083" s="103"/>
      <c r="AP2083" s="103"/>
      <c r="AQ2083" s="103"/>
      <c r="AR2083" s="103"/>
      <c r="AS2083" s="103"/>
      <c r="AT2083" s="103"/>
      <c r="AU2083" s="103"/>
      <c r="AV2083" s="103"/>
      <c r="AW2083" s="103"/>
      <c r="AX2083" s="103"/>
      <c r="AY2083" s="103"/>
      <c r="AZ2083" s="103"/>
      <c r="BA2083" s="95"/>
      <c r="BB2083" s="95"/>
      <c r="BC2083" s="95"/>
      <c r="BD2083" s="95"/>
      <c r="BE2083" s="95"/>
      <c r="BF2083" s="95"/>
      <c r="BG2083" s="95"/>
      <c r="BH2083" s="95"/>
      <c r="BI2083" s="95"/>
    </row>
    <row r="2084" spans="17:61" s="82" customFormat="1" x14ac:dyDescent="0.2">
      <c r="Q2084" s="103"/>
      <c r="R2084" s="104"/>
      <c r="S2084" s="103"/>
      <c r="T2084" s="103"/>
      <c r="U2084" s="103"/>
      <c r="V2084" s="103"/>
      <c r="W2084" s="103"/>
      <c r="X2084" s="103"/>
      <c r="Y2084" s="103"/>
      <c r="Z2084" s="103"/>
      <c r="AA2084" s="103"/>
      <c r="AB2084" s="103"/>
      <c r="AC2084" s="103"/>
      <c r="AD2084" s="103"/>
      <c r="AE2084" s="103"/>
      <c r="AF2084" s="103"/>
      <c r="AG2084" s="103"/>
      <c r="AH2084" s="103"/>
      <c r="AI2084" s="103"/>
      <c r="AJ2084" s="103"/>
      <c r="AK2084" s="103"/>
      <c r="AL2084" s="103"/>
      <c r="AM2084" s="103"/>
      <c r="AN2084" s="103"/>
      <c r="AO2084" s="103"/>
      <c r="AP2084" s="103"/>
      <c r="AQ2084" s="103"/>
      <c r="AR2084" s="103"/>
      <c r="AS2084" s="103"/>
      <c r="AT2084" s="103"/>
      <c r="AU2084" s="103"/>
      <c r="AV2084" s="103"/>
      <c r="AW2084" s="103"/>
      <c r="AX2084" s="103"/>
      <c r="AY2084" s="103"/>
      <c r="AZ2084" s="103"/>
      <c r="BA2084" s="95"/>
      <c r="BB2084" s="95"/>
      <c r="BC2084" s="95"/>
      <c r="BD2084" s="95"/>
      <c r="BE2084" s="95"/>
      <c r="BF2084" s="95"/>
      <c r="BG2084" s="95"/>
      <c r="BH2084" s="95"/>
      <c r="BI2084" s="95"/>
    </row>
    <row r="2085" spans="17:61" s="82" customFormat="1" x14ac:dyDescent="0.2">
      <c r="Q2085" s="103"/>
      <c r="R2085" s="104"/>
      <c r="S2085" s="103"/>
      <c r="T2085" s="103"/>
      <c r="U2085" s="103"/>
      <c r="V2085" s="103"/>
      <c r="W2085" s="103"/>
      <c r="X2085" s="103"/>
      <c r="Y2085" s="103"/>
      <c r="Z2085" s="103"/>
      <c r="AA2085" s="103"/>
      <c r="AB2085" s="103"/>
      <c r="AC2085" s="103"/>
      <c r="AD2085" s="103"/>
      <c r="AE2085" s="103"/>
      <c r="AF2085" s="103"/>
      <c r="AG2085" s="103"/>
      <c r="AH2085" s="103"/>
      <c r="AI2085" s="103"/>
      <c r="AJ2085" s="103"/>
      <c r="AK2085" s="103"/>
      <c r="AL2085" s="103"/>
      <c r="AM2085" s="103"/>
      <c r="AN2085" s="103"/>
      <c r="AO2085" s="103"/>
      <c r="AP2085" s="103"/>
      <c r="AQ2085" s="103"/>
      <c r="AR2085" s="103"/>
      <c r="AS2085" s="103"/>
      <c r="AT2085" s="103"/>
      <c r="AU2085" s="103"/>
      <c r="AV2085" s="103"/>
      <c r="AW2085" s="103"/>
      <c r="AX2085" s="103"/>
      <c r="AY2085" s="103"/>
      <c r="AZ2085" s="103"/>
      <c r="BA2085" s="95"/>
      <c r="BB2085" s="95"/>
      <c r="BC2085" s="95"/>
      <c r="BD2085" s="95"/>
      <c r="BE2085" s="95"/>
      <c r="BF2085" s="95"/>
      <c r="BG2085" s="95"/>
      <c r="BH2085" s="95"/>
      <c r="BI2085" s="95"/>
    </row>
    <row r="2086" spans="17:61" s="82" customFormat="1" x14ac:dyDescent="0.2">
      <c r="Q2086" s="103"/>
      <c r="R2086" s="104"/>
      <c r="S2086" s="103"/>
      <c r="T2086" s="103"/>
      <c r="U2086" s="103"/>
      <c r="V2086" s="103"/>
      <c r="W2086" s="103"/>
      <c r="X2086" s="103"/>
      <c r="Y2086" s="103"/>
      <c r="Z2086" s="103"/>
      <c r="AA2086" s="103"/>
      <c r="AB2086" s="103"/>
      <c r="AC2086" s="103"/>
      <c r="AD2086" s="103"/>
      <c r="AE2086" s="103"/>
      <c r="AF2086" s="103"/>
      <c r="AG2086" s="103"/>
      <c r="AH2086" s="103"/>
      <c r="AI2086" s="103"/>
      <c r="AJ2086" s="103"/>
      <c r="AK2086" s="103"/>
      <c r="AL2086" s="103"/>
      <c r="AM2086" s="103"/>
      <c r="AN2086" s="103"/>
      <c r="AO2086" s="103"/>
      <c r="AP2086" s="103"/>
      <c r="AQ2086" s="103"/>
      <c r="AR2086" s="103"/>
      <c r="AS2086" s="103"/>
      <c r="AT2086" s="103"/>
      <c r="AU2086" s="103"/>
      <c r="AV2086" s="103"/>
      <c r="AW2086" s="103"/>
      <c r="AX2086" s="103"/>
      <c r="AY2086" s="103"/>
      <c r="AZ2086" s="103"/>
      <c r="BA2086" s="95"/>
      <c r="BB2086" s="95"/>
      <c r="BC2086" s="95"/>
      <c r="BD2086" s="95"/>
      <c r="BE2086" s="95"/>
      <c r="BF2086" s="95"/>
      <c r="BG2086" s="95"/>
      <c r="BH2086" s="95"/>
      <c r="BI2086" s="95"/>
    </row>
    <row r="2087" spans="17:61" s="82" customFormat="1" x14ac:dyDescent="0.2">
      <c r="Q2087" s="103"/>
      <c r="R2087" s="104"/>
      <c r="S2087" s="103"/>
      <c r="T2087" s="103"/>
      <c r="U2087" s="103"/>
      <c r="V2087" s="103"/>
      <c r="W2087" s="103"/>
      <c r="X2087" s="103"/>
      <c r="Y2087" s="103"/>
      <c r="Z2087" s="103"/>
      <c r="AA2087" s="103"/>
      <c r="AB2087" s="103"/>
      <c r="AC2087" s="103"/>
      <c r="AD2087" s="103"/>
      <c r="AE2087" s="103"/>
      <c r="AF2087" s="103"/>
      <c r="AG2087" s="103"/>
      <c r="AH2087" s="103"/>
      <c r="AI2087" s="103"/>
      <c r="AJ2087" s="103"/>
      <c r="AK2087" s="103"/>
      <c r="AL2087" s="103"/>
      <c r="AM2087" s="103"/>
      <c r="AN2087" s="103"/>
      <c r="AO2087" s="103"/>
      <c r="AP2087" s="103"/>
      <c r="AQ2087" s="103"/>
      <c r="AR2087" s="103"/>
      <c r="AS2087" s="103"/>
      <c r="AT2087" s="103"/>
      <c r="AU2087" s="103"/>
      <c r="AV2087" s="103"/>
      <c r="AW2087" s="103"/>
      <c r="AX2087" s="103"/>
      <c r="AY2087" s="103"/>
      <c r="AZ2087" s="103"/>
      <c r="BA2087" s="95"/>
      <c r="BB2087" s="95"/>
      <c r="BC2087" s="95"/>
      <c r="BD2087" s="95"/>
      <c r="BE2087" s="95"/>
      <c r="BF2087" s="95"/>
      <c r="BG2087" s="95"/>
      <c r="BH2087" s="95"/>
      <c r="BI2087" s="95"/>
    </row>
    <row r="2088" spans="17:61" s="82" customFormat="1" x14ac:dyDescent="0.2">
      <c r="Q2088" s="103"/>
      <c r="R2088" s="104"/>
      <c r="S2088" s="103"/>
      <c r="T2088" s="103"/>
      <c r="U2088" s="103"/>
      <c r="V2088" s="103"/>
      <c r="W2088" s="103"/>
      <c r="X2088" s="103"/>
      <c r="Y2088" s="103"/>
      <c r="Z2088" s="103"/>
      <c r="AA2088" s="103"/>
      <c r="AB2088" s="103"/>
      <c r="AC2088" s="103"/>
      <c r="AD2088" s="103"/>
      <c r="AE2088" s="103"/>
      <c r="AF2088" s="103"/>
      <c r="AG2088" s="103"/>
      <c r="AH2088" s="103"/>
      <c r="AI2088" s="103"/>
      <c r="AJ2088" s="103"/>
      <c r="AK2088" s="103"/>
      <c r="AL2088" s="103"/>
      <c r="AM2088" s="103"/>
      <c r="AN2088" s="103"/>
      <c r="AO2088" s="103"/>
      <c r="AP2088" s="103"/>
      <c r="AQ2088" s="103"/>
      <c r="AR2088" s="103"/>
      <c r="AS2088" s="103"/>
      <c r="AT2088" s="103"/>
      <c r="AU2088" s="103"/>
      <c r="AV2088" s="103"/>
      <c r="AW2088" s="103"/>
      <c r="AX2088" s="103"/>
      <c r="AY2088" s="103"/>
      <c r="AZ2088" s="103"/>
      <c r="BA2088" s="95"/>
      <c r="BB2088" s="95"/>
      <c r="BC2088" s="95"/>
      <c r="BD2088" s="95"/>
      <c r="BE2088" s="95"/>
      <c r="BF2088" s="95"/>
      <c r="BG2088" s="95"/>
      <c r="BH2088" s="95"/>
      <c r="BI2088" s="95"/>
    </row>
    <row r="2089" spans="17:61" s="82" customFormat="1" x14ac:dyDescent="0.2">
      <c r="Q2089" s="103"/>
      <c r="R2089" s="104"/>
      <c r="S2089" s="103"/>
      <c r="T2089" s="103"/>
      <c r="U2089" s="103"/>
      <c r="V2089" s="103"/>
      <c r="W2089" s="103"/>
      <c r="X2089" s="103"/>
      <c r="Y2089" s="103"/>
      <c r="Z2089" s="103"/>
      <c r="AA2089" s="103"/>
      <c r="AB2089" s="103"/>
      <c r="AC2089" s="103"/>
      <c r="AD2089" s="103"/>
      <c r="AE2089" s="103"/>
      <c r="AF2089" s="103"/>
      <c r="AG2089" s="103"/>
      <c r="AH2089" s="103"/>
      <c r="AI2089" s="103"/>
      <c r="AJ2089" s="103"/>
      <c r="AK2089" s="103"/>
      <c r="AL2089" s="103"/>
      <c r="AM2089" s="103"/>
      <c r="AN2089" s="103"/>
      <c r="AO2089" s="103"/>
      <c r="AP2089" s="103"/>
      <c r="AQ2089" s="103"/>
      <c r="AR2089" s="103"/>
      <c r="AS2089" s="103"/>
      <c r="AT2089" s="103"/>
      <c r="AU2089" s="103"/>
      <c r="AV2089" s="103"/>
      <c r="AW2089" s="103"/>
      <c r="AX2089" s="103"/>
      <c r="AY2089" s="103"/>
      <c r="AZ2089" s="103"/>
      <c r="BA2089" s="95"/>
      <c r="BB2089" s="95"/>
      <c r="BC2089" s="95"/>
      <c r="BD2089" s="95"/>
      <c r="BE2089" s="95"/>
      <c r="BF2089" s="95"/>
      <c r="BG2089" s="95"/>
      <c r="BH2089" s="95"/>
      <c r="BI2089" s="95"/>
    </row>
    <row r="2090" spans="17:61" s="82" customFormat="1" x14ac:dyDescent="0.2">
      <c r="Q2090" s="103"/>
      <c r="R2090" s="104"/>
      <c r="S2090" s="103"/>
      <c r="T2090" s="103"/>
      <c r="U2090" s="103"/>
      <c r="V2090" s="103"/>
      <c r="W2090" s="103"/>
      <c r="X2090" s="103"/>
      <c r="Y2090" s="103"/>
      <c r="Z2090" s="103"/>
      <c r="AA2090" s="103"/>
      <c r="AB2090" s="103"/>
      <c r="AC2090" s="103"/>
      <c r="AD2090" s="103"/>
      <c r="AE2090" s="103"/>
      <c r="AF2090" s="103"/>
      <c r="AG2090" s="103"/>
      <c r="AH2090" s="103"/>
      <c r="AI2090" s="103"/>
      <c r="AJ2090" s="103"/>
      <c r="AK2090" s="103"/>
      <c r="AL2090" s="103"/>
      <c r="AM2090" s="103"/>
      <c r="AN2090" s="103"/>
      <c r="AO2090" s="103"/>
      <c r="AP2090" s="103"/>
      <c r="AQ2090" s="103"/>
      <c r="AR2090" s="103"/>
      <c r="AS2090" s="103"/>
      <c r="AT2090" s="103"/>
      <c r="AU2090" s="103"/>
      <c r="AV2090" s="103"/>
      <c r="AW2090" s="103"/>
      <c r="AX2090" s="103"/>
      <c r="AY2090" s="103"/>
      <c r="AZ2090" s="103"/>
      <c r="BA2090" s="95"/>
      <c r="BB2090" s="95"/>
      <c r="BC2090" s="95"/>
      <c r="BD2090" s="95"/>
      <c r="BE2090" s="95"/>
      <c r="BF2090" s="95"/>
      <c r="BG2090" s="95"/>
      <c r="BH2090" s="95"/>
      <c r="BI2090" s="95"/>
    </row>
    <row r="2091" spans="17:61" s="82" customFormat="1" x14ac:dyDescent="0.2">
      <c r="Q2091" s="103"/>
      <c r="R2091" s="104"/>
      <c r="S2091" s="103"/>
      <c r="T2091" s="103"/>
      <c r="U2091" s="103"/>
      <c r="V2091" s="103"/>
      <c r="W2091" s="103"/>
      <c r="X2091" s="103"/>
      <c r="Y2091" s="103"/>
      <c r="Z2091" s="103"/>
      <c r="AA2091" s="103"/>
      <c r="AB2091" s="103"/>
      <c r="AC2091" s="103"/>
      <c r="AD2091" s="103"/>
      <c r="AE2091" s="103"/>
      <c r="AF2091" s="103"/>
      <c r="AG2091" s="103"/>
      <c r="AH2091" s="103"/>
      <c r="AI2091" s="103"/>
      <c r="AJ2091" s="103"/>
      <c r="AK2091" s="103"/>
      <c r="AL2091" s="103"/>
      <c r="AM2091" s="103"/>
      <c r="AN2091" s="103"/>
      <c r="AO2091" s="103"/>
      <c r="AP2091" s="103"/>
      <c r="AQ2091" s="103"/>
      <c r="AR2091" s="103"/>
      <c r="AS2091" s="103"/>
      <c r="AT2091" s="103"/>
      <c r="AU2091" s="103"/>
      <c r="AV2091" s="103"/>
      <c r="AW2091" s="103"/>
      <c r="AX2091" s="103"/>
      <c r="AY2091" s="103"/>
      <c r="AZ2091" s="103"/>
      <c r="BA2091" s="95"/>
      <c r="BB2091" s="95"/>
      <c r="BC2091" s="95"/>
      <c r="BD2091" s="95"/>
      <c r="BE2091" s="95"/>
      <c r="BF2091" s="95"/>
      <c r="BG2091" s="95"/>
      <c r="BH2091" s="95"/>
      <c r="BI2091" s="95"/>
    </row>
    <row r="2092" spans="17:61" s="82" customFormat="1" x14ac:dyDescent="0.2">
      <c r="Q2092" s="103"/>
      <c r="R2092" s="104"/>
      <c r="S2092" s="103"/>
      <c r="T2092" s="103"/>
      <c r="U2092" s="103"/>
      <c r="V2092" s="103"/>
      <c r="W2092" s="103"/>
      <c r="X2092" s="103"/>
      <c r="Y2092" s="103"/>
      <c r="Z2092" s="103"/>
      <c r="AA2092" s="103"/>
      <c r="AB2092" s="103"/>
      <c r="AC2092" s="103"/>
      <c r="AD2092" s="103"/>
      <c r="AE2092" s="103"/>
      <c r="AF2092" s="103"/>
      <c r="AG2092" s="103"/>
      <c r="AH2092" s="103"/>
      <c r="AI2092" s="103"/>
      <c r="AJ2092" s="103"/>
      <c r="AK2092" s="103"/>
      <c r="AL2092" s="103"/>
      <c r="AM2092" s="103"/>
      <c r="AN2092" s="103"/>
      <c r="AO2092" s="103"/>
      <c r="AP2092" s="103"/>
      <c r="AQ2092" s="103"/>
      <c r="AR2092" s="103"/>
      <c r="AS2092" s="103"/>
      <c r="AT2092" s="103"/>
      <c r="AU2092" s="103"/>
      <c r="AV2092" s="103"/>
      <c r="AW2092" s="103"/>
      <c r="AX2092" s="103"/>
      <c r="AY2092" s="103"/>
      <c r="AZ2092" s="103"/>
      <c r="BA2092" s="95"/>
      <c r="BB2092" s="95"/>
      <c r="BC2092" s="95"/>
      <c r="BD2092" s="95"/>
      <c r="BE2092" s="95"/>
      <c r="BF2092" s="95"/>
      <c r="BG2092" s="95"/>
      <c r="BH2092" s="95"/>
      <c r="BI2092" s="95"/>
    </row>
    <row r="2093" spans="17:61" s="82" customFormat="1" x14ac:dyDescent="0.2">
      <c r="Q2093" s="103"/>
      <c r="R2093" s="104"/>
      <c r="S2093" s="103"/>
      <c r="T2093" s="103"/>
      <c r="U2093" s="103"/>
      <c r="V2093" s="103"/>
      <c r="W2093" s="103"/>
      <c r="X2093" s="103"/>
      <c r="Y2093" s="103"/>
      <c r="Z2093" s="103"/>
      <c r="AA2093" s="103"/>
      <c r="AB2093" s="103"/>
      <c r="AC2093" s="103"/>
      <c r="AD2093" s="103"/>
      <c r="AE2093" s="103"/>
      <c r="AF2093" s="103"/>
      <c r="AG2093" s="103"/>
      <c r="AH2093" s="103"/>
      <c r="AI2093" s="103"/>
      <c r="AJ2093" s="103"/>
      <c r="AK2093" s="103"/>
      <c r="AL2093" s="103"/>
      <c r="AM2093" s="103"/>
      <c r="AN2093" s="103"/>
      <c r="AO2093" s="103"/>
      <c r="AP2093" s="103"/>
      <c r="AQ2093" s="103"/>
      <c r="AR2093" s="103"/>
      <c r="AS2093" s="103"/>
      <c r="AT2093" s="103"/>
      <c r="AU2093" s="103"/>
      <c r="AV2093" s="103"/>
      <c r="AW2093" s="103"/>
      <c r="AX2093" s="103"/>
      <c r="AY2093" s="103"/>
      <c r="AZ2093" s="103"/>
      <c r="BA2093" s="95"/>
      <c r="BB2093" s="95"/>
      <c r="BC2093" s="95"/>
      <c r="BD2093" s="95"/>
      <c r="BE2093" s="95"/>
      <c r="BF2093" s="95"/>
      <c r="BG2093" s="95"/>
      <c r="BH2093" s="95"/>
      <c r="BI2093" s="95"/>
    </row>
    <row r="2094" spans="17:61" s="82" customFormat="1" x14ac:dyDescent="0.2">
      <c r="Q2094" s="103"/>
      <c r="R2094" s="104"/>
      <c r="S2094" s="103"/>
      <c r="T2094" s="103"/>
      <c r="U2094" s="103"/>
      <c r="V2094" s="103"/>
      <c r="W2094" s="103"/>
      <c r="X2094" s="103"/>
      <c r="Y2094" s="103"/>
      <c r="Z2094" s="103"/>
      <c r="AA2094" s="103"/>
      <c r="AB2094" s="103"/>
      <c r="AC2094" s="103"/>
      <c r="AD2094" s="103"/>
      <c r="AE2094" s="103"/>
      <c r="AF2094" s="103"/>
      <c r="AG2094" s="103"/>
      <c r="AH2094" s="103"/>
      <c r="AI2094" s="103"/>
      <c r="AJ2094" s="103"/>
      <c r="AK2094" s="103"/>
      <c r="AL2094" s="103"/>
      <c r="AM2094" s="103"/>
      <c r="AN2094" s="103"/>
      <c r="AO2094" s="103"/>
      <c r="AP2094" s="103"/>
      <c r="AQ2094" s="103"/>
      <c r="AR2094" s="103"/>
      <c r="AS2094" s="103"/>
      <c r="AT2094" s="103"/>
      <c r="AU2094" s="103"/>
      <c r="AV2094" s="103"/>
      <c r="AW2094" s="103"/>
      <c r="AX2094" s="103"/>
      <c r="AY2094" s="103"/>
      <c r="AZ2094" s="103"/>
      <c r="BA2094" s="95"/>
      <c r="BB2094" s="95"/>
      <c r="BC2094" s="95"/>
      <c r="BD2094" s="95"/>
      <c r="BE2094" s="95"/>
      <c r="BF2094" s="95"/>
      <c r="BG2094" s="95"/>
      <c r="BH2094" s="95"/>
      <c r="BI2094" s="95"/>
    </row>
    <row r="2095" spans="17:61" s="82" customFormat="1" x14ac:dyDescent="0.2">
      <c r="Q2095" s="103"/>
      <c r="R2095" s="104"/>
      <c r="S2095" s="103"/>
      <c r="T2095" s="103"/>
      <c r="U2095" s="103"/>
      <c r="V2095" s="103"/>
      <c r="W2095" s="103"/>
      <c r="X2095" s="103"/>
      <c r="Y2095" s="103"/>
      <c r="Z2095" s="103"/>
      <c r="AA2095" s="103"/>
      <c r="AB2095" s="103"/>
      <c r="AC2095" s="103"/>
      <c r="AD2095" s="103"/>
      <c r="AE2095" s="103"/>
      <c r="AF2095" s="103"/>
      <c r="AG2095" s="103"/>
      <c r="AH2095" s="103"/>
      <c r="AI2095" s="103"/>
      <c r="AJ2095" s="103"/>
      <c r="AK2095" s="103"/>
      <c r="AL2095" s="103"/>
      <c r="AM2095" s="103"/>
      <c r="AN2095" s="103"/>
      <c r="AO2095" s="103"/>
      <c r="AP2095" s="103"/>
      <c r="AQ2095" s="103"/>
      <c r="AR2095" s="103"/>
      <c r="AS2095" s="103"/>
      <c r="AT2095" s="103"/>
      <c r="AU2095" s="103"/>
      <c r="AV2095" s="103"/>
      <c r="AW2095" s="103"/>
      <c r="AX2095" s="103"/>
      <c r="AY2095" s="103"/>
      <c r="AZ2095" s="103"/>
      <c r="BA2095" s="95"/>
      <c r="BB2095" s="95"/>
      <c r="BC2095" s="95"/>
      <c r="BD2095" s="95"/>
      <c r="BE2095" s="95"/>
      <c r="BF2095" s="95"/>
      <c r="BG2095" s="95"/>
      <c r="BH2095" s="95"/>
      <c r="BI2095" s="95"/>
    </row>
    <row r="2096" spans="17:61" s="82" customFormat="1" x14ac:dyDescent="0.2">
      <c r="Q2096" s="103"/>
      <c r="R2096" s="104"/>
      <c r="S2096" s="103"/>
      <c r="T2096" s="103"/>
      <c r="U2096" s="103"/>
      <c r="V2096" s="103"/>
      <c r="W2096" s="103"/>
      <c r="X2096" s="103"/>
      <c r="Y2096" s="103"/>
      <c r="Z2096" s="103"/>
      <c r="AA2096" s="103"/>
      <c r="AB2096" s="103"/>
      <c r="AC2096" s="103"/>
      <c r="AD2096" s="103"/>
      <c r="AE2096" s="103"/>
      <c r="AF2096" s="103"/>
      <c r="AG2096" s="103"/>
      <c r="AH2096" s="103"/>
      <c r="AI2096" s="103"/>
      <c r="AJ2096" s="103"/>
      <c r="AK2096" s="103"/>
      <c r="AL2096" s="103"/>
      <c r="AM2096" s="103"/>
      <c r="AN2096" s="103"/>
      <c r="AO2096" s="103"/>
      <c r="AP2096" s="103"/>
      <c r="AQ2096" s="103"/>
      <c r="AR2096" s="103"/>
      <c r="AS2096" s="103"/>
      <c r="AT2096" s="103"/>
      <c r="AU2096" s="103"/>
      <c r="AV2096" s="103"/>
      <c r="AW2096" s="103"/>
      <c r="AX2096" s="103"/>
      <c r="AY2096" s="103"/>
      <c r="AZ2096" s="103"/>
      <c r="BA2096" s="95"/>
      <c r="BB2096" s="95"/>
      <c r="BC2096" s="95"/>
      <c r="BD2096" s="95"/>
      <c r="BE2096" s="95"/>
      <c r="BF2096" s="95"/>
      <c r="BG2096" s="95"/>
      <c r="BH2096" s="95"/>
      <c r="BI2096" s="95"/>
    </row>
    <row r="2097" spans="17:61" s="82" customFormat="1" x14ac:dyDescent="0.2">
      <c r="Q2097" s="103"/>
      <c r="R2097" s="104"/>
      <c r="S2097" s="103"/>
      <c r="T2097" s="103"/>
      <c r="U2097" s="103"/>
      <c r="V2097" s="103"/>
      <c r="W2097" s="103"/>
      <c r="X2097" s="103"/>
      <c r="Y2097" s="103"/>
      <c r="Z2097" s="103"/>
      <c r="AA2097" s="103"/>
      <c r="AB2097" s="103"/>
      <c r="AC2097" s="103"/>
      <c r="AD2097" s="103"/>
      <c r="AE2097" s="103"/>
      <c r="AF2097" s="103"/>
      <c r="AG2097" s="103"/>
      <c r="AH2097" s="103"/>
      <c r="AI2097" s="103"/>
      <c r="AJ2097" s="103"/>
      <c r="AK2097" s="103"/>
      <c r="AL2097" s="103"/>
      <c r="AM2097" s="103"/>
      <c r="AN2097" s="103"/>
      <c r="AO2097" s="103"/>
      <c r="AP2097" s="103"/>
      <c r="AQ2097" s="103"/>
      <c r="AR2097" s="103"/>
      <c r="AS2097" s="103"/>
      <c r="AT2097" s="103"/>
      <c r="AU2097" s="103"/>
      <c r="AV2097" s="103"/>
      <c r="AW2097" s="103"/>
      <c r="AX2097" s="103"/>
      <c r="AY2097" s="103"/>
      <c r="AZ2097" s="103"/>
      <c r="BA2097" s="95"/>
      <c r="BB2097" s="95"/>
      <c r="BC2097" s="95"/>
      <c r="BD2097" s="95"/>
      <c r="BE2097" s="95"/>
      <c r="BF2097" s="95"/>
      <c r="BG2097" s="95"/>
      <c r="BH2097" s="95"/>
      <c r="BI2097" s="95"/>
    </row>
    <row r="2098" spans="17:61" s="82" customFormat="1" x14ac:dyDescent="0.2">
      <c r="Q2098" s="103"/>
      <c r="R2098" s="104"/>
      <c r="S2098" s="103"/>
      <c r="T2098" s="103"/>
      <c r="U2098" s="103"/>
      <c r="V2098" s="103"/>
      <c r="W2098" s="103"/>
      <c r="X2098" s="103"/>
      <c r="Y2098" s="103"/>
      <c r="Z2098" s="103"/>
      <c r="AA2098" s="103"/>
      <c r="AB2098" s="103"/>
      <c r="AC2098" s="103"/>
      <c r="AD2098" s="103"/>
      <c r="AE2098" s="103"/>
      <c r="AF2098" s="103"/>
      <c r="AG2098" s="103"/>
      <c r="AH2098" s="103"/>
      <c r="AI2098" s="103"/>
      <c r="AJ2098" s="103"/>
      <c r="AK2098" s="103"/>
      <c r="AL2098" s="103"/>
      <c r="AM2098" s="103"/>
      <c r="AN2098" s="103"/>
      <c r="AO2098" s="103"/>
      <c r="AP2098" s="103"/>
      <c r="AQ2098" s="103"/>
      <c r="AR2098" s="103"/>
      <c r="AS2098" s="103"/>
      <c r="AT2098" s="103"/>
      <c r="AU2098" s="103"/>
      <c r="AV2098" s="103"/>
      <c r="AW2098" s="103"/>
      <c r="AX2098" s="103"/>
      <c r="AY2098" s="103"/>
      <c r="AZ2098" s="103"/>
      <c r="BA2098" s="95"/>
      <c r="BB2098" s="95"/>
      <c r="BC2098" s="95"/>
      <c r="BD2098" s="95"/>
      <c r="BE2098" s="95"/>
      <c r="BF2098" s="95"/>
      <c r="BG2098" s="95"/>
      <c r="BH2098" s="95"/>
      <c r="BI2098" s="95"/>
    </row>
    <row r="2099" spans="17:61" s="82" customFormat="1" x14ac:dyDescent="0.2">
      <c r="Q2099" s="103"/>
      <c r="R2099" s="104"/>
      <c r="S2099" s="103"/>
      <c r="T2099" s="103"/>
      <c r="U2099" s="103"/>
      <c r="V2099" s="103"/>
      <c r="W2099" s="103"/>
      <c r="X2099" s="103"/>
      <c r="Y2099" s="103"/>
      <c r="Z2099" s="103"/>
      <c r="AA2099" s="103"/>
      <c r="AB2099" s="103"/>
      <c r="AC2099" s="103"/>
      <c r="AD2099" s="103"/>
      <c r="AE2099" s="103"/>
      <c r="AF2099" s="103"/>
      <c r="AG2099" s="103"/>
      <c r="AH2099" s="103"/>
      <c r="AI2099" s="103"/>
      <c r="AJ2099" s="103"/>
      <c r="AK2099" s="103"/>
      <c r="AL2099" s="103"/>
      <c r="AM2099" s="103"/>
      <c r="AN2099" s="103"/>
      <c r="AO2099" s="103"/>
      <c r="AP2099" s="103"/>
      <c r="AQ2099" s="103"/>
      <c r="AR2099" s="103"/>
      <c r="AS2099" s="103"/>
      <c r="AT2099" s="103"/>
      <c r="AU2099" s="103"/>
      <c r="AV2099" s="103"/>
      <c r="AW2099" s="103"/>
      <c r="AX2099" s="103"/>
      <c r="AY2099" s="103"/>
      <c r="AZ2099" s="103"/>
      <c r="BA2099" s="95"/>
      <c r="BB2099" s="95"/>
      <c r="BC2099" s="95"/>
      <c r="BD2099" s="95"/>
      <c r="BE2099" s="95"/>
      <c r="BF2099" s="95"/>
      <c r="BG2099" s="95"/>
      <c r="BH2099" s="95"/>
      <c r="BI2099" s="95"/>
    </row>
    <row r="2100" spans="17:61" s="82" customFormat="1" x14ac:dyDescent="0.2">
      <c r="Q2100" s="103"/>
      <c r="R2100" s="104"/>
      <c r="S2100" s="103"/>
      <c r="T2100" s="103"/>
      <c r="U2100" s="103"/>
      <c r="V2100" s="103"/>
      <c r="W2100" s="103"/>
      <c r="X2100" s="103"/>
      <c r="Y2100" s="103"/>
      <c r="Z2100" s="103"/>
      <c r="AA2100" s="103"/>
      <c r="AB2100" s="103"/>
      <c r="AC2100" s="103"/>
      <c r="AD2100" s="103"/>
      <c r="AE2100" s="103"/>
      <c r="AF2100" s="103"/>
      <c r="AG2100" s="103"/>
      <c r="AH2100" s="103"/>
      <c r="AI2100" s="103"/>
      <c r="AJ2100" s="103"/>
      <c r="AK2100" s="103"/>
      <c r="AL2100" s="103"/>
      <c r="AM2100" s="103"/>
      <c r="AN2100" s="103"/>
      <c r="AO2100" s="103"/>
      <c r="AP2100" s="103"/>
      <c r="AQ2100" s="103"/>
      <c r="AR2100" s="103"/>
      <c r="AS2100" s="103"/>
      <c r="AT2100" s="103"/>
      <c r="AU2100" s="103"/>
      <c r="AV2100" s="103"/>
      <c r="AW2100" s="103"/>
      <c r="AX2100" s="103"/>
      <c r="AY2100" s="103"/>
      <c r="AZ2100" s="103"/>
      <c r="BA2100" s="95"/>
      <c r="BB2100" s="95"/>
      <c r="BC2100" s="95"/>
      <c r="BD2100" s="95"/>
      <c r="BE2100" s="95"/>
      <c r="BF2100" s="95"/>
      <c r="BG2100" s="95"/>
      <c r="BH2100" s="95"/>
      <c r="BI2100" s="95"/>
    </row>
    <row r="2101" spans="17:61" s="82" customFormat="1" x14ac:dyDescent="0.2">
      <c r="Q2101" s="103"/>
      <c r="R2101" s="104"/>
      <c r="S2101" s="103"/>
      <c r="T2101" s="103"/>
      <c r="U2101" s="103"/>
      <c r="V2101" s="103"/>
      <c r="W2101" s="103"/>
      <c r="X2101" s="103"/>
      <c r="Y2101" s="103"/>
      <c r="Z2101" s="103"/>
      <c r="AA2101" s="103"/>
      <c r="AB2101" s="103"/>
      <c r="AC2101" s="103"/>
      <c r="AD2101" s="103"/>
      <c r="AE2101" s="103"/>
      <c r="AF2101" s="103"/>
      <c r="AG2101" s="103"/>
      <c r="AH2101" s="103"/>
      <c r="AI2101" s="103"/>
      <c r="AJ2101" s="103"/>
      <c r="AK2101" s="103"/>
      <c r="AL2101" s="103"/>
      <c r="AM2101" s="103"/>
      <c r="AN2101" s="103"/>
      <c r="AO2101" s="103"/>
      <c r="AP2101" s="103"/>
      <c r="AQ2101" s="103"/>
      <c r="AR2101" s="103"/>
      <c r="AS2101" s="103"/>
      <c r="AT2101" s="103"/>
      <c r="AU2101" s="103"/>
      <c r="AV2101" s="103"/>
      <c r="AW2101" s="103"/>
      <c r="AX2101" s="103"/>
      <c r="AY2101" s="103"/>
      <c r="AZ2101" s="103"/>
      <c r="BA2101" s="95"/>
      <c r="BB2101" s="95"/>
      <c r="BC2101" s="95"/>
      <c r="BD2101" s="95"/>
      <c r="BE2101" s="95"/>
      <c r="BF2101" s="95"/>
      <c r="BG2101" s="95"/>
      <c r="BH2101" s="95"/>
      <c r="BI2101" s="95"/>
    </row>
    <row r="2102" spans="17:61" s="82" customFormat="1" x14ac:dyDescent="0.2">
      <c r="Q2102" s="103"/>
      <c r="R2102" s="104"/>
      <c r="S2102" s="103"/>
      <c r="T2102" s="103"/>
      <c r="U2102" s="103"/>
      <c r="V2102" s="103"/>
      <c r="W2102" s="103"/>
      <c r="X2102" s="103"/>
      <c r="Y2102" s="103"/>
      <c r="Z2102" s="103"/>
      <c r="AA2102" s="103"/>
      <c r="AB2102" s="103"/>
      <c r="AC2102" s="103"/>
      <c r="AD2102" s="103"/>
      <c r="AE2102" s="103"/>
      <c r="AF2102" s="103"/>
      <c r="AG2102" s="103"/>
      <c r="AH2102" s="103"/>
      <c r="AI2102" s="103"/>
      <c r="AJ2102" s="103"/>
      <c r="AK2102" s="103"/>
      <c r="AL2102" s="103"/>
      <c r="AM2102" s="103"/>
      <c r="AN2102" s="103"/>
      <c r="AO2102" s="103"/>
      <c r="AP2102" s="103"/>
      <c r="AQ2102" s="103"/>
      <c r="AR2102" s="103"/>
      <c r="AS2102" s="103"/>
      <c r="AT2102" s="103"/>
      <c r="AU2102" s="103"/>
      <c r="AV2102" s="103"/>
      <c r="AW2102" s="103"/>
      <c r="AX2102" s="103"/>
      <c r="AY2102" s="103"/>
      <c r="AZ2102" s="103"/>
      <c r="BA2102" s="95"/>
      <c r="BB2102" s="95"/>
      <c r="BC2102" s="95"/>
      <c r="BD2102" s="95"/>
      <c r="BE2102" s="95"/>
      <c r="BF2102" s="95"/>
      <c r="BG2102" s="95"/>
      <c r="BH2102" s="95"/>
      <c r="BI2102" s="95"/>
    </row>
    <row r="2103" spans="17:61" s="82" customFormat="1" x14ac:dyDescent="0.2">
      <c r="Q2103" s="103"/>
      <c r="R2103" s="104"/>
      <c r="S2103" s="103"/>
      <c r="T2103" s="103"/>
      <c r="U2103" s="103"/>
      <c r="V2103" s="103"/>
      <c r="W2103" s="103"/>
      <c r="X2103" s="103"/>
      <c r="Y2103" s="103"/>
      <c r="Z2103" s="103"/>
      <c r="AA2103" s="103"/>
      <c r="AB2103" s="103"/>
      <c r="AC2103" s="103"/>
      <c r="AD2103" s="103"/>
      <c r="AE2103" s="103"/>
      <c r="AF2103" s="103"/>
      <c r="AG2103" s="103"/>
      <c r="AH2103" s="103"/>
      <c r="AI2103" s="103"/>
      <c r="AJ2103" s="103"/>
      <c r="AK2103" s="103"/>
      <c r="AL2103" s="103"/>
      <c r="AM2103" s="103"/>
      <c r="AN2103" s="103"/>
      <c r="AO2103" s="103"/>
      <c r="AP2103" s="103"/>
      <c r="AQ2103" s="103"/>
      <c r="AR2103" s="103"/>
      <c r="AS2103" s="103"/>
      <c r="AT2103" s="103"/>
      <c r="AU2103" s="103"/>
      <c r="AV2103" s="103"/>
      <c r="AW2103" s="103"/>
      <c r="AX2103" s="103"/>
      <c r="AY2103" s="103"/>
      <c r="AZ2103" s="103"/>
      <c r="BA2103" s="95"/>
      <c r="BB2103" s="95"/>
      <c r="BC2103" s="95"/>
      <c r="BD2103" s="95"/>
      <c r="BE2103" s="95"/>
      <c r="BF2103" s="95"/>
      <c r="BG2103" s="95"/>
      <c r="BH2103" s="95"/>
      <c r="BI2103" s="95"/>
    </row>
    <row r="2104" spans="17:61" s="82" customFormat="1" x14ac:dyDescent="0.2">
      <c r="Q2104" s="103"/>
      <c r="R2104" s="104"/>
      <c r="S2104" s="103"/>
      <c r="T2104" s="103"/>
      <c r="U2104" s="103"/>
      <c r="V2104" s="103"/>
      <c r="W2104" s="103"/>
      <c r="X2104" s="103"/>
      <c r="Y2104" s="103"/>
      <c r="Z2104" s="103"/>
      <c r="AA2104" s="103"/>
      <c r="AB2104" s="103"/>
      <c r="AC2104" s="103"/>
      <c r="AD2104" s="103"/>
      <c r="AE2104" s="103"/>
      <c r="AF2104" s="103"/>
      <c r="AG2104" s="103"/>
      <c r="AH2104" s="103"/>
      <c r="AI2104" s="103"/>
      <c r="AJ2104" s="103"/>
      <c r="AK2104" s="103"/>
      <c r="AL2104" s="103"/>
      <c r="AM2104" s="103"/>
      <c r="AN2104" s="103"/>
      <c r="AO2104" s="103"/>
      <c r="AP2104" s="103"/>
      <c r="AQ2104" s="103"/>
      <c r="AR2104" s="103"/>
      <c r="AS2104" s="103"/>
      <c r="AT2104" s="103"/>
      <c r="AU2104" s="103"/>
      <c r="AV2104" s="103"/>
      <c r="AW2104" s="103"/>
      <c r="AX2104" s="103"/>
      <c r="AY2104" s="103"/>
      <c r="AZ2104" s="103"/>
      <c r="BA2104" s="95"/>
      <c r="BB2104" s="95"/>
      <c r="BC2104" s="95"/>
      <c r="BD2104" s="95"/>
      <c r="BE2104" s="95"/>
      <c r="BF2104" s="95"/>
      <c r="BG2104" s="95"/>
      <c r="BH2104" s="95"/>
      <c r="BI2104" s="95"/>
    </row>
    <row r="2105" spans="17:61" s="82" customFormat="1" x14ac:dyDescent="0.2">
      <c r="Q2105" s="103"/>
      <c r="R2105" s="104"/>
      <c r="S2105" s="103"/>
      <c r="T2105" s="103"/>
      <c r="U2105" s="103"/>
      <c r="V2105" s="103"/>
      <c r="W2105" s="103"/>
      <c r="X2105" s="103"/>
      <c r="Y2105" s="103"/>
      <c r="Z2105" s="103"/>
      <c r="AA2105" s="103"/>
      <c r="AB2105" s="103"/>
      <c r="AC2105" s="103"/>
      <c r="AD2105" s="103"/>
      <c r="AE2105" s="103"/>
      <c r="AF2105" s="103"/>
      <c r="AG2105" s="103"/>
      <c r="AH2105" s="103"/>
      <c r="AI2105" s="103"/>
      <c r="AJ2105" s="103"/>
      <c r="AK2105" s="103"/>
      <c r="AL2105" s="103"/>
      <c r="AM2105" s="103"/>
      <c r="AN2105" s="103"/>
      <c r="AO2105" s="103"/>
      <c r="AP2105" s="103"/>
      <c r="AQ2105" s="103"/>
      <c r="AR2105" s="103"/>
      <c r="AS2105" s="103"/>
      <c r="AT2105" s="103"/>
      <c r="AU2105" s="103"/>
      <c r="AV2105" s="103"/>
      <c r="AW2105" s="103"/>
      <c r="AX2105" s="103"/>
      <c r="AY2105" s="103"/>
      <c r="AZ2105" s="103"/>
      <c r="BA2105" s="95"/>
      <c r="BB2105" s="95"/>
      <c r="BC2105" s="95"/>
      <c r="BD2105" s="95"/>
      <c r="BE2105" s="95"/>
      <c r="BF2105" s="95"/>
      <c r="BG2105" s="95"/>
      <c r="BH2105" s="95"/>
      <c r="BI2105" s="95"/>
    </row>
    <row r="2106" spans="17:61" s="82" customFormat="1" x14ac:dyDescent="0.2">
      <c r="Q2106" s="103"/>
      <c r="R2106" s="104"/>
      <c r="S2106" s="103"/>
      <c r="T2106" s="103"/>
      <c r="U2106" s="103"/>
      <c r="V2106" s="103"/>
      <c r="W2106" s="103"/>
      <c r="X2106" s="103"/>
      <c r="Y2106" s="103"/>
      <c r="Z2106" s="103"/>
      <c r="AA2106" s="103"/>
      <c r="AB2106" s="103"/>
      <c r="AC2106" s="103"/>
      <c r="AD2106" s="103"/>
      <c r="AE2106" s="103"/>
      <c r="AF2106" s="103"/>
      <c r="AG2106" s="103"/>
      <c r="AH2106" s="103"/>
      <c r="AI2106" s="103"/>
      <c r="AJ2106" s="103"/>
      <c r="AK2106" s="103"/>
      <c r="AL2106" s="103"/>
      <c r="AM2106" s="103"/>
      <c r="AN2106" s="103"/>
      <c r="AO2106" s="103"/>
      <c r="AP2106" s="103"/>
      <c r="AQ2106" s="103"/>
      <c r="AR2106" s="103"/>
      <c r="AS2106" s="103"/>
      <c r="AT2106" s="103"/>
      <c r="AU2106" s="103"/>
      <c r="AV2106" s="103"/>
      <c r="AW2106" s="103"/>
      <c r="AX2106" s="103"/>
      <c r="AY2106" s="103"/>
      <c r="AZ2106" s="103"/>
      <c r="BA2106" s="95"/>
      <c r="BB2106" s="95"/>
      <c r="BC2106" s="95"/>
      <c r="BD2106" s="95"/>
      <c r="BE2106" s="95"/>
      <c r="BF2106" s="95"/>
      <c r="BG2106" s="95"/>
      <c r="BH2106" s="95"/>
      <c r="BI2106" s="95"/>
    </row>
    <row r="2107" spans="17:61" s="82" customFormat="1" x14ac:dyDescent="0.2">
      <c r="Q2107" s="103"/>
      <c r="R2107" s="104"/>
      <c r="S2107" s="103"/>
      <c r="T2107" s="103"/>
      <c r="U2107" s="103"/>
      <c r="V2107" s="103"/>
      <c r="W2107" s="103"/>
      <c r="X2107" s="103"/>
      <c r="Y2107" s="103"/>
      <c r="Z2107" s="103"/>
      <c r="AA2107" s="103"/>
      <c r="AB2107" s="103"/>
      <c r="AC2107" s="103"/>
      <c r="AD2107" s="103"/>
      <c r="AE2107" s="103"/>
      <c r="AF2107" s="103"/>
      <c r="AG2107" s="103"/>
      <c r="AH2107" s="103"/>
      <c r="AI2107" s="103"/>
      <c r="AJ2107" s="103"/>
      <c r="AK2107" s="103"/>
      <c r="AL2107" s="103"/>
      <c r="AM2107" s="103"/>
      <c r="AN2107" s="103"/>
      <c r="AO2107" s="103"/>
      <c r="AP2107" s="103"/>
      <c r="AQ2107" s="103"/>
      <c r="AR2107" s="103"/>
      <c r="AS2107" s="103"/>
      <c r="AT2107" s="103"/>
      <c r="AU2107" s="103"/>
      <c r="AV2107" s="103"/>
      <c r="AW2107" s="103"/>
      <c r="AX2107" s="103"/>
      <c r="AY2107" s="103"/>
      <c r="AZ2107" s="103"/>
      <c r="BA2107" s="95"/>
      <c r="BB2107" s="95"/>
      <c r="BC2107" s="95"/>
      <c r="BD2107" s="95"/>
      <c r="BE2107" s="95"/>
      <c r="BF2107" s="95"/>
      <c r="BG2107" s="95"/>
      <c r="BH2107" s="95"/>
      <c r="BI2107" s="95"/>
    </row>
    <row r="2108" spans="17:61" s="82" customFormat="1" x14ac:dyDescent="0.2">
      <c r="Q2108" s="103"/>
      <c r="R2108" s="104"/>
      <c r="S2108" s="103"/>
      <c r="T2108" s="103"/>
      <c r="U2108" s="103"/>
      <c r="V2108" s="103"/>
      <c r="W2108" s="103"/>
      <c r="X2108" s="103"/>
      <c r="Y2108" s="103"/>
      <c r="Z2108" s="103"/>
      <c r="AA2108" s="103"/>
      <c r="AB2108" s="103"/>
      <c r="AC2108" s="103"/>
      <c r="AD2108" s="103"/>
      <c r="AE2108" s="103"/>
      <c r="AF2108" s="103"/>
      <c r="AG2108" s="103"/>
      <c r="AH2108" s="103"/>
      <c r="AI2108" s="103"/>
      <c r="AJ2108" s="103"/>
      <c r="AK2108" s="103"/>
      <c r="AL2108" s="103"/>
      <c r="AM2108" s="103"/>
      <c r="AN2108" s="103"/>
      <c r="AO2108" s="103"/>
      <c r="AP2108" s="103"/>
      <c r="AQ2108" s="103"/>
      <c r="AR2108" s="103"/>
      <c r="AS2108" s="103"/>
      <c r="AT2108" s="103"/>
      <c r="AU2108" s="103"/>
      <c r="AV2108" s="103"/>
      <c r="AW2108" s="103"/>
      <c r="AX2108" s="103"/>
      <c r="AY2108" s="103"/>
      <c r="AZ2108" s="103"/>
      <c r="BA2108" s="95"/>
      <c r="BB2108" s="95"/>
      <c r="BC2108" s="95"/>
      <c r="BD2108" s="95"/>
      <c r="BE2108" s="95"/>
      <c r="BF2108" s="95"/>
      <c r="BG2108" s="95"/>
      <c r="BH2108" s="95"/>
      <c r="BI2108" s="95"/>
    </row>
    <row r="2109" spans="17:61" s="82" customFormat="1" x14ac:dyDescent="0.2">
      <c r="Q2109" s="103"/>
      <c r="R2109" s="104"/>
      <c r="S2109" s="103"/>
      <c r="T2109" s="103"/>
      <c r="U2109" s="103"/>
      <c r="V2109" s="103"/>
      <c r="W2109" s="103"/>
      <c r="X2109" s="103"/>
      <c r="Y2109" s="103"/>
      <c r="Z2109" s="103"/>
      <c r="AA2109" s="103"/>
      <c r="AB2109" s="103"/>
      <c r="AC2109" s="103"/>
      <c r="AD2109" s="103"/>
      <c r="AE2109" s="103"/>
      <c r="AF2109" s="103"/>
      <c r="AG2109" s="103"/>
      <c r="AH2109" s="103"/>
      <c r="AI2109" s="103"/>
      <c r="AJ2109" s="103"/>
      <c r="AK2109" s="103"/>
      <c r="AL2109" s="103"/>
      <c r="AM2109" s="103"/>
      <c r="AN2109" s="103"/>
      <c r="AO2109" s="103"/>
      <c r="AP2109" s="103"/>
      <c r="AQ2109" s="103"/>
      <c r="AR2109" s="103"/>
      <c r="AS2109" s="103"/>
      <c r="AT2109" s="103"/>
      <c r="AU2109" s="103"/>
      <c r="AV2109" s="103"/>
      <c r="AW2109" s="103"/>
      <c r="AX2109" s="103"/>
      <c r="AY2109" s="103"/>
      <c r="AZ2109" s="103"/>
      <c r="BA2109" s="95"/>
      <c r="BB2109" s="95"/>
      <c r="BC2109" s="95"/>
      <c r="BD2109" s="95"/>
      <c r="BE2109" s="95"/>
      <c r="BF2109" s="95"/>
      <c r="BG2109" s="95"/>
      <c r="BH2109" s="95"/>
      <c r="BI2109" s="95"/>
    </row>
    <row r="2110" spans="17:61" s="82" customFormat="1" x14ac:dyDescent="0.2">
      <c r="Q2110" s="103"/>
      <c r="R2110" s="104"/>
      <c r="S2110" s="103"/>
      <c r="T2110" s="103"/>
      <c r="U2110" s="103"/>
      <c r="V2110" s="103"/>
      <c r="W2110" s="103"/>
      <c r="X2110" s="103"/>
      <c r="Y2110" s="103"/>
      <c r="Z2110" s="103"/>
      <c r="AA2110" s="103"/>
      <c r="AB2110" s="103"/>
      <c r="AC2110" s="103"/>
      <c r="AD2110" s="103"/>
      <c r="AE2110" s="103"/>
      <c r="AF2110" s="103"/>
      <c r="AG2110" s="103"/>
      <c r="AH2110" s="103"/>
      <c r="AI2110" s="103"/>
      <c r="AJ2110" s="103"/>
      <c r="AK2110" s="103"/>
      <c r="AL2110" s="103"/>
      <c r="AM2110" s="103"/>
      <c r="AN2110" s="103"/>
      <c r="AO2110" s="103"/>
      <c r="AP2110" s="103"/>
      <c r="AQ2110" s="103"/>
      <c r="AR2110" s="103"/>
      <c r="AS2110" s="103"/>
      <c r="AT2110" s="103"/>
      <c r="AU2110" s="103"/>
      <c r="AV2110" s="103"/>
      <c r="AW2110" s="103"/>
      <c r="AX2110" s="103"/>
      <c r="AY2110" s="103"/>
      <c r="AZ2110" s="103"/>
      <c r="BA2110" s="95"/>
      <c r="BB2110" s="95"/>
      <c r="BC2110" s="95"/>
      <c r="BD2110" s="95"/>
      <c r="BE2110" s="95"/>
      <c r="BF2110" s="95"/>
      <c r="BG2110" s="95"/>
      <c r="BH2110" s="95"/>
      <c r="BI2110" s="95"/>
    </row>
    <row r="2111" spans="17:61" s="82" customFormat="1" x14ac:dyDescent="0.2">
      <c r="Q2111" s="103"/>
      <c r="R2111" s="104"/>
      <c r="S2111" s="103"/>
      <c r="T2111" s="103"/>
      <c r="U2111" s="103"/>
      <c r="V2111" s="103"/>
      <c r="W2111" s="103"/>
      <c r="X2111" s="103"/>
      <c r="Y2111" s="103"/>
      <c r="Z2111" s="103"/>
      <c r="AA2111" s="103"/>
      <c r="AB2111" s="103"/>
      <c r="AC2111" s="103"/>
      <c r="AD2111" s="103"/>
      <c r="AE2111" s="103"/>
      <c r="AF2111" s="103"/>
      <c r="AG2111" s="103"/>
      <c r="AH2111" s="103"/>
      <c r="AI2111" s="103"/>
      <c r="AJ2111" s="103"/>
      <c r="AK2111" s="103"/>
      <c r="AL2111" s="103"/>
      <c r="AM2111" s="103"/>
      <c r="AN2111" s="103"/>
      <c r="AO2111" s="103"/>
      <c r="AP2111" s="103"/>
      <c r="AQ2111" s="103"/>
      <c r="AR2111" s="103"/>
      <c r="AS2111" s="103"/>
      <c r="AT2111" s="103"/>
      <c r="AU2111" s="103"/>
      <c r="AV2111" s="103"/>
      <c r="AW2111" s="103"/>
      <c r="AX2111" s="103"/>
      <c r="AY2111" s="103"/>
      <c r="AZ2111" s="103"/>
      <c r="BA2111" s="95"/>
      <c r="BB2111" s="95"/>
      <c r="BC2111" s="95"/>
      <c r="BD2111" s="95"/>
      <c r="BE2111" s="95"/>
      <c r="BF2111" s="95"/>
      <c r="BG2111" s="95"/>
      <c r="BH2111" s="95"/>
      <c r="BI2111" s="95"/>
    </row>
    <row r="2112" spans="17:61" s="82" customFormat="1" x14ac:dyDescent="0.2">
      <c r="Q2112" s="103"/>
      <c r="R2112" s="104"/>
      <c r="S2112" s="103"/>
      <c r="T2112" s="103"/>
      <c r="U2112" s="103"/>
      <c r="V2112" s="103"/>
      <c r="W2112" s="103"/>
      <c r="X2112" s="103"/>
      <c r="Y2112" s="103"/>
      <c r="Z2112" s="103"/>
      <c r="AA2112" s="103"/>
      <c r="AB2112" s="103"/>
      <c r="AC2112" s="103"/>
      <c r="AD2112" s="103"/>
      <c r="AE2112" s="103"/>
      <c r="AF2112" s="103"/>
      <c r="AG2112" s="103"/>
      <c r="AH2112" s="103"/>
      <c r="AI2112" s="103"/>
      <c r="AJ2112" s="103"/>
      <c r="AK2112" s="103"/>
      <c r="AL2112" s="103"/>
      <c r="AM2112" s="103"/>
      <c r="AN2112" s="103"/>
      <c r="AO2112" s="103"/>
      <c r="AP2112" s="103"/>
      <c r="AQ2112" s="103"/>
      <c r="AR2112" s="103"/>
      <c r="AS2112" s="103"/>
      <c r="AT2112" s="103"/>
      <c r="AU2112" s="103"/>
      <c r="AV2112" s="103"/>
      <c r="AW2112" s="103"/>
      <c r="AX2112" s="103"/>
      <c r="AY2112" s="103"/>
      <c r="AZ2112" s="103"/>
      <c r="BA2112" s="95"/>
      <c r="BB2112" s="95"/>
      <c r="BC2112" s="95"/>
      <c r="BD2112" s="95"/>
      <c r="BE2112" s="95"/>
      <c r="BF2112" s="95"/>
      <c r="BG2112" s="95"/>
      <c r="BH2112" s="95"/>
      <c r="BI2112" s="95"/>
    </row>
    <row r="2113" spans="17:61" s="82" customFormat="1" x14ac:dyDescent="0.2">
      <c r="Q2113" s="103"/>
      <c r="R2113" s="104"/>
      <c r="S2113" s="103"/>
      <c r="T2113" s="103"/>
      <c r="U2113" s="103"/>
      <c r="V2113" s="103"/>
      <c r="W2113" s="103"/>
      <c r="X2113" s="103"/>
      <c r="Y2113" s="103"/>
      <c r="Z2113" s="103"/>
      <c r="AA2113" s="103"/>
      <c r="AB2113" s="103"/>
      <c r="AC2113" s="103"/>
      <c r="AD2113" s="103"/>
      <c r="AE2113" s="103"/>
      <c r="AF2113" s="103"/>
      <c r="AG2113" s="103"/>
      <c r="AH2113" s="103"/>
      <c r="AI2113" s="103"/>
      <c r="AJ2113" s="103"/>
      <c r="AK2113" s="103"/>
      <c r="AL2113" s="103"/>
      <c r="AM2113" s="103"/>
      <c r="AN2113" s="103"/>
      <c r="AO2113" s="103"/>
      <c r="AP2113" s="103"/>
      <c r="AQ2113" s="103"/>
      <c r="AR2113" s="103"/>
      <c r="AS2113" s="103"/>
      <c r="AT2113" s="103"/>
      <c r="AU2113" s="103"/>
      <c r="AV2113" s="103"/>
      <c r="AW2113" s="103"/>
      <c r="AX2113" s="103"/>
      <c r="AY2113" s="103"/>
      <c r="AZ2113" s="103"/>
      <c r="BA2113" s="95"/>
      <c r="BB2113" s="95"/>
      <c r="BC2113" s="95"/>
      <c r="BD2113" s="95"/>
      <c r="BE2113" s="95"/>
      <c r="BF2113" s="95"/>
      <c r="BG2113" s="95"/>
      <c r="BH2113" s="95"/>
      <c r="BI2113" s="95"/>
    </row>
    <row r="2114" spans="17:61" s="82" customFormat="1" x14ac:dyDescent="0.2">
      <c r="Q2114" s="103"/>
      <c r="R2114" s="104"/>
      <c r="S2114" s="103"/>
      <c r="T2114" s="103"/>
      <c r="U2114" s="103"/>
      <c r="V2114" s="103"/>
      <c r="W2114" s="103"/>
      <c r="X2114" s="103"/>
      <c r="Y2114" s="103"/>
      <c r="Z2114" s="103"/>
      <c r="AA2114" s="103"/>
      <c r="AB2114" s="103"/>
      <c r="AC2114" s="103"/>
      <c r="AD2114" s="103"/>
      <c r="AE2114" s="103"/>
      <c r="AF2114" s="103"/>
      <c r="AG2114" s="103"/>
      <c r="AH2114" s="103"/>
      <c r="AI2114" s="103"/>
      <c r="AJ2114" s="103"/>
      <c r="AK2114" s="103"/>
      <c r="AL2114" s="103"/>
      <c r="AM2114" s="103"/>
      <c r="AN2114" s="103"/>
      <c r="AO2114" s="103"/>
      <c r="AP2114" s="103"/>
      <c r="AQ2114" s="103"/>
      <c r="AR2114" s="103"/>
      <c r="AS2114" s="103"/>
      <c r="AT2114" s="103"/>
      <c r="AU2114" s="103"/>
      <c r="AV2114" s="103"/>
      <c r="AW2114" s="103"/>
      <c r="AX2114" s="103"/>
      <c r="AY2114" s="103"/>
      <c r="AZ2114" s="103"/>
      <c r="BA2114" s="95"/>
      <c r="BB2114" s="95"/>
      <c r="BC2114" s="95"/>
      <c r="BD2114" s="95"/>
      <c r="BE2114" s="95"/>
      <c r="BF2114" s="95"/>
      <c r="BG2114" s="95"/>
      <c r="BH2114" s="95"/>
      <c r="BI2114" s="95"/>
    </row>
    <row r="2115" spans="17:61" s="82" customFormat="1" x14ac:dyDescent="0.2">
      <c r="Q2115" s="103"/>
      <c r="R2115" s="104"/>
      <c r="S2115" s="103"/>
      <c r="T2115" s="103"/>
      <c r="U2115" s="103"/>
      <c r="V2115" s="103"/>
      <c r="W2115" s="103"/>
      <c r="X2115" s="103"/>
      <c r="Y2115" s="103"/>
      <c r="Z2115" s="103"/>
      <c r="AA2115" s="103"/>
      <c r="AB2115" s="103"/>
      <c r="AC2115" s="103"/>
      <c r="AD2115" s="103"/>
      <c r="AE2115" s="103"/>
      <c r="AF2115" s="103"/>
      <c r="AG2115" s="103"/>
      <c r="AH2115" s="103"/>
      <c r="AI2115" s="103"/>
      <c r="AJ2115" s="103"/>
      <c r="AK2115" s="103"/>
      <c r="AL2115" s="103"/>
      <c r="AM2115" s="103"/>
      <c r="AN2115" s="103"/>
      <c r="AO2115" s="103"/>
      <c r="AP2115" s="103"/>
      <c r="AQ2115" s="103"/>
      <c r="AR2115" s="103"/>
      <c r="AS2115" s="103"/>
      <c r="AT2115" s="103"/>
      <c r="AU2115" s="103"/>
      <c r="AV2115" s="103"/>
      <c r="AW2115" s="103"/>
      <c r="AX2115" s="103"/>
      <c r="AY2115" s="103"/>
      <c r="AZ2115" s="103"/>
      <c r="BA2115" s="95"/>
      <c r="BB2115" s="95"/>
      <c r="BC2115" s="95"/>
      <c r="BD2115" s="95"/>
      <c r="BE2115" s="95"/>
      <c r="BF2115" s="95"/>
      <c r="BG2115" s="95"/>
      <c r="BH2115" s="95"/>
      <c r="BI2115" s="95"/>
    </row>
    <row r="2116" spans="17:61" s="82" customFormat="1" x14ac:dyDescent="0.2">
      <c r="Q2116" s="103"/>
      <c r="R2116" s="104"/>
      <c r="S2116" s="103"/>
      <c r="T2116" s="103"/>
      <c r="U2116" s="103"/>
      <c r="V2116" s="103"/>
      <c r="W2116" s="103"/>
      <c r="X2116" s="103"/>
      <c r="Y2116" s="103"/>
      <c r="Z2116" s="103"/>
      <c r="AA2116" s="103"/>
      <c r="AB2116" s="103"/>
      <c r="AC2116" s="103"/>
      <c r="AD2116" s="103"/>
      <c r="AE2116" s="103"/>
      <c r="AF2116" s="103"/>
      <c r="AG2116" s="103"/>
      <c r="AH2116" s="103"/>
      <c r="AI2116" s="103"/>
      <c r="AJ2116" s="103"/>
      <c r="AK2116" s="103"/>
      <c r="AL2116" s="103"/>
      <c r="AM2116" s="103"/>
      <c r="AN2116" s="103"/>
      <c r="AO2116" s="103"/>
      <c r="AP2116" s="103"/>
      <c r="AQ2116" s="103"/>
      <c r="AR2116" s="103"/>
      <c r="AS2116" s="103"/>
      <c r="AT2116" s="103"/>
      <c r="AU2116" s="103"/>
      <c r="AV2116" s="103"/>
      <c r="AW2116" s="103"/>
      <c r="AX2116" s="103"/>
      <c r="AY2116" s="103"/>
      <c r="AZ2116" s="103"/>
      <c r="BA2116" s="95"/>
      <c r="BB2116" s="95"/>
      <c r="BC2116" s="95"/>
      <c r="BD2116" s="95"/>
      <c r="BE2116" s="95"/>
      <c r="BF2116" s="95"/>
      <c r="BG2116" s="95"/>
      <c r="BH2116" s="95"/>
      <c r="BI2116" s="95"/>
    </row>
    <row r="2117" spans="17:61" s="82" customFormat="1" x14ac:dyDescent="0.2">
      <c r="Q2117" s="103"/>
      <c r="R2117" s="104"/>
      <c r="S2117" s="103"/>
      <c r="T2117" s="103"/>
      <c r="U2117" s="103"/>
      <c r="V2117" s="103"/>
      <c r="W2117" s="103"/>
      <c r="X2117" s="103"/>
      <c r="Y2117" s="103"/>
      <c r="Z2117" s="103"/>
      <c r="AA2117" s="103"/>
      <c r="AB2117" s="103"/>
      <c r="AC2117" s="103"/>
      <c r="AD2117" s="103"/>
      <c r="AE2117" s="103"/>
      <c r="AF2117" s="103"/>
      <c r="AG2117" s="103"/>
      <c r="AH2117" s="103"/>
      <c r="AI2117" s="103"/>
      <c r="AJ2117" s="103"/>
      <c r="AK2117" s="103"/>
      <c r="AL2117" s="103"/>
      <c r="AM2117" s="103"/>
      <c r="AN2117" s="103"/>
      <c r="AO2117" s="103"/>
      <c r="AP2117" s="103"/>
      <c r="AQ2117" s="103"/>
      <c r="AR2117" s="103"/>
      <c r="AS2117" s="103"/>
      <c r="AT2117" s="103"/>
      <c r="AU2117" s="103"/>
      <c r="AV2117" s="103"/>
      <c r="AW2117" s="103"/>
      <c r="AX2117" s="103"/>
      <c r="AY2117" s="103"/>
      <c r="AZ2117" s="103"/>
      <c r="BA2117" s="95"/>
      <c r="BB2117" s="95"/>
      <c r="BC2117" s="95"/>
      <c r="BD2117" s="95"/>
      <c r="BE2117" s="95"/>
      <c r="BF2117" s="95"/>
      <c r="BG2117" s="95"/>
      <c r="BH2117" s="95"/>
      <c r="BI2117" s="95"/>
    </row>
    <row r="2118" spans="17:61" s="82" customFormat="1" x14ac:dyDescent="0.2">
      <c r="Q2118" s="103"/>
      <c r="R2118" s="104"/>
      <c r="S2118" s="103"/>
      <c r="T2118" s="103"/>
      <c r="U2118" s="103"/>
      <c r="V2118" s="103"/>
      <c r="W2118" s="103"/>
      <c r="X2118" s="103"/>
      <c r="Y2118" s="103"/>
      <c r="Z2118" s="103"/>
      <c r="AA2118" s="103"/>
      <c r="AB2118" s="103"/>
      <c r="AC2118" s="103"/>
      <c r="AD2118" s="103"/>
      <c r="AE2118" s="103"/>
      <c r="AF2118" s="103"/>
      <c r="AG2118" s="103"/>
      <c r="AH2118" s="103"/>
      <c r="AI2118" s="103"/>
      <c r="AJ2118" s="103"/>
      <c r="AK2118" s="103"/>
      <c r="AL2118" s="103"/>
      <c r="AM2118" s="103"/>
      <c r="AN2118" s="103"/>
      <c r="AO2118" s="103"/>
      <c r="AP2118" s="103"/>
      <c r="AQ2118" s="103"/>
      <c r="AR2118" s="103"/>
      <c r="AS2118" s="103"/>
      <c r="AT2118" s="103"/>
      <c r="AU2118" s="103"/>
      <c r="AV2118" s="103"/>
      <c r="AW2118" s="103"/>
      <c r="AX2118" s="103"/>
      <c r="AY2118" s="103"/>
      <c r="AZ2118" s="103"/>
      <c r="BA2118" s="95"/>
      <c r="BB2118" s="95"/>
      <c r="BC2118" s="95"/>
      <c r="BD2118" s="95"/>
      <c r="BE2118" s="95"/>
      <c r="BF2118" s="95"/>
      <c r="BG2118" s="95"/>
      <c r="BH2118" s="95"/>
      <c r="BI2118" s="95"/>
    </row>
    <row r="2119" spans="17:61" s="82" customFormat="1" x14ac:dyDescent="0.2">
      <c r="Q2119" s="103"/>
      <c r="R2119" s="104"/>
      <c r="S2119" s="103"/>
      <c r="T2119" s="103"/>
      <c r="U2119" s="103"/>
      <c r="V2119" s="103"/>
      <c r="W2119" s="103"/>
      <c r="X2119" s="103"/>
      <c r="Y2119" s="103"/>
      <c r="Z2119" s="103"/>
      <c r="AA2119" s="103"/>
      <c r="AB2119" s="103"/>
      <c r="AC2119" s="103"/>
      <c r="AD2119" s="103"/>
      <c r="AE2119" s="103"/>
      <c r="AF2119" s="103"/>
      <c r="AG2119" s="103"/>
      <c r="AH2119" s="103"/>
      <c r="AI2119" s="103"/>
      <c r="AJ2119" s="103"/>
      <c r="AK2119" s="103"/>
      <c r="AL2119" s="103"/>
      <c r="AM2119" s="103"/>
      <c r="AN2119" s="103"/>
      <c r="AO2119" s="103"/>
      <c r="AP2119" s="103"/>
      <c r="AQ2119" s="103"/>
      <c r="AR2119" s="103"/>
      <c r="AS2119" s="103"/>
      <c r="AT2119" s="103"/>
      <c r="AU2119" s="103"/>
      <c r="AV2119" s="103"/>
      <c r="AW2119" s="103"/>
      <c r="AX2119" s="103"/>
      <c r="AY2119" s="103"/>
      <c r="AZ2119" s="103"/>
      <c r="BA2119" s="95"/>
      <c r="BB2119" s="95"/>
      <c r="BC2119" s="95"/>
      <c r="BD2119" s="95"/>
      <c r="BE2119" s="95"/>
      <c r="BF2119" s="95"/>
      <c r="BG2119" s="95"/>
      <c r="BH2119" s="95"/>
      <c r="BI2119" s="95"/>
    </row>
    <row r="2120" spans="17:61" s="82" customFormat="1" x14ac:dyDescent="0.2">
      <c r="Q2120" s="103"/>
      <c r="R2120" s="104"/>
      <c r="S2120" s="103"/>
      <c r="T2120" s="103"/>
      <c r="U2120" s="103"/>
      <c r="V2120" s="103"/>
      <c r="W2120" s="103"/>
      <c r="X2120" s="103"/>
      <c r="Y2120" s="103"/>
      <c r="Z2120" s="103"/>
      <c r="AA2120" s="103"/>
      <c r="AB2120" s="103"/>
      <c r="AC2120" s="103"/>
      <c r="AD2120" s="103"/>
      <c r="AE2120" s="103"/>
      <c r="AF2120" s="103"/>
      <c r="AG2120" s="103"/>
      <c r="AH2120" s="103"/>
      <c r="AI2120" s="103"/>
      <c r="AJ2120" s="103"/>
      <c r="AK2120" s="103"/>
      <c r="AL2120" s="103"/>
      <c r="AM2120" s="103"/>
      <c r="AN2120" s="103"/>
      <c r="AO2120" s="103"/>
      <c r="AP2120" s="103"/>
      <c r="AQ2120" s="103"/>
      <c r="AR2120" s="103"/>
      <c r="AS2120" s="103"/>
      <c r="AT2120" s="103"/>
      <c r="AU2120" s="103"/>
      <c r="AV2120" s="103"/>
      <c r="AW2120" s="103"/>
      <c r="AX2120" s="103"/>
      <c r="AY2120" s="103"/>
      <c r="AZ2120" s="103"/>
      <c r="BA2120" s="95"/>
      <c r="BB2120" s="95"/>
      <c r="BC2120" s="95"/>
      <c r="BD2120" s="95"/>
      <c r="BE2120" s="95"/>
      <c r="BF2120" s="95"/>
      <c r="BG2120" s="95"/>
      <c r="BH2120" s="95"/>
      <c r="BI2120" s="95"/>
    </row>
    <row r="2121" spans="17:61" s="82" customFormat="1" x14ac:dyDescent="0.2">
      <c r="Q2121" s="103"/>
      <c r="R2121" s="104"/>
      <c r="S2121" s="103"/>
      <c r="T2121" s="103"/>
      <c r="U2121" s="103"/>
      <c r="V2121" s="103"/>
      <c r="W2121" s="103"/>
      <c r="X2121" s="103"/>
      <c r="Y2121" s="103"/>
      <c r="Z2121" s="103"/>
      <c r="AA2121" s="103"/>
      <c r="AB2121" s="103"/>
      <c r="AC2121" s="103"/>
      <c r="AD2121" s="103"/>
      <c r="AE2121" s="103"/>
      <c r="AF2121" s="103"/>
      <c r="AG2121" s="103"/>
      <c r="AH2121" s="103"/>
      <c r="AI2121" s="103"/>
      <c r="AJ2121" s="103"/>
      <c r="AK2121" s="103"/>
      <c r="AL2121" s="103"/>
      <c r="AM2121" s="103"/>
      <c r="AN2121" s="103"/>
      <c r="AO2121" s="103"/>
      <c r="AP2121" s="103"/>
      <c r="AQ2121" s="103"/>
      <c r="AR2121" s="103"/>
      <c r="AS2121" s="103"/>
      <c r="AT2121" s="103"/>
      <c r="AU2121" s="103"/>
      <c r="AV2121" s="103"/>
      <c r="AW2121" s="103"/>
      <c r="AX2121" s="103"/>
      <c r="AY2121" s="103"/>
      <c r="AZ2121" s="103"/>
      <c r="BA2121" s="95"/>
      <c r="BB2121" s="95"/>
      <c r="BC2121" s="95"/>
      <c r="BD2121" s="95"/>
      <c r="BE2121" s="95"/>
      <c r="BF2121" s="95"/>
      <c r="BG2121" s="95"/>
      <c r="BH2121" s="95"/>
      <c r="BI2121" s="95"/>
    </row>
    <row r="2122" spans="17:61" s="82" customFormat="1" x14ac:dyDescent="0.2">
      <c r="Q2122" s="103"/>
      <c r="R2122" s="104"/>
      <c r="S2122" s="103"/>
      <c r="T2122" s="103"/>
      <c r="U2122" s="103"/>
      <c r="V2122" s="103"/>
      <c r="W2122" s="103"/>
      <c r="X2122" s="103"/>
      <c r="Y2122" s="103"/>
      <c r="Z2122" s="103"/>
      <c r="AA2122" s="103"/>
      <c r="AB2122" s="103"/>
      <c r="AC2122" s="103"/>
      <c r="AD2122" s="103"/>
      <c r="AE2122" s="103"/>
      <c r="AF2122" s="103"/>
      <c r="AG2122" s="103"/>
      <c r="AH2122" s="103"/>
      <c r="AI2122" s="103"/>
      <c r="AJ2122" s="103"/>
      <c r="AK2122" s="103"/>
      <c r="AL2122" s="103"/>
      <c r="AM2122" s="103"/>
      <c r="AN2122" s="103"/>
      <c r="AO2122" s="103"/>
      <c r="AP2122" s="103"/>
      <c r="AQ2122" s="103"/>
      <c r="AR2122" s="103"/>
      <c r="AS2122" s="103"/>
      <c r="AT2122" s="103"/>
      <c r="AU2122" s="103"/>
      <c r="AV2122" s="103"/>
      <c r="AW2122" s="103"/>
      <c r="AX2122" s="103"/>
      <c r="AY2122" s="103"/>
      <c r="AZ2122" s="103"/>
      <c r="BA2122" s="95"/>
      <c r="BB2122" s="95"/>
      <c r="BC2122" s="95"/>
      <c r="BD2122" s="95"/>
      <c r="BE2122" s="95"/>
      <c r="BF2122" s="95"/>
      <c r="BG2122" s="95"/>
      <c r="BH2122" s="95"/>
      <c r="BI2122" s="95"/>
    </row>
    <row r="2123" spans="17:61" s="82" customFormat="1" x14ac:dyDescent="0.2">
      <c r="Q2123" s="103"/>
      <c r="R2123" s="104"/>
      <c r="S2123" s="103"/>
      <c r="T2123" s="103"/>
      <c r="U2123" s="103"/>
      <c r="V2123" s="103"/>
      <c r="W2123" s="103"/>
      <c r="X2123" s="103"/>
      <c r="Y2123" s="103"/>
      <c r="Z2123" s="103"/>
      <c r="AA2123" s="103"/>
      <c r="AB2123" s="103"/>
      <c r="AC2123" s="103"/>
      <c r="AD2123" s="103"/>
      <c r="AE2123" s="103"/>
      <c r="AF2123" s="103"/>
      <c r="AG2123" s="103"/>
      <c r="AH2123" s="103"/>
      <c r="AI2123" s="103"/>
      <c r="AJ2123" s="103"/>
      <c r="AK2123" s="103"/>
      <c r="AL2123" s="103"/>
      <c r="AM2123" s="103"/>
      <c r="AN2123" s="103"/>
      <c r="AO2123" s="103"/>
      <c r="AP2123" s="103"/>
      <c r="AQ2123" s="103"/>
      <c r="AR2123" s="103"/>
      <c r="AS2123" s="103"/>
      <c r="AT2123" s="103"/>
      <c r="AU2123" s="103"/>
      <c r="AV2123" s="103"/>
      <c r="AW2123" s="103"/>
      <c r="AX2123" s="103"/>
      <c r="AY2123" s="103"/>
      <c r="AZ2123" s="103"/>
      <c r="BA2123" s="95"/>
      <c r="BB2123" s="95"/>
      <c r="BC2123" s="95"/>
      <c r="BD2123" s="95"/>
      <c r="BE2123" s="95"/>
      <c r="BF2123" s="95"/>
      <c r="BG2123" s="95"/>
      <c r="BH2123" s="95"/>
      <c r="BI2123" s="95"/>
    </row>
    <row r="2124" spans="17:61" s="82" customFormat="1" x14ac:dyDescent="0.2">
      <c r="Q2124" s="103"/>
      <c r="R2124" s="104"/>
      <c r="S2124" s="103"/>
      <c r="T2124" s="103"/>
      <c r="U2124" s="103"/>
      <c r="V2124" s="103"/>
      <c r="W2124" s="103"/>
      <c r="X2124" s="103"/>
      <c r="Y2124" s="103"/>
      <c r="Z2124" s="103"/>
      <c r="AA2124" s="103"/>
      <c r="AB2124" s="103"/>
      <c r="AC2124" s="103"/>
      <c r="AD2124" s="103"/>
      <c r="AE2124" s="103"/>
      <c r="AF2124" s="103"/>
      <c r="AG2124" s="103"/>
      <c r="AH2124" s="103"/>
      <c r="AI2124" s="103"/>
      <c r="AJ2124" s="103"/>
      <c r="AK2124" s="103"/>
      <c r="AL2124" s="103"/>
      <c r="AM2124" s="103"/>
      <c r="AN2124" s="103"/>
      <c r="AO2124" s="103"/>
      <c r="AP2124" s="103"/>
      <c r="AQ2124" s="103"/>
      <c r="AR2124" s="103"/>
      <c r="AS2124" s="103"/>
      <c r="AT2124" s="103"/>
      <c r="AU2124" s="103"/>
      <c r="AV2124" s="103"/>
      <c r="AW2124" s="103"/>
      <c r="AX2124" s="103"/>
      <c r="AY2124" s="103"/>
      <c r="AZ2124" s="103"/>
      <c r="BA2124" s="95"/>
      <c r="BB2124" s="95"/>
      <c r="BC2124" s="95"/>
      <c r="BD2124" s="95"/>
      <c r="BE2124" s="95"/>
      <c r="BF2124" s="95"/>
      <c r="BG2124" s="95"/>
      <c r="BH2124" s="95"/>
      <c r="BI2124" s="95"/>
    </row>
    <row r="2125" spans="17:61" s="82" customFormat="1" x14ac:dyDescent="0.2">
      <c r="Q2125" s="103"/>
      <c r="R2125" s="104"/>
      <c r="S2125" s="103"/>
      <c r="T2125" s="103"/>
      <c r="U2125" s="103"/>
      <c r="V2125" s="103"/>
      <c r="W2125" s="103"/>
      <c r="X2125" s="103"/>
      <c r="Y2125" s="103"/>
      <c r="Z2125" s="103"/>
      <c r="AA2125" s="103"/>
      <c r="AB2125" s="103"/>
      <c r="AC2125" s="103"/>
      <c r="AD2125" s="103"/>
      <c r="AE2125" s="103"/>
      <c r="AF2125" s="103"/>
      <c r="AG2125" s="103"/>
      <c r="AH2125" s="103"/>
      <c r="AI2125" s="103"/>
      <c r="AJ2125" s="103"/>
      <c r="AK2125" s="103"/>
      <c r="AL2125" s="103"/>
      <c r="AM2125" s="103"/>
      <c r="AN2125" s="103"/>
      <c r="AO2125" s="103"/>
      <c r="AP2125" s="103"/>
      <c r="AQ2125" s="103"/>
      <c r="AR2125" s="103"/>
      <c r="AS2125" s="103"/>
      <c r="AT2125" s="103"/>
      <c r="AU2125" s="103"/>
      <c r="AV2125" s="103"/>
      <c r="AW2125" s="103"/>
      <c r="AX2125" s="103"/>
      <c r="AY2125" s="103"/>
      <c r="AZ2125" s="103"/>
      <c r="BA2125" s="95"/>
      <c r="BB2125" s="95"/>
      <c r="BC2125" s="95"/>
      <c r="BD2125" s="95"/>
      <c r="BE2125" s="95"/>
      <c r="BF2125" s="95"/>
      <c r="BG2125" s="95"/>
      <c r="BH2125" s="95"/>
      <c r="BI2125" s="95"/>
    </row>
    <row r="2126" spans="17:61" s="82" customFormat="1" x14ac:dyDescent="0.2">
      <c r="Q2126" s="103"/>
      <c r="R2126" s="104"/>
      <c r="S2126" s="103"/>
      <c r="T2126" s="103"/>
      <c r="U2126" s="103"/>
      <c r="V2126" s="103"/>
      <c r="W2126" s="103"/>
      <c r="X2126" s="103"/>
      <c r="Y2126" s="103"/>
      <c r="Z2126" s="103"/>
      <c r="AA2126" s="103"/>
      <c r="AB2126" s="103"/>
      <c r="AC2126" s="103"/>
      <c r="AD2126" s="103"/>
      <c r="AE2126" s="103"/>
      <c r="AF2126" s="103"/>
      <c r="AG2126" s="103"/>
      <c r="AH2126" s="103"/>
      <c r="AI2126" s="103"/>
      <c r="AJ2126" s="103"/>
      <c r="AK2126" s="103"/>
      <c r="AL2126" s="103"/>
      <c r="AM2126" s="103"/>
      <c r="AN2126" s="103"/>
      <c r="AO2126" s="103"/>
      <c r="AP2126" s="103"/>
      <c r="AQ2126" s="103"/>
      <c r="AR2126" s="103"/>
      <c r="AS2126" s="103"/>
      <c r="AT2126" s="103"/>
      <c r="AU2126" s="103"/>
      <c r="AV2126" s="103"/>
      <c r="AW2126" s="103"/>
      <c r="AX2126" s="103"/>
      <c r="AY2126" s="103"/>
      <c r="AZ2126" s="103"/>
      <c r="BA2126" s="95"/>
      <c r="BB2126" s="95"/>
      <c r="BC2126" s="95"/>
      <c r="BD2126" s="95"/>
      <c r="BE2126" s="95"/>
      <c r="BF2126" s="95"/>
      <c r="BG2126" s="95"/>
      <c r="BH2126" s="95"/>
      <c r="BI2126" s="95"/>
    </row>
    <row r="2127" spans="17:61" s="82" customFormat="1" x14ac:dyDescent="0.2">
      <c r="Q2127" s="103"/>
      <c r="R2127" s="104"/>
      <c r="S2127" s="103"/>
      <c r="T2127" s="103"/>
      <c r="U2127" s="103"/>
      <c r="V2127" s="103"/>
      <c r="W2127" s="103"/>
      <c r="X2127" s="103"/>
      <c r="Y2127" s="103"/>
      <c r="Z2127" s="103"/>
      <c r="AA2127" s="103"/>
      <c r="AB2127" s="103"/>
      <c r="AC2127" s="103"/>
      <c r="AD2127" s="103"/>
      <c r="AE2127" s="103"/>
      <c r="AF2127" s="103"/>
      <c r="AG2127" s="103"/>
      <c r="AH2127" s="103"/>
      <c r="AI2127" s="103"/>
      <c r="AJ2127" s="103"/>
      <c r="AK2127" s="103"/>
      <c r="AL2127" s="103"/>
      <c r="AM2127" s="103"/>
      <c r="AN2127" s="103"/>
      <c r="AO2127" s="103"/>
      <c r="AP2127" s="103"/>
      <c r="AQ2127" s="103"/>
      <c r="AR2127" s="103"/>
      <c r="AS2127" s="103"/>
      <c r="AT2127" s="103"/>
      <c r="AU2127" s="103"/>
      <c r="AV2127" s="103"/>
      <c r="AW2127" s="103"/>
      <c r="AX2127" s="103"/>
      <c r="AY2127" s="103"/>
      <c r="AZ2127" s="103"/>
      <c r="BA2127" s="95"/>
      <c r="BB2127" s="95"/>
      <c r="BC2127" s="95"/>
      <c r="BD2127" s="95"/>
      <c r="BE2127" s="95"/>
      <c r="BF2127" s="95"/>
      <c r="BG2127" s="95"/>
      <c r="BH2127" s="95"/>
      <c r="BI2127" s="95"/>
    </row>
    <row r="2128" spans="17:61" s="82" customFormat="1" x14ac:dyDescent="0.2">
      <c r="Q2128" s="103"/>
      <c r="R2128" s="104"/>
      <c r="S2128" s="103"/>
      <c r="T2128" s="103"/>
      <c r="U2128" s="103"/>
      <c r="V2128" s="103"/>
      <c r="W2128" s="103"/>
      <c r="X2128" s="103"/>
      <c r="Y2128" s="103"/>
      <c r="Z2128" s="103"/>
      <c r="AA2128" s="103"/>
      <c r="AB2128" s="103"/>
      <c r="AC2128" s="103"/>
      <c r="AD2128" s="103"/>
      <c r="AE2128" s="103"/>
      <c r="AF2128" s="103"/>
      <c r="AG2128" s="103"/>
      <c r="AH2128" s="103"/>
      <c r="AI2128" s="103"/>
      <c r="AJ2128" s="103"/>
      <c r="AK2128" s="103"/>
      <c r="AL2128" s="103"/>
      <c r="AM2128" s="103"/>
      <c r="AN2128" s="103"/>
      <c r="AO2128" s="103"/>
      <c r="AP2128" s="103"/>
      <c r="AQ2128" s="103"/>
      <c r="AR2128" s="103"/>
      <c r="AS2128" s="103"/>
      <c r="AT2128" s="103"/>
      <c r="AU2128" s="103"/>
      <c r="AV2128" s="103"/>
      <c r="AW2128" s="103"/>
      <c r="AX2128" s="103"/>
      <c r="AY2128" s="103"/>
      <c r="AZ2128" s="103"/>
      <c r="BA2128" s="95"/>
      <c r="BB2128" s="95"/>
      <c r="BC2128" s="95"/>
      <c r="BD2128" s="95"/>
      <c r="BE2128" s="95"/>
      <c r="BF2128" s="95"/>
      <c r="BG2128" s="95"/>
      <c r="BH2128" s="95"/>
      <c r="BI2128" s="95"/>
    </row>
    <row r="2129" spans="17:61" s="82" customFormat="1" x14ac:dyDescent="0.2">
      <c r="Q2129" s="103"/>
      <c r="R2129" s="104"/>
      <c r="S2129" s="103"/>
      <c r="T2129" s="103"/>
      <c r="U2129" s="103"/>
      <c r="V2129" s="103"/>
      <c r="W2129" s="103"/>
      <c r="X2129" s="103"/>
      <c r="Y2129" s="103"/>
      <c r="Z2129" s="103"/>
      <c r="AA2129" s="103"/>
      <c r="AB2129" s="103"/>
      <c r="AC2129" s="103"/>
      <c r="AD2129" s="103"/>
      <c r="AE2129" s="103"/>
      <c r="AF2129" s="103"/>
      <c r="AG2129" s="103"/>
      <c r="AH2129" s="103"/>
      <c r="AI2129" s="103"/>
      <c r="AJ2129" s="103"/>
      <c r="AK2129" s="103"/>
      <c r="AL2129" s="103"/>
      <c r="AM2129" s="103"/>
      <c r="AN2129" s="103"/>
      <c r="AO2129" s="103"/>
      <c r="AP2129" s="103"/>
      <c r="AQ2129" s="103"/>
      <c r="AR2129" s="103"/>
      <c r="AS2129" s="103"/>
      <c r="AT2129" s="103"/>
      <c r="AU2129" s="103"/>
      <c r="AV2129" s="103"/>
      <c r="AW2129" s="103"/>
      <c r="AX2129" s="103"/>
      <c r="AY2129" s="103"/>
      <c r="AZ2129" s="103"/>
      <c r="BA2129" s="95"/>
      <c r="BB2129" s="95"/>
      <c r="BC2129" s="95"/>
      <c r="BD2129" s="95"/>
      <c r="BE2129" s="95"/>
      <c r="BF2129" s="95"/>
      <c r="BG2129" s="95"/>
      <c r="BH2129" s="95"/>
      <c r="BI2129" s="95"/>
    </row>
    <row r="2130" spans="17:61" s="82" customFormat="1" x14ac:dyDescent="0.2">
      <c r="Q2130" s="103"/>
      <c r="R2130" s="104"/>
      <c r="S2130" s="103"/>
      <c r="T2130" s="103"/>
      <c r="U2130" s="103"/>
      <c r="V2130" s="103"/>
      <c r="W2130" s="103"/>
      <c r="X2130" s="103"/>
      <c r="Y2130" s="103"/>
      <c r="Z2130" s="103"/>
      <c r="AA2130" s="103"/>
      <c r="AB2130" s="103"/>
      <c r="AC2130" s="103"/>
      <c r="AD2130" s="103"/>
      <c r="AE2130" s="103"/>
      <c r="AF2130" s="103"/>
      <c r="AG2130" s="103"/>
      <c r="AH2130" s="103"/>
      <c r="AI2130" s="103"/>
      <c r="AJ2130" s="103"/>
      <c r="AK2130" s="103"/>
      <c r="AL2130" s="103"/>
      <c r="AM2130" s="103"/>
      <c r="AN2130" s="103"/>
      <c r="AO2130" s="103"/>
      <c r="AP2130" s="103"/>
      <c r="AQ2130" s="103"/>
      <c r="AR2130" s="103"/>
      <c r="AS2130" s="103"/>
      <c r="AT2130" s="103"/>
      <c r="AU2130" s="103"/>
      <c r="AV2130" s="103"/>
      <c r="AW2130" s="103"/>
      <c r="AX2130" s="103"/>
      <c r="AY2130" s="103"/>
      <c r="AZ2130" s="103"/>
      <c r="BA2130" s="95"/>
      <c r="BB2130" s="95"/>
      <c r="BC2130" s="95"/>
      <c r="BD2130" s="95"/>
      <c r="BE2130" s="95"/>
      <c r="BF2130" s="95"/>
      <c r="BG2130" s="95"/>
      <c r="BH2130" s="95"/>
      <c r="BI2130" s="95"/>
    </row>
    <row r="2131" spans="17:61" s="82" customFormat="1" x14ac:dyDescent="0.2">
      <c r="Q2131" s="103"/>
      <c r="R2131" s="104"/>
      <c r="S2131" s="103"/>
      <c r="T2131" s="103"/>
      <c r="U2131" s="103"/>
      <c r="V2131" s="103"/>
      <c r="W2131" s="103"/>
      <c r="X2131" s="103"/>
      <c r="Y2131" s="103"/>
      <c r="Z2131" s="103"/>
      <c r="AA2131" s="103"/>
      <c r="AB2131" s="103"/>
      <c r="AC2131" s="103"/>
      <c r="AD2131" s="103"/>
      <c r="AE2131" s="103"/>
      <c r="AF2131" s="103"/>
      <c r="AG2131" s="103"/>
      <c r="AH2131" s="103"/>
      <c r="AI2131" s="103"/>
      <c r="AJ2131" s="103"/>
      <c r="AK2131" s="103"/>
      <c r="AL2131" s="103"/>
      <c r="AM2131" s="103"/>
      <c r="AN2131" s="103"/>
      <c r="AO2131" s="103"/>
      <c r="AP2131" s="103"/>
      <c r="AQ2131" s="103"/>
      <c r="AR2131" s="103"/>
      <c r="AS2131" s="103"/>
      <c r="AT2131" s="103"/>
      <c r="AU2131" s="103"/>
      <c r="AV2131" s="103"/>
      <c r="AW2131" s="103"/>
      <c r="AX2131" s="103"/>
      <c r="AY2131" s="103"/>
      <c r="AZ2131" s="103"/>
      <c r="BA2131" s="95"/>
      <c r="BB2131" s="95"/>
      <c r="BC2131" s="95"/>
      <c r="BD2131" s="95"/>
      <c r="BE2131" s="95"/>
      <c r="BF2131" s="95"/>
      <c r="BG2131" s="95"/>
      <c r="BH2131" s="95"/>
      <c r="BI2131" s="95"/>
    </row>
    <row r="2132" spans="17:61" s="82" customFormat="1" x14ac:dyDescent="0.2">
      <c r="Q2132" s="103"/>
      <c r="R2132" s="104"/>
      <c r="S2132" s="103"/>
      <c r="T2132" s="103"/>
      <c r="U2132" s="103"/>
      <c r="V2132" s="103"/>
      <c r="W2132" s="103"/>
      <c r="X2132" s="103"/>
      <c r="Y2132" s="103"/>
      <c r="Z2132" s="103"/>
      <c r="AA2132" s="103"/>
      <c r="AB2132" s="103"/>
      <c r="AC2132" s="103"/>
      <c r="AD2132" s="103"/>
      <c r="AE2132" s="103"/>
      <c r="AF2132" s="103"/>
      <c r="AG2132" s="103"/>
      <c r="AH2132" s="103"/>
      <c r="AI2132" s="103"/>
      <c r="AJ2132" s="103"/>
      <c r="AK2132" s="103"/>
      <c r="AL2132" s="103"/>
      <c r="AM2132" s="103"/>
      <c r="AN2132" s="103"/>
      <c r="AO2132" s="103"/>
      <c r="AP2132" s="103"/>
      <c r="AQ2132" s="103"/>
      <c r="AR2132" s="103"/>
      <c r="AS2132" s="103"/>
      <c r="AT2132" s="103"/>
      <c r="AU2132" s="103"/>
      <c r="AV2132" s="103"/>
      <c r="AW2132" s="103"/>
      <c r="AX2132" s="103"/>
      <c r="AY2132" s="103"/>
      <c r="AZ2132" s="103"/>
      <c r="BA2132" s="95"/>
      <c r="BB2132" s="95"/>
      <c r="BC2132" s="95"/>
      <c r="BD2132" s="95"/>
      <c r="BE2132" s="95"/>
      <c r="BF2132" s="95"/>
      <c r="BG2132" s="95"/>
      <c r="BH2132" s="95"/>
      <c r="BI2132" s="95"/>
    </row>
    <row r="2133" spans="17:61" s="82" customFormat="1" x14ac:dyDescent="0.2">
      <c r="Q2133" s="103"/>
      <c r="R2133" s="104"/>
      <c r="S2133" s="103"/>
      <c r="T2133" s="103"/>
      <c r="U2133" s="103"/>
      <c r="V2133" s="103"/>
      <c r="W2133" s="103"/>
      <c r="X2133" s="103"/>
      <c r="Y2133" s="103"/>
      <c r="Z2133" s="103"/>
      <c r="AA2133" s="103"/>
      <c r="AB2133" s="103"/>
      <c r="AC2133" s="103"/>
      <c r="AD2133" s="103"/>
      <c r="AE2133" s="103"/>
      <c r="AF2133" s="103"/>
      <c r="AG2133" s="103"/>
      <c r="AH2133" s="103"/>
      <c r="AI2133" s="103"/>
      <c r="AJ2133" s="103"/>
      <c r="AK2133" s="103"/>
      <c r="AL2133" s="103"/>
      <c r="AM2133" s="103"/>
      <c r="AN2133" s="103"/>
      <c r="AO2133" s="103"/>
      <c r="AP2133" s="103"/>
      <c r="AQ2133" s="103"/>
      <c r="AR2133" s="103"/>
      <c r="AS2133" s="103"/>
      <c r="AT2133" s="103"/>
      <c r="AU2133" s="103"/>
      <c r="AV2133" s="103"/>
      <c r="AW2133" s="103"/>
      <c r="AX2133" s="103"/>
      <c r="AY2133" s="103"/>
      <c r="AZ2133" s="103"/>
      <c r="BA2133" s="95"/>
      <c r="BB2133" s="95"/>
      <c r="BC2133" s="95"/>
      <c r="BD2133" s="95"/>
      <c r="BE2133" s="95"/>
      <c r="BF2133" s="95"/>
      <c r="BG2133" s="95"/>
      <c r="BH2133" s="95"/>
      <c r="BI2133" s="95"/>
    </row>
    <row r="2134" spans="17:61" s="82" customFormat="1" x14ac:dyDescent="0.2">
      <c r="Q2134" s="103"/>
      <c r="R2134" s="104"/>
      <c r="S2134" s="103"/>
      <c r="T2134" s="103"/>
      <c r="U2134" s="103"/>
      <c r="V2134" s="103"/>
      <c r="W2134" s="103"/>
      <c r="X2134" s="103"/>
      <c r="Y2134" s="103"/>
      <c r="Z2134" s="103"/>
      <c r="AA2134" s="103"/>
      <c r="AB2134" s="103"/>
      <c r="AC2134" s="103"/>
      <c r="AD2134" s="103"/>
      <c r="AE2134" s="103"/>
      <c r="AF2134" s="103"/>
      <c r="AG2134" s="103"/>
      <c r="AH2134" s="103"/>
      <c r="AI2134" s="103"/>
      <c r="AJ2134" s="103"/>
      <c r="AK2134" s="103"/>
      <c r="AL2134" s="103"/>
      <c r="AM2134" s="103"/>
      <c r="AN2134" s="103"/>
      <c r="AO2134" s="103"/>
      <c r="AP2134" s="103"/>
      <c r="AQ2134" s="103"/>
      <c r="AR2134" s="103"/>
      <c r="AS2134" s="103"/>
      <c r="AT2134" s="103"/>
      <c r="AU2134" s="103"/>
      <c r="AV2134" s="103"/>
      <c r="AW2134" s="103"/>
      <c r="AX2134" s="103"/>
      <c r="AY2134" s="103"/>
      <c r="AZ2134" s="103"/>
      <c r="BA2134" s="95"/>
      <c r="BB2134" s="95"/>
      <c r="BC2134" s="95"/>
      <c r="BD2134" s="95"/>
      <c r="BE2134" s="95"/>
      <c r="BF2134" s="95"/>
      <c r="BG2134" s="95"/>
      <c r="BH2134" s="95"/>
      <c r="BI2134" s="95"/>
    </row>
    <row r="2135" spans="17:61" s="82" customFormat="1" x14ac:dyDescent="0.2">
      <c r="Q2135" s="103"/>
      <c r="R2135" s="104"/>
      <c r="S2135" s="103"/>
      <c r="T2135" s="103"/>
      <c r="U2135" s="103"/>
      <c r="V2135" s="103"/>
      <c r="W2135" s="103"/>
      <c r="X2135" s="103"/>
      <c r="Y2135" s="103"/>
      <c r="Z2135" s="103"/>
      <c r="AA2135" s="103"/>
      <c r="AB2135" s="103"/>
      <c r="AC2135" s="103"/>
      <c r="AD2135" s="103"/>
      <c r="AE2135" s="103"/>
      <c r="AF2135" s="103"/>
      <c r="AG2135" s="103"/>
      <c r="AH2135" s="103"/>
      <c r="AI2135" s="103"/>
      <c r="AJ2135" s="103"/>
      <c r="AK2135" s="103"/>
      <c r="AL2135" s="103"/>
      <c r="AM2135" s="103"/>
      <c r="AN2135" s="103"/>
      <c r="AO2135" s="103"/>
      <c r="AP2135" s="103"/>
      <c r="AQ2135" s="103"/>
      <c r="AR2135" s="103"/>
      <c r="AS2135" s="103"/>
      <c r="AT2135" s="103"/>
      <c r="AU2135" s="103"/>
      <c r="AV2135" s="103"/>
      <c r="AW2135" s="103"/>
      <c r="AX2135" s="103"/>
      <c r="AY2135" s="103"/>
      <c r="AZ2135" s="103"/>
      <c r="BA2135" s="95"/>
      <c r="BB2135" s="95"/>
      <c r="BC2135" s="95"/>
      <c r="BD2135" s="95"/>
      <c r="BE2135" s="95"/>
      <c r="BF2135" s="95"/>
      <c r="BG2135" s="95"/>
      <c r="BH2135" s="95"/>
      <c r="BI2135" s="95"/>
    </row>
    <row r="2136" spans="17:61" s="82" customFormat="1" x14ac:dyDescent="0.2">
      <c r="Q2136" s="103"/>
      <c r="R2136" s="104"/>
      <c r="S2136" s="103"/>
      <c r="T2136" s="103"/>
      <c r="U2136" s="103"/>
      <c r="V2136" s="103"/>
      <c r="W2136" s="103"/>
      <c r="X2136" s="103"/>
      <c r="Y2136" s="103"/>
      <c r="Z2136" s="103"/>
      <c r="AA2136" s="103"/>
      <c r="AB2136" s="103"/>
      <c r="AC2136" s="103"/>
      <c r="AD2136" s="103"/>
      <c r="AE2136" s="103"/>
      <c r="AF2136" s="103"/>
      <c r="AG2136" s="103"/>
      <c r="AH2136" s="103"/>
      <c r="AI2136" s="103"/>
      <c r="AJ2136" s="103"/>
      <c r="AK2136" s="103"/>
      <c r="AL2136" s="103"/>
      <c r="AM2136" s="103"/>
      <c r="AN2136" s="103"/>
      <c r="AO2136" s="103"/>
      <c r="AP2136" s="103"/>
      <c r="AQ2136" s="103"/>
      <c r="AR2136" s="103"/>
      <c r="AS2136" s="103"/>
      <c r="AT2136" s="103"/>
      <c r="AU2136" s="103"/>
      <c r="AV2136" s="103"/>
      <c r="AW2136" s="103"/>
      <c r="AX2136" s="103"/>
      <c r="AY2136" s="103"/>
      <c r="AZ2136" s="103"/>
      <c r="BA2136" s="95"/>
      <c r="BB2136" s="95"/>
      <c r="BC2136" s="95"/>
      <c r="BD2136" s="95"/>
      <c r="BE2136" s="95"/>
      <c r="BF2136" s="95"/>
      <c r="BG2136" s="95"/>
      <c r="BH2136" s="95"/>
      <c r="BI2136" s="95"/>
    </row>
    <row r="2137" spans="17:61" s="82" customFormat="1" x14ac:dyDescent="0.2">
      <c r="Q2137" s="103"/>
      <c r="R2137" s="104"/>
      <c r="S2137" s="103"/>
      <c r="T2137" s="103"/>
      <c r="U2137" s="103"/>
      <c r="V2137" s="103"/>
      <c r="W2137" s="103"/>
      <c r="X2137" s="103"/>
      <c r="Y2137" s="103"/>
      <c r="Z2137" s="103"/>
      <c r="AA2137" s="103"/>
      <c r="AB2137" s="103"/>
      <c r="AC2137" s="103"/>
      <c r="AD2137" s="103"/>
      <c r="AE2137" s="103"/>
      <c r="AF2137" s="103"/>
      <c r="AG2137" s="103"/>
      <c r="AH2137" s="103"/>
      <c r="AI2137" s="103"/>
      <c r="AJ2137" s="103"/>
      <c r="AK2137" s="103"/>
      <c r="AL2137" s="103"/>
      <c r="AM2137" s="103"/>
      <c r="AN2137" s="103"/>
      <c r="AO2137" s="103"/>
      <c r="AP2137" s="103"/>
      <c r="AQ2137" s="103"/>
      <c r="AR2137" s="103"/>
      <c r="AS2137" s="103"/>
      <c r="AT2137" s="103"/>
      <c r="AU2137" s="103"/>
      <c r="AV2137" s="103"/>
      <c r="AW2137" s="103"/>
      <c r="AX2137" s="103"/>
      <c r="AY2137" s="103"/>
      <c r="AZ2137" s="103"/>
      <c r="BA2137" s="95"/>
      <c r="BB2137" s="95"/>
      <c r="BC2137" s="95"/>
      <c r="BD2137" s="95"/>
      <c r="BE2137" s="95"/>
      <c r="BF2137" s="95"/>
      <c r="BG2137" s="95"/>
      <c r="BH2137" s="95"/>
      <c r="BI2137" s="95"/>
    </row>
    <row r="2138" spans="17:61" s="82" customFormat="1" x14ac:dyDescent="0.2">
      <c r="Q2138" s="103"/>
      <c r="R2138" s="104"/>
      <c r="S2138" s="103"/>
      <c r="T2138" s="103"/>
      <c r="U2138" s="103"/>
      <c r="V2138" s="103"/>
      <c r="W2138" s="103"/>
      <c r="X2138" s="103"/>
      <c r="Y2138" s="103"/>
      <c r="Z2138" s="103"/>
      <c r="AA2138" s="103"/>
      <c r="AB2138" s="103"/>
      <c r="AC2138" s="103"/>
      <c r="AD2138" s="103"/>
      <c r="AE2138" s="103"/>
      <c r="AF2138" s="103"/>
      <c r="AG2138" s="103"/>
      <c r="AH2138" s="103"/>
      <c r="AI2138" s="103"/>
      <c r="AJ2138" s="103"/>
      <c r="AK2138" s="103"/>
      <c r="AL2138" s="103"/>
      <c r="AM2138" s="103"/>
      <c r="AN2138" s="103"/>
      <c r="AO2138" s="103"/>
      <c r="AP2138" s="103"/>
      <c r="AQ2138" s="103"/>
      <c r="AR2138" s="103"/>
      <c r="AS2138" s="103"/>
      <c r="AT2138" s="103"/>
      <c r="AU2138" s="103"/>
      <c r="AV2138" s="103"/>
      <c r="AW2138" s="103"/>
      <c r="AX2138" s="103"/>
      <c r="AY2138" s="103"/>
      <c r="AZ2138" s="103"/>
      <c r="BA2138" s="95"/>
      <c r="BB2138" s="95"/>
      <c r="BC2138" s="95"/>
      <c r="BD2138" s="95"/>
      <c r="BE2138" s="95"/>
      <c r="BF2138" s="95"/>
      <c r="BG2138" s="95"/>
      <c r="BH2138" s="95"/>
      <c r="BI2138" s="95"/>
    </row>
    <row r="2139" spans="17:61" s="82" customFormat="1" x14ac:dyDescent="0.2">
      <c r="Q2139" s="103"/>
      <c r="R2139" s="104"/>
      <c r="S2139" s="103"/>
      <c r="T2139" s="103"/>
      <c r="U2139" s="103"/>
      <c r="V2139" s="103"/>
      <c r="W2139" s="103"/>
      <c r="X2139" s="103"/>
      <c r="Y2139" s="103"/>
      <c r="Z2139" s="103"/>
      <c r="AA2139" s="103"/>
      <c r="AB2139" s="103"/>
      <c r="AC2139" s="103"/>
      <c r="AD2139" s="103"/>
      <c r="AE2139" s="103"/>
      <c r="AF2139" s="103"/>
      <c r="AG2139" s="103"/>
      <c r="AH2139" s="103"/>
      <c r="AI2139" s="103"/>
      <c r="AJ2139" s="103"/>
      <c r="AK2139" s="103"/>
      <c r="AL2139" s="103"/>
      <c r="AM2139" s="103"/>
      <c r="AN2139" s="103"/>
      <c r="AO2139" s="103"/>
      <c r="AP2139" s="103"/>
      <c r="AQ2139" s="103"/>
      <c r="AR2139" s="103"/>
      <c r="AS2139" s="103"/>
      <c r="AT2139" s="103"/>
      <c r="AU2139" s="103"/>
      <c r="AV2139" s="103"/>
      <c r="AW2139" s="103"/>
      <c r="AX2139" s="103"/>
      <c r="AY2139" s="103"/>
      <c r="AZ2139" s="103"/>
      <c r="BA2139" s="95"/>
      <c r="BB2139" s="95"/>
      <c r="BC2139" s="95"/>
      <c r="BD2139" s="95"/>
      <c r="BE2139" s="95"/>
      <c r="BF2139" s="95"/>
      <c r="BG2139" s="95"/>
      <c r="BH2139" s="95"/>
      <c r="BI2139" s="95"/>
    </row>
    <row r="2140" spans="17:61" s="82" customFormat="1" x14ac:dyDescent="0.2">
      <c r="Q2140" s="103"/>
      <c r="R2140" s="104"/>
      <c r="S2140" s="103"/>
      <c r="T2140" s="103"/>
      <c r="U2140" s="103"/>
      <c r="V2140" s="103"/>
      <c r="W2140" s="103"/>
      <c r="X2140" s="103"/>
      <c r="Y2140" s="103"/>
      <c r="Z2140" s="103"/>
      <c r="AA2140" s="103"/>
      <c r="AB2140" s="103"/>
      <c r="AC2140" s="103"/>
      <c r="AD2140" s="103"/>
      <c r="AE2140" s="103"/>
      <c r="AF2140" s="103"/>
      <c r="AG2140" s="103"/>
      <c r="AH2140" s="103"/>
      <c r="AI2140" s="103"/>
      <c r="AJ2140" s="103"/>
      <c r="AK2140" s="103"/>
      <c r="AL2140" s="103"/>
      <c r="AM2140" s="103"/>
      <c r="AN2140" s="103"/>
      <c r="AO2140" s="103"/>
      <c r="AP2140" s="103"/>
      <c r="AQ2140" s="103"/>
      <c r="AR2140" s="103"/>
      <c r="AS2140" s="103"/>
      <c r="AT2140" s="103"/>
      <c r="AU2140" s="103"/>
      <c r="AV2140" s="103"/>
      <c r="AW2140" s="103"/>
      <c r="AX2140" s="103"/>
      <c r="AY2140" s="103"/>
      <c r="AZ2140" s="103"/>
      <c r="BA2140" s="95"/>
      <c r="BB2140" s="95"/>
      <c r="BC2140" s="95"/>
      <c r="BD2140" s="95"/>
      <c r="BE2140" s="95"/>
      <c r="BF2140" s="95"/>
      <c r="BG2140" s="95"/>
      <c r="BH2140" s="95"/>
      <c r="BI2140" s="95"/>
    </row>
    <row r="2141" spans="17:61" s="82" customFormat="1" x14ac:dyDescent="0.2">
      <c r="Q2141" s="103"/>
      <c r="R2141" s="104"/>
      <c r="S2141" s="103"/>
      <c r="T2141" s="103"/>
      <c r="U2141" s="103"/>
      <c r="V2141" s="103"/>
      <c r="W2141" s="103"/>
      <c r="X2141" s="103"/>
      <c r="Y2141" s="103"/>
      <c r="Z2141" s="103"/>
      <c r="AA2141" s="103"/>
      <c r="AB2141" s="103"/>
      <c r="AC2141" s="103"/>
      <c r="AD2141" s="103"/>
      <c r="AE2141" s="103"/>
      <c r="AF2141" s="103"/>
      <c r="AG2141" s="103"/>
      <c r="AH2141" s="103"/>
      <c r="AI2141" s="103"/>
      <c r="AJ2141" s="103"/>
      <c r="AK2141" s="103"/>
      <c r="AL2141" s="103"/>
      <c r="AM2141" s="103"/>
      <c r="AN2141" s="103"/>
      <c r="AO2141" s="103"/>
      <c r="AP2141" s="103"/>
      <c r="AQ2141" s="103"/>
      <c r="AR2141" s="103"/>
      <c r="AS2141" s="103"/>
      <c r="AT2141" s="103"/>
      <c r="AU2141" s="103"/>
      <c r="AV2141" s="103"/>
      <c r="AW2141" s="103"/>
      <c r="AX2141" s="103"/>
      <c r="AY2141" s="103"/>
      <c r="AZ2141" s="103"/>
      <c r="BA2141" s="95"/>
      <c r="BB2141" s="95"/>
      <c r="BC2141" s="95"/>
      <c r="BD2141" s="95"/>
      <c r="BE2141" s="95"/>
      <c r="BF2141" s="95"/>
      <c r="BG2141" s="95"/>
      <c r="BH2141" s="95"/>
      <c r="BI2141" s="95"/>
    </row>
    <row r="2142" spans="17:61" s="82" customFormat="1" x14ac:dyDescent="0.2">
      <c r="Q2142" s="103"/>
      <c r="R2142" s="104"/>
      <c r="S2142" s="103"/>
      <c r="T2142" s="103"/>
      <c r="U2142" s="103"/>
      <c r="V2142" s="103"/>
      <c r="W2142" s="103"/>
      <c r="X2142" s="103"/>
      <c r="Y2142" s="103"/>
      <c r="Z2142" s="103"/>
      <c r="AA2142" s="103"/>
      <c r="AB2142" s="103"/>
      <c r="AC2142" s="103"/>
      <c r="AD2142" s="103"/>
      <c r="AE2142" s="103"/>
      <c r="AF2142" s="103"/>
      <c r="AG2142" s="103"/>
      <c r="AH2142" s="103"/>
      <c r="AI2142" s="103"/>
      <c r="AJ2142" s="103"/>
      <c r="AK2142" s="103"/>
      <c r="AL2142" s="103"/>
      <c r="AM2142" s="103"/>
      <c r="AN2142" s="103"/>
      <c r="AO2142" s="103"/>
      <c r="AP2142" s="103"/>
      <c r="AQ2142" s="103"/>
      <c r="AR2142" s="103"/>
      <c r="AS2142" s="103"/>
      <c r="AT2142" s="103"/>
      <c r="AU2142" s="103"/>
      <c r="AV2142" s="103"/>
      <c r="AW2142" s="103"/>
      <c r="AX2142" s="103"/>
      <c r="AY2142" s="103"/>
      <c r="AZ2142" s="103"/>
      <c r="BA2142" s="95"/>
      <c r="BB2142" s="95"/>
      <c r="BC2142" s="95"/>
      <c r="BD2142" s="95"/>
      <c r="BE2142" s="95"/>
      <c r="BF2142" s="95"/>
      <c r="BG2142" s="95"/>
      <c r="BH2142" s="95"/>
      <c r="BI2142" s="95"/>
    </row>
    <row r="2143" spans="17:61" s="82" customFormat="1" x14ac:dyDescent="0.2">
      <c r="Q2143" s="103"/>
      <c r="R2143" s="104"/>
      <c r="S2143" s="103"/>
      <c r="T2143" s="103"/>
      <c r="U2143" s="103"/>
      <c r="V2143" s="103"/>
      <c r="W2143" s="103"/>
      <c r="X2143" s="103"/>
      <c r="Y2143" s="103"/>
      <c r="Z2143" s="103"/>
      <c r="AA2143" s="103"/>
      <c r="AB2143" s="103"/>
      <c r="AC2143" s="103"/>
      <c r="AD2143" s="103"/>
      <c r="AE2143" s="103"/>
      <c r="AF2143" s="103"/>
      <c r="AG2143" s="103"/>
      <c r="AH2143" s="103"/>
      <c r="AI2143" s="103"/>
      <c r="AJ2143" s="103"/>
      <c r="AK2143" s="103"/>
      <c r="AL2143" s="103"/>
      <c r="AM2143" s="103"/>
      <c r="AN2143" s="103"/>
      <c r="AO2143" s="103"/>
      <c r="AP2143" s="103"/>
      <c r="AQ2143" s="103"/>
      <c r="AR2143" s="103"/>
      <c r="AS2143" s="103"/>
      <c r="AT2143" s="103"/>
      <c r="AU2143" s="103"/>
      <c r="AV2143" s="103"/>
      <c r="AW2143" s="103"/>
      <c r="AX2143" s="103"/>
      <c r="AY2143" s="103"/>
      <c r="AZ2143" s="103"/>
      <c r="BA2143" s="95"/>
      <c r="BB2143" s="95"/>
      <c r="BC2143" s="95"/>
      <c r="BD2143" s="95"/>
      <c r="BE2143" s="95"/>
      <c r="BF2143" s="95"/>
      <c r="BG2143" s="95"/>
      <c r="BH2143" s="95"/>
      <c r="BI2143" s="95"/>
    </row>
    <row r="2144" spans="17:61" s="82" customFormat="1" x14ac:dyDescent="0.2">
      <c r="Q2144" s="103"/>
      <c r="R2144" s="104"/>
      <c r="S2144" s="103"/>
      <c r="T2144" s="103"/>
      <c r="U2144" s="103"/>
      <c r="V2144" s="103"/>
      <c r="W2144" s="103"/>
      <c r="X2144" s="103"/>
      <c r="Y2144" s="103"/>
      <c r="Z2144" s="103"/>
      <c r="AA2144" s="103"/>
      <c r="AB2144" s="103"/>
      <c r="AC2144" s="103"/>
      <c r="AD2144" s="103"/>
      <c r="AE2144" s="103"/>
      <c r="AF2144" s="103"/>
      <c r="AG2144" s="103"/>
      <c r="AH2144" s="103"/>
      <c r="AI2144" s="103"/>
      <c r="AJ2144" s="103"/>
      <c r="AK2144" s="103"/>
      <c r="AL2144" s="103"/>
      <c r="AM2144" s="103"/>
      <c r="AN2144" s="103"/>
      <c r="AO2144" s="103"/>
      <c r="AP2144" s="103"/>
      <c r="AQ2144" s="103"/>
      <c r="AR2144" s="103"/>
      <c r="AS2144" s="103"/>
      <c r="AT2144" s="103"/>
      <c r="AU2144" s="103"/>
      <c r="AV2144" s="103"/>
      <c r="AW2144" s="103"/>
      <c r="AX2144" s="103"/>
      <c r="AY2144" s="103"/>
      <c r="AZ2144" s="103"/>
      <c r="BA2144" s="95"/>
      <c r="BB2144" s="95"/>
      <c r="BC2144" s="95"/>
      <c r="BD2144" s="95"/>
      <c r="BE2144" s="95"/>
      <c r="BF2144" s="95"/>
      <c r="BG2144" s="95"/>
      <c r="BH2144" s="95"/>
      <c r="BI2144" s="95"/>
    </row>
    <row r="2145" spans="17:61" s="82" customFormat="1" x14ac:dyDescent="0.2">
      <c r="Q2145" s="103"/>
      <c r="R2145" s="104"/>
      <c r="S2145" s="103"/>
      <c r="T2145" s="103"/>
      <c r="U2145" s="103"/>
      <c r="V2145" s="103"/>
      <c r="W2145" s="103"/>
      <c r="X2145" s="103"/>
      <c r="Y2145" s="103"/>
      <c r="Z2145" s="103"/>
      <c r="AA2145" s="103"/>
      <c r="AB2145" s="103"/>
      <c r="AC2145" s="103"/>
      <c r="AD2145" s="103"/>
      <c r="AE2145" s="103"/>
      <c r="AF2145" s="103"/>
      <c r="AG2145" s="103"/>
      <c r="AH2145" s="103"/>
      <c r="AI2145" s="103"/>
      <c r="AJ2145" s="103"/>
      <c r="AK2145" s="103"/>
      <c r="AL2145" s="103"/>
      <c r="AM2145" s="103"/>
      <c r="AN2145" s="103"/>
      <c r="AO2145" s="103"/>
      <c r="AP2145" s="103"/>
      <c r="AQ2145" s="103"/>
      <c r="AR2145" s="103"/>
      <c r="AS2145" s="103"/>
      <c r="AT2145" s="103"/>
      <c r="AU2145" s="103"/>
      <c r="AV2145" s="103"/>
      <c r="AW2145" s="103"/>
      <c r="AX2145" s="103"/>
      <c r="AY2145" s="103"/>
      <c r="AZ2145" s="103"/>
      <c r="BA2145" s="95"/>
      <c r="BB2145" s="95"/>
      <c r="BC2145" s="95"/>
      <c r="BD2145" s="95"/>
      <c r="BE2145" s="95"/>
      <c r="BF2145" s="95"/>
      <c r="BG2145" s="95"/>
      <c r="BH2145" s="95"/>
      <c r="BI2145" s="95"/>
    </row>
    <row r="2146" spans="17:61" s="82" customFormat="1" x14ac:dyDescent="0.2">
      <c r="Q2146" s="103"/>
      <c r="R2146" s="104"/>
      <c r="S2146" s="103"/>
      <c r="T2146" s="103"/>
      <c r="U2146" s="103"/>
      <c r="V2146" s="103"/>
      <c r="W2146" s="103"/>
      <c r="X2146" s="103"/>
      <c r="Y2146" s="103"/>
      <c r="Z2146" s="103"/>
      <c r="AA2146" s="103"/>
      <c r="AB2146" s="103"/>
      <c r="AC2146" s="103"/>
      <c r="AD2146" s="103"/>
      <c r="AE2146" s="103"/>
      <c r="AF2146" s="103"/>
      <c r="AG2146" s="103"/>
      <c r="AH2146" s="103"/>
      <c r="AI2146" s="103"/>
      <c r="AJ2146" s="103"/>
      <c r="AK2146" s="103"/>
      <c r="AL2146" s="103"/>
      <c r="AM2146" s="103"/>
      <c r="AN2146" s="103"/>
      <c r="AO2146" s="103"/>
      <c r="AP2146" s="103"/>
      <c r="AQ2146" s="103"/>
      <c r="AR2146" s="103"/>
      <c r="AS2146" s="103"/>
      <c r="AT2146" s="103"/>
      <c r="AU2146" s="103"/>
      <c r="AV2146" s="103"/>
      <c r="AW2146" s="103"/>
      <c r="AX2146" s="103"/>
      <c r="AY2146" s="103"/>
      <c r="AZ2146" s="103"/>
      <c r="BA2146" s="95"/>
      <c r="BB2146" s="95"/>
      <c r="BC2146" s="95"/>
      <c r="BD2146" s="95"/>
      <c r="BE2146" s="95"/>
      <c r="BF2146" s="95"/>
      <c r="BG2146" s="95"/>
      <c r="BH2146" s="95"/>
      <c r="BI2146" s="95"/>
    </row>
    <row r="2147" spans="17:61" s="82" customFormat="1" x14ac:dyDescent="0.2">
      <c r="Q2147" s="103"/>
      <c r="R2147" s="104"/>
      <c r="S2147" s="103"/>
      <c r="T2147" s="103"/>
      <c r="U2147" s="103"/>
      <c r="V2147" s="103"/>
      <c r="W2147" s="103"/>
      <c r="X2147" s="103"/>
      <c r="Y2147" s="103"/>
      <c r="Z2147" s="103"/>
      <c r="AA2147" s="103"/>
      <c r="AB2147" s="103"/>
      <c r="AC2147" s="103"/>
      <c r="AD2147" s="103"/>
      <c r="AE2147" s="103"/>
      <c r="AF2147" s="103"/>
      <c r="AG2147" s="103"/>
      <c r="AH2147" s="103"/>
      <c r="AI2147" s="103"/>
      <c r="AJ2147" s="103"/>
      <c r="AK2147" s="103"/>
      <c r="AL2147" s="103"/>
      <c r="AM2147" s="103"/>
      <c r="AN2147" s="103"/>
      <c r="AO2147" s="103"/>
      <c r="AP2147" s="103"/>
      <c r="AQ2147" s="103"/>
      <c r="AR2147" s="103"/>
      <c r="AS2147" s="103"/>
      <c r="AT2147" s="103"/>
      <c r="AU2147" s="103"/>
      <c r="AV2147" s="103"/>
      <c r="AW2147" s="103"/>
      <c r="AX2147" s="103"/>
      <c r="AY2147" s="103"/>
      <c r="AZ2147" s="103"/>
      <c r="BA2147" s="95"/>
      <c r="BB2147" s="95"/>
      <c r="BC2147" s="95"/>
      <c r="BD2147" s="95"/>
      <c r="BE2147" s="95"/>
      <c r="BF2147" s="95"/>
      <c r="BG2147" s="95"/>
      <c r="BH2147" s="95"/>
      <c r="BI2147" s="95"/>
    </row>
    <row r="2148" spans="17:61" s="82" customFormat="1" x14ac:dyDescent="0.2">
      <c r="Q2148" s="103"/>
      <c r="R2148" s="104"/>
      <c r="S2148" s="103"/>
      <c r="T2148" s="103"/>
      <c r="U2148" s="103"/>
      <c r="V2148" s="103"/>
      <c r="W2148" s="103"/>
      <c r="X2148" s="103"/>
      <c r="Y2148" s="103"/>
      <c r="Z2148" s="103"/>
      <c r="AA2148" s="103"/>
      <c r="AB2148" s="103"/>
      <c r="AC2148" s="103"/>
      <c r="AD2148" s="103"/>
      <c r="AE2148" s="103"/>
      <c r="AF2148" s="103"/>
      <c r="AG2148" s="103"/>
      <c r="AH2148" s="103"/>
      <c r="AI2148" s="103"/>
      <c r="AJ2148" s="103"/>
      <c r="AK2148" s="103"/>
      <c r="AL2148" s="103"/>
      <c r="AM2148" s="103"/>
      <c r="AN2148" s="103"/>
      <c r="AO2148" s="103"/>
      <c r="AP2148" s="103"/>
      <c r="AQ2148" s="103"/>
      <c r="AR2148" s="103"/>
      <c r="AS2148" s="103"/>
      <c r="AT2148" s="103"/>
      <c r="AU2148" s="103"/>
      <c r="AV2148" s="103"/>
      <c r="AW2148" s="103"/>
      <c r="AX2148" s="103"/>
      <c r="AY2148" s="103"/>
      <c r="AZ2148" s="103"/>
      <c r="BA2148" s="95"/>
      <c r="BB2148" s="95"/>
      <c r="BC2148" s="95"/>
      <c r="BD2148" s="95"/>
      <c r="BE2148" s="95"/>
      <c r="BF2148" s="95"/>
      <c r="BG2148" s="95"/>
      <c r="BH2148" s="95"/>
      <c r="BI2148" s="95"/>
    </row>
    <row r="2149" spans="17:61" s="82" customFormat="1" x14ac:dyDescent="0.2">
      <c r="Q2149" s="103"/>
      <c r="R2149" s="104"/>
      <c r="S2149" s="103"/>
      <c r="T2149" s="103"/>
      <c r="U2149" s="103"/>
      <c r="V2149" s="103"/>
      <c r="W2149" s="103"/>
      <c r="X2149" s="103"/>
      <c r="Y2149" s="103"/>
      <c r="Z2149" s="103"/>
      <c r="AA2149" s="103"/>
      <c r="AB2149" s="103"/>
      <c r="AC2149" s="103"/>
      <c r="AD2149" s="103"/>
      <c r="AE2149" s="103"/>
      <c r="AF2149" s="103"/>
      <c r="AG2149" s="103"/>
      <c r="AH2149" s="103"/>
      <c r="AI2149" s="103"/>
      <c r="AJ2149" s="103"/>
      <c r="AK2149" s="103"/>
      <c r="AL2149" s="103"/>
      <c r="AM2149" s="103"/>
      <c r="AN2149" s="103"/>
      <c r="AO2149" s="103"/>
      <c r="AP2149" s="103"/>
      <c r="AQ2149" s="103"/>
      <c r="AR2149" s="103"/>
      <c r="AS2149" s="103"/>
      <c r="AT2149" s="103"/>
      <c r="AU2149" s="103"/>
      <c r="AV2149" s="103"/>
      <c r="AW2149" s="103"/>
      <c r="AX2149" s="103"/>
      <c r="AY2149" s="103"/>
      <c r="AZ2149" s="103"/>
      <c r="BA2149" s="95"/>
      <c r="BB2149" s="95"/>
      <c r="BC2149" s="95"/>
      <c r="BD2149" s="95"/>
      <c r="BE2149" s="95"/>
      <c r="BF2149" s="95"/>
      <c r="BG2149" s="95"/>
      <c r="BH2149" s="95"/>
      <c r="BI2149" s="95"/>
    </row>
    <row r="2150" spans="17:61" s="82" customFormat="1" x14ac:dyDescent="0.2">
      <c r="Q2150" s="103"/>
      <c r="R2150" s="104"/>
      <c r="S2150" s="103"/>
      <c r="T2150" s="103"/>
      <c r="U2150" s="103"/>
      <c r="V2150" s="103"/>
      <c r="W2150" s="103"/>
      <c r="X2150" s="103"/>
      <c r="Y2150" s="103"/>
      <c r="Z2150" s="103"/>
      <c r="AA2150" s="103"/>
      <c r="AB2150" s="103"/>
      <c r="AC2150" s="103"/>
      <c r="AD2150" s="103"/>
      <c r="AE2150" s="103"/>
      <c r="AF2150" s="103"/>
      <c r="AG2150" s="103"/>
      <c r="AH2150" s="103"/>
      <c r="AI2150" s="103"/>
      <c r="AJ2150" s="103"/>
      <c r="AK2150" s="103"/>
      <c r="AL2150" s="103"/>
      <c r="AM2150" s="103"/>
      <c r="AN2150" s="103"/>
      <c r="AO2150" s="103"/>
      <c r="AP2150" s="103"/>
      <c r="AQ2150" s="103"/>
      <c r="AR2150" s="103"/>
      <c r="AS2150" s="103"/>
      <c r="AT2150" s="103"/>
      <c r="AU2150" s="103"/>
      <c r="AV2150" s="103"/>
      <c r="AW2150" s="103"/>
      <c r="AX2150" s="103"/>
      <c r="AY2150" s="103"/>
      <c r="AZ2150" s="103"/>
      <c r="BA2150" s="95"/>
      <c r="BB2150" s="95"/>
      <c r="BC2150" s="95"/>
      <c r="BD2150" s="95"/>
      <c r="BE2150" s="95"/>
      <c r="BF2150" s="95"/>
      <c r="BG2150" s="95"/>
      <c r="BH2150" s="95"/>
      <c r="BI2150" s="95"/>
    </row>
    <row r="2151" spans="17:61" s="82" customFormat="1" x14ac:dyDescent="0.2">
      <c r="Q2151" s="103"/>
      <c r="R2151" s="104"/>
      <c r="S2151" s="103"/>
      <c r="T2151" s="103"/>
      <c r="U2151" s="103"/>
      <c r="V2151" s="103"/>
      <c r="W2151" s="103"/>
      <c r="X2151" s="103"/>
      <c r="Y2151" s="103"/>
      <c r="Z2151" s="103"/>
      <c r="AA2151" s="103"/>
      <c r="AB2151" s="103"/>
      <c r="AC2151" s="103"/>
      <c r="AD2151" s="103"/>
      <c r="AE2151" s="103"/>
      <c r="AF2151" s="103"/>
      <c r="AG2151" s="103"/>
      <c r="AH2151" s="103"/>
      <c r="AI2151" s="103"/>
      <c r="AJ2151" s="103"/>
      <c r="AK2151" s="103"/>
      <c r="AL2151" s="103"/>
      <c r="AM2151" s="103"/>
      <c r="AN2151" s="103"/>
      <c r="AO2151" s="103"/>
      <c r="AP2151" s="103"/>
      <c r="AQ2151" s="103"/>
      <c r="AR2151" s="103"/>
      <c r="AS2151" s="103"/>
      <c r="AT2151" s="103"/>
      <c r="AU2151" s="103"/>
      <c r="AV2151" s="103"/>
      <c r="AW2151" s="103"/>
      <c r="AX2151" s="103"/>
      <c r="AY2151" s="103"/>
      <c r="AZ2151" s="103"/>
      <c r="BA2151" s="95"/>
      <c r="BB2151" s="95"/>
      <c r="BC2151" s="95"/>
      <c r="BD2151" s="95"/>
      <c r="BE2151" s="95"/>
      <c r="BF2151" s="95"/>
      <c r="BG2151" s="95"/>
      <c r="BH2151" s="95"/>
      <c r="BI2151" s="95"/>
    </row>
    <row r="2152" spans="17:61" s="82" customFormat="1" x14ac:dyDescent="0.2">
      <c r="Q2152" s="103"/>
      <c r="R2152" s="104"/>
      <c r="S2152" s="103"/>
      <c r="T2152" s="103"/>
      <c r="U2152" s="103"/>
      <c r="V2152" s="103"/>
      <c r="W2152" s="103"/>
      <c r="X2152" s="103"/>
      <c r="Y2152" s="103"/>
      <c r="Z2152" s="103"/>
      <c r="AA2152" s="103"/>
      <c r="AB2152" s="103"/>
      <c r="AC2152" s="103"/>
      <c r="AD2152" s="103"/>
      <c r="AE2152" s="103"/>
      <c r="AF2152" s="103"/>
      <c r="AG2152" s="103"/>
      <c r="AH2152" s="103"/>
      <c r="AI2152" s="103"/>
      <c r="AJ2152" s="103"/>
      <c r="AK2152" s="103"/>
      <c r="AL2152" s="103"/>
      <c r="AM2152" s="103"/>
      <c r="AN2152" s="103"/>
      <c r="AO2152" s="103"/>
      <c r="AP2152" s="103"/>
      <c r="AQ2152" s="103"/>
      <c r="AR2152" s="103"/>
      <c r="AS2152" s="103"/>
      <c r="AT2152" s="103"/>
      <c r="AU2152" s="103"/>
      <c r="AV2152" s="103"/>
      <c r="AW2152" s="103"/>
      <c r="AX2152" s="103"/>
      <c r="AY2152" s="103"/>
      <c r="AZ2152" s="103"/>
      <c r="BA2152" s="95"/>
      <c r="BB2152" s="95"/>
      <c r="BC2152" s="95"/>
      <c r="BD2152" s="95"/>
      <c r="BE2152" s="95"/>
      <c r="BF2152" s="95"/>
      <c r="BG2152" s="95"/>
      <c r="BH2152" s="95"/>
      <c r="BI2152" s="95"/>
    </row>
    <row r="2153" spans="17:61" s="82" customFormat="1" x14ac:dyDescent="0.2">
      <c r="Q2153" s="103"/>
      <c r="R2153" s="104"/>
      <c r="S2153" s="103"/>
      <c r="T2153" s="103"/>
      <c r="U2153" s="103"/>
      <c r="V2153" s="103"/>
      <c r="W2153" s="103"/>
      <c r="X2153" s="103"/>
      <c r="Y2153" s="103"/>
      <c r="Z2153" s="103"/>
      <c r="AA2153" s="103"/>
      <c r="AB2153" s="103"/>
      <c r="AC2153" s="103"/>
      <c r="AD2153" s="103"/>
      <c r="AE2153" s="103"/>
      <c r="AF2153" s="103"/>
      <c r="AG2153" s="103"/>
      <c r="AH2153" s="103"/>
      <c r="AI2153" s="103"/>
      <c r="AJ2153" s="103"/>
      <c r="AK2153" s="103"/>
      <c r="AL2153" s="103"/>
      <c r="AM2153" s="103"/>
      <c r="AN2153" s="103"/>
      <c r="AO2153" s="103"/>
      <c r="AP2153" s="103"/>
      <c r="AQ2153" s="103"/>
      <c r="AR2153" s="103"/>
      <c r="AS2153" s="103"/>
      <c r="AT2153" s="103"/>
      <c r="AU2153" s="103"/>
      <c r="AV2153" s="103"/>
      <c r="AW2153" s="103"/>
      <c r="AX2153" s="103"/>
      <c r="AY2153" s="103"/>
      <c r="AZ2153" s="103"/>
      <c r="BA2153" s="95"/>
      <c r="BB2153" s="95"/>
      <c r="BC2153" s="95"/>
      <c r="BD2153" s="95"/>
      <c r="BE2153" s="95"/>
      <c r="BF2153" s="95"/>
      <c r="BG2153" s="95"/>
      <c r="BH2153" s="95"/>
      <c r="BI2153" s="95"/>
    </row>
    <row r="2154" spans="17:61" s="82" customFormat="1" x14ac:dyDescent="0.2">
      <c r="Q2154" s="103"/>
      <c r="R2154" s="104"/>
      <c r="S2154" s="103"/>
      <c r="T2154" s="103"/>
      <c r="U2154" s="103"/>
      <c r="V2154" s="103"/>
      <c r="W2154" s="103"/>
      <c r="X2154" s="103"/>
      <c r="Y2154" s="103"/>
      <c r="Z2154" s="103"/>
      <c r="AA2154" s="103"/>
      <c r="AB2154" s="103"/>
      <c r="AC2154" s="103"/>
      <c r="AD2154" s="103"/>
      <c r="AE2154" s="103"/>
      <c r="AF2154" s="103"/>
      <c r="AG2154" s="103"/>
      <c r="AH2154" s="103"/>
      <c r="AI2154" s="103"/>
      <c r="AJ2154" s="103"/>
      <c r="AK2154" s="103"/>
      <c r="AL2154" s="103"/>
      <c r="AM2154" s="103"/>
      <c r="AN2154" s="103"/>
      <c r="AO2154" s="103"/>
      <c r="AP2154" s="103"/>
      <c r="AQ2154" s="103"/>
      <c r="AR2154" s="103"/>
      <c r="AS2154" s="103"/>
      <c r="AT2154" s="103"/>
      <c r="AU2154" s="103"/>
      <c r="AV2154" s="103"/>
      <c r="AW2154" s="103"/>
      <c r="AX2154" s="103"/>
      <c r="AY2154" s="103"/>
      <c r="AZ2154" s="103"/>
      <c r="BA2154" s="95"/>
      <c r="BB2154" s="95"/>
      <c r="BC2154" s="95"/>
      <c r="BD2154" s="95"/>
      <c r="BE2154" s="95"/>
      <c r="BF2154" s="95"/>
      <c r="BG2154" s="95"/>
      <c r="BH2154" s="95"/>
      <c r="BI2154" s="95"/>
    </row>
    <row r="2155" spans="17:61" s="82" customFormat="1" x14ac:dyDescent="0.2">
      <c r="Q2155" s="103"/>
      <c r="R2155" s="104"/>
      <c r="S2155" s="103"/>
      <c r="T2155" s="103"/>
      <c r="U2155" s="103"/>
      <c r="V2155" s="103"/>
      <c r="W2155" s="103"/>
      <c r="X2155" s="103"/>
      <c r="Y2155" s="103"/>
      <c r="Z2155" s="103"/>
      <c r="AA2155" s="103"/>
      <c r="AB2155" s="103"/>
      <c r="AC2155" s="103"/>
      <c r="AD2155" s="103"/>
      <c r="AE2155" s="103"/>
      <c r="AF2155" s="103"/>
      <c r="AG2155" s="103"/>
      <c r="AH2155" s="103"/>
      <c r="AI2155" s="103"/>
      <c r="AJ2155" s="103"/>
      <c r="AK2155" s="103"/>
      <c r="AL2155" s="103"/>
      <c r="AM2155" s="103"/>
      <c r="AN2155" s="103"/>
      <c r="AO2155" s="103"/>
      <c r="AP2155" s="103"/>
      <c r="AQ2155" s="103"/>
      <c r="AR2155" s="103"/>
      <c r="AS2155" s="103"/>
      <c r="AT2155" s="103"/>
      <c r="AU2155" s="103"/>
      <c r="AV2155" s="103"/>
      <c r="AW2155" s="103"/>
      <c r="AX2155" s="103"/>
      <c r="AY2155" s="103"/>
      <c r="AZ2155" s="103"/>
      <c r="BA2155" s="95"/>
      <c r="BB2155" s="95"/>
      <c r="BC2155" s="95"/>
      <c r="BD2155" s="95"/>
      <c r="BE2155" s="95"/>
      <c r="BF2155" s="95"/>
      <c r="BG2155" s="95"/>
      <c r="BH2155" s="95"/>
      <c r="BI2155" s="95"/>
    </row>
    <row r="2156" spans="17:61" s="82" customFormat="1" x14ac:dyDescent="0.2">
      <c r="Q2156" s="103"/>
      <c r="R2156" s="104"/>
      <c r="S2156" s="103"/>
      <c r="T2156" s="103"/>
      <c r="U2156" s="103"/>
      <c r="V2156" s="103"/>
      <c r="W2156" s="103"/>
      <c r="X2156" s="103"/>
      <c r="Y2156" s="103"/>
      <c r="Z2156" s="103"/>
      <c r="AA2156" s="103"/>
      <c r="AB2156" s="103"/>
      <c r="AC2156" s="103"/>
      <c r="AD2156" s="103"/>
      <c r="AE2156" s="103"/>
      <c r="AF2156" s="103"/>
      <c r="AG2156" s="103"/>
      <c r="AH2156" s="103"/>
      <c r="AI2156" s="103"/>
      <c r="AJ2156" s="103"/>
      <c r="AK2156" s="103"/>
      <c r="AL2156" s="103"/>
      <c r="AM2156" s="103"/>
      <c r="AN2156" s="103"/>
      <c r="AO2156" s="103"/>
      <c r="AP2156" s="103"/>
      <c r="AQ2156" s="103"/>
      <c r="AR2156" s="103"/>
      <c r="AS2156" s="103"/>
      <c r="AT2156" s="103"/>
      <c r="AU2156" s="103"/>
      <c r="AV2156" s="103"/>
      <c r="AW2156" s="103"/>
      <c r="AX2156" s="103"/>
      <c r="AY2156" s="103"/>
      <c r="AZ2156" s="103"/>
      <c r="BA2156" s="95"/>
      <c r="BB2156" s="95"/>
      <c r="BC2156" s="95"/>
      <c r="BD2156" s="95"/>
      <c r="BE2156" s="95"/>
      <c r="BF2156" s="95"/>
      <c r="BG2156" s="95"/>
      <c r="BH2156" s="95"/>
      <c r="BI2156" s="95"/>
    </row>
    <row r="2157" spans="17:61" s="82" customFormat="1" x14ac:dyDescent="0.2">
      <c r="Q2157" s="103"/>
      <c r="R2157" s="104"/>
      <c r="S2157" s="103"/>
      <c r="T2157" s="103"/>
      <c r="U2157" s="103"/>
      <c r="V2157" s="103"/>
      <c r="W2157" s="103"/>
      <c r="X2157" s="103"/>
      <c r="Y2157" s="103"/>
      <c r="Z2157" s="103"/>
      <c r="AA2157" s="103"/>
      <c r="AB2157" s="103"/>
      <c r="AC2157" s="103"/>
      <c r="AD2157" s="103"/>
      <c r="AE2157" s="103"/>
      <c r="AF2157" s="103"/>
      <c r="AG2157" s="103"/>
      <c r="AH2157" s="103"/>
      <c r="AI2157" s="103"/>
      <c r="AJ2157" s="103"/>
      <c r="AK2157" s="103"/>
      <c r="AL2157" s="103"/>
      <c r="AM2157" s="103"/>
      <c r="AN2157" s="103"/>
      <c r="AO2157" s="103"/>
      <c r="AP2157" s="103"/>
      <c r="AQ2157" s="103"/>
      <c r="AR2157" s="103"/>
      <c r="AS2157" s="103"/>
      <c r="AT2157" s="103"/>
      <c r="AU2157" s="103"/>
      <c r="AV2157" s="103"/>
      <c r="AW2157" s="103"/>
      <c r="AX2157" s="103"/>
      <c r="AY2157" s="103"/>
      <c r="AZ2157" s="103"/>
      <c r="BA2157" s="95"/>
      <c r="BB2157" s="95"/>
      <c r="BC2157" s="95"/>
      <c r="BD2157" s="95"/>
      <c r="BE2157" s="95"/>
      <c r="BF2157" s="95"/>
      <c r="BG2157" s="95"/>
      <c r="BH2157" s="95"/>
      <c r="BI2157" s="95"/>
    </row>
    <row r="2158" spans="17:61" s="82" customFormat="1" x14ac:dyDescent="0.2">
      <c r="Q2158" s="103"/>
      <c r="R2158" s="104"/>
      <c r="S2158" s="103"/>
      <c r="T2158" s="103"/>
      <c r="U2158" s="103"/>
      <c r="V2158" s="103"/>
      <c r="W2158" s="103"/>
      <c r="X2158" s="103"/>
      <c r="Y2158" s="103"/>
      <c r="Z2158" s="103"/>
      <c r="AA2158" s="103"/>
      <c r="AB2158" s="103"/>
      <c r="AC2158" s="103"/>
      <c r="AD2158" s="103"/>
      <c r="AE2158" s="103"/>
      <c r="AF2158" s="103"/>
      <c r="AG2158" s="103"/>
      <c r="AH2158" s="103"/>
      <c r="AI2158" s="103"/>
      <c r="AJ2158" s="103"/>
      <c r="AK2158" s="103"/>
      <c r="AL2158" s="103"/>
      <c r="AM2158" s="103"/>
      <c r="AN2158" s="103"/>
      <c r="AO2158" s="103"/>
      <c r="AP2158" s="103"/>
      <c r="AQ2158" s="103"/>
      <c r="AR2158" s="103"/>
      <c r="AS2158" s="103"/>
      <c r="AT2158" s="103"/>
      <c r="AU2158" s="103"/>
      <c r="AV2158" s="103"/>
      <c r="AW2158" s="103"/>
      <c r="AX2158" s="103"/>
      <c r="AY2158" s="103"/>
      <c r="AZ2158" s="103"/>
      <c r="BA2158" s="95"/>
      <c r="BB2158" s="95"/>
      <c r="BC2158" s="95"/>
      <c r="BD2158" s="95"/>
      <c r="BE2158" s="95"/>
      <c r="BF2158" s="95"/>
      <c r="BG2158" s="95"/>
      <c r="BH2158" s="95"/>
      <c r="BI2158" s="95"/>
    </row>
    <row r="2159" spans="17:61" s="82" customFormat="1" x14ac:dyDescent="0.2">
      <c r="Q2159" s="103"/>
      <c r="R2159" s="104"/>
      <c r="S2159" s="103"/>
      <c r="T2159" s="103"/>
      <c r="U2159" s="103"/>
      <c r="V2159" s="103"/>
      <c r="W2159" s="103"/>
      <c r="X2159" s="103"/>
      <c r="Y2159" s="103"/>
      <c r="Z2159" s="103"/>
      <c r="AA2159" s="103"/>
      <c r="AB2159" s="103"/>
      <c r="AC2159" s="103"/>
      <c r="AD2159" s="103"/>
      <c r="AE2159" s="103"/>
      <c r="AF2159" s="103"/>
      <c r="AG2159" s="103"/>
      <c r="AH2159" s="103"/>
      <c r="AI2159" s="103"/>
      <c r="AJ2159" s="103"/>
      <c r="AK2159" s="103"/>
      <c r="AL2159" s="103"/>
      <c r="AM2159" s="103"/>
      <c r="AN2159" s="103"/>
      <c r="AO2159" s="103"/>
      <c r="AP2159" s="103"/>
      <c r="AQ2159" s="103"/>
      <c r="AR2159" s="103"/>
      <c r="AS2159" s="103"/>
      <c r="AT2159" s="103"/>
      <c r="AU2159" s="103"/>
      <c r="AV2159" s="103"/>
      <c r="AW2159" s="103"/>
      <c r="AX2159" s="103"/>
      <c r="AY2159" s="103"/>
      <c r="AZ2159" s="103"/>
      <c r="BA2159" s="95"/>
      <c r="BB2159" s="95"/>
      <c r="BC2159" s="95"/>
      <c r="BD2159" s="95"/>
      <c r="BE2159" s="95"/>
      <c r="BF2159" s="95"/>
      <c r="BG2159" s="95"/>
      <c r="BH2159" s="95"/>
      <c r="BI2159" s="95"/>
    </row>
    <row r="2160" spans="17:61" s="82" customFormat="1" x14ac:dyDescent="0.2">
      <c r="Q2160" s="103"/>
      <c r="R2160" s="104"/>
      <c r="S2160" s="103"/>
      <c r="T2160" s="103"/>
      <c r="U2160" s="103"/>
      <c r="V2160" s="103"/>
      <c r="W2160" s="103"/>
      <c r="X2160" s="103"/>
      <c r="Y2160" s="103"/>
      <c r="Z2160" s="103"/>
      <c r="AA2160" s="103"/>
      <c r="AB2160" s="103"/>
      <c r="AC2160" s="103"/>
      <c r="AD2160" s="103"/>
      <c r="AE2160" s="103"/>
      <c r="AF2160" s="103"/>
      <c r="AG2160" s="103"/>
      <c r="AH2160" s="103"/>
      <c r="AI2160" s="103"/>
      <c r="AJ2160" s="103"/>
      <c r="AK2160" s="103"/>
      <c r="AL2160" s="103"/>
      <c r="AM2160" s="103"/>
      <c r="AN2160" s="103"/>
      <c r="AO2160" s="103"/>
      <c r="AP2160" s="103"/>
      <c r="AQ2160" s="103"/>
      <c r="AR2160" s="103"/>
      <c r="AS2160" s="103"/>
      <c r="AT2160" s="103"/>
      <c r="AU2160" s="103"/>
      <c r="AV2160" s="103"/>
      <c r="AW2160" s="103"/>
      <c r="AX2160" s="103"/>
      <c r="AY2160" s="103"/>
      <c r="AZ2160" s="103"/>
      <c r="BA2160" s="95"/>
      <c r="BB2160" s="95"/>
      <c r="BC2160" s="95"/>
      <c r="BD2160" s="95"/>
      <c r="BE2160" s="95"/>
      <c r="BF2160" s="95"/>
      <c r="BG2160" s="95"/>
      <c r="BH2160" s="95"/>
      <c r="BI2160" s="95"/>
    </row>
    <row r="2161" spans="17:61" s="82" customFormat="1" x14ac:dyDescent="0.2">
      <c r="Q2161" s="103"/>
      <c r="R2161" s="104"/>
      <c r="S2161" s="103"/>
      <c r="T2161" s="103"/>
      <c r="U2161" s="103"/>
      <c r="V2161" s="103"/>
      <c r="W2161" s="103"/>
      <c r="X2161" s="103"/>
      <c r="Y2161" s="103"/>
      <c r="Z2161" s="103"/>
      <c r="AA2161" s="103"/>
      <c r="AB2161" s="103"/>
      <c r="AC2161" s="103"/>
      <c r="AD2161" s="103"/>
      <c r="AE2161" s="103"/>
      <c r="AF2161" s="103"/>
      <c r="AG2161" s="103"/>
      <c r="AH2161" s="103"/>
      <c r="AI2161" s="103"/>
      <c r="AJ2161" s="103"/>
      <c r="AK2161" s="103"/>
      <c r="AL2161" s="103"/>
      <c r="AM2161" s="103"/>
      <c r="AN2161" s="103"/>
      <c r="AO2161" s="103"/>
      <c r="AP2161" s="103"/>
      <c r="AQ2161" s="103"/>
      <c r="AR2161" s="103"/>
      <c r="AS2161" s="103"/>
      <c r="AT2161" s="103"/>
      <c r="AU2161" s="103"/>
      <c r="AV2161" s="103"/>
      <c r="AW2161" s="103"/>
      <c r="AX2161" s="103"/>
      <c r="AY2161" s="103"/>
      <c r="AZ2161" s="103"/>
      <c r="BA2161" s="95"/>
      <c r="BB2161" s="95"/>
      <c r="BC2161" s="95"/>
      <c r="BD2161" s="95"/>
      <c r="BE2161" s="95"/>
      <c r="BF2161" s="95"/>
      <c r="BG2161" s="95"/>
      <c r="BH2161" s="95"/>
      <c r="BI2161" s="95"/>
    </row>
    <row r="2162" spans="17:61" s="82" customFormat="1" x14ac:dyDescent="0.2">
      <c r="Q2162" s="103"/>
      <c r="R2162" s="104"/>
      <c r="S2162" s="103"/>
      <c r="T2162" s="103"/>
      <c r="U2162" s="103"/>
      <c r="V2162" s="103"/>
      <c r="W2162" s="103"/>
      <c r="X2162" s="103"/>
      <c r="Y2162" s="103"/>
      <c r="Z2162" s="103"/>
      <c r="AA2162" s="103"/>
      <c r="AB2162" s="103"/>
      <c r="AC2162" s="103"/>
      <c r="AD2162" s="103"/>
      <c r="AE2162" s="103"/>
      <c r="AF2162" s="103"/>
      <c r="AG2162" s="103"/>
      <c r="AH2162" s="103"/>
      <c r="AI2162" s="103"/>
      <c r="AJ2162" s="103"/>
      <c r="AK2162" s="103"/>
      <c r="AL2162" s="103"/>
      <c r="AM2162" s="103"/>
      <c r="AN2162" s="103"/>
      <c r="AO2162" s="103"/>
      <c r="AP2162" s="103"/>
      <c r="AQ2162" s="103"/>
      <c r="AR2162" s="103"/>
      <c r="AS2162" s="103"/>
      <c r="AT2162" s="103"/>
      <c r="AU2162" s="103"/>
      <c r="AV2162" s="103"/>
      <c r="AW2162" s="103"/>
      <c r="AX2162" s="103"/>
      <c r="AY2162" s="103"/>
      <c r="AZ2162" s="103"/>
      <c r="BA2162" s="95"/>
      <c r="BB2162" s="95"/>
      <c r="BC2162" s="95"/>
      <c r="BD2162" s="95"/>
      <c r="BE2162" s="95"/>
      <c r="BF2162" s="95"/>
      <c r="BG2162" s="95"/>
      <c r="BH2162" s="95"/>
      <c r="BI2162" s="95"/>
    </row>
    <row r="2163" spans="17:61" s="82" customFormat="1" x14ac:dyDescent="0.2">
      <c r="Q2163" s="103"/>
      <c r="R2163" s="104"/>
      <c r="S2163" s="103"/>
      <c r="T2163" s="103"/>
      <c r="U2163" s="103"/>
      <c r="V2163" s="103"/>
      <c r="W2163" s="103"/>
      <c r="X2163" s="103"/>
      <c r="Y2163" s="103"/>
      <c r="Z2163" s="103"/>
      <c r="AA2163" s="103"/>
      <c r="AB2163" s="103"/>
      <c r="AC2163" s="103"/>
      <c r="AD2163" s="103"/>
      <c r="AE2163" s="103"/>
      <c r="AF2163" s="103"/>
      <c r="AG2163" s="103"/>
      <c r="AH2163" s="103"/>
      <c r="AI2163" s="103"/>
      <c r="AJ2163" s="103"/>
      <c r="AK2163" s="103"/>
      <c r="AL2163" s="103"/>
      <c r="AM2163" s="103"/>
      <c r="AN2163" s="103"/>
      <c r="AO2163" s="103"/>
      <c r="AP2163" s="103"/>
      <c r="AQ2163" s="103"/>
      <c r="AR2163" s="103"/>
      <c r="AS2163" s="103"/>
      <c r="AT2163" s="103"/>
      <c r="AU2163" s="103"/>
      <c r="AV2163" s="103"/>
      <c r="AW2163" s="103"/>
      <c r="AX2163" s="103"/>
      <c r="AY2163" s="103"/>
      <c r="AZ2163" s="103"/>
      <c r="BA2163" s="95"/>
      <c r="BB2163" s="95"/>
      <c r="BC2163" s="95"/>
      <c r="BD2163" s="95"/>
      <c r="BE2163" s="95"/>
      <c r="BF2163" s="95"/>
      <c r="BG2163" s="95"/>
      <c r="BH2163" s="95"/>
      <c r="BI2163" s="95"/>
    </row>
    <row r="2164" spans="17:61" s="82" customFormat="1" x14ac:dyDescent="0.2">
      <c r="Q2164" s="103"/>
      <c r="R2164" s="104"/>
      <c r="S2164" s="103"/>
      <c r="T2164" s="103"/>
      <c r="U2164" s="103"/>
      <c r="V2164" s="103"/>
      <c r="W2164" s="103"/>
      <c r="X2164" s="103"/>
      <c r="Y2164" s="103"/>
      <c r="Z2164" s="103"/>
      <c r="AA2164" s="103"/>
      <c r="AB2164" s="103"/>
      <c r="AC2164" s="103"/>
      <c r="AD2164" s="103"/>
      <c r="AE2164" s="103"/>
      <c r="AF2164" s="103"/>
      <c r="AG2164" s="103"/>
      <c r="AH2164" s="103"/>
      <c r="AI2164" s="103"/>
      <c r="AJ2164" s="103"/>
      <c r="AK2164" s="103"/>
      <c r="AL2164" s="103"/>
      <c r="AM2164" s="103"/>
      <c r="AN2164" s="103"/>
      <c r="AO2164" s="103"/>
      <c r="AP2164" s="103"/>
      <c r="AQ2164" s="103"/>
      <c r="AR2164" s="103"/>
      <c r="AS2164" s="103"/>
      <c r="AT2164" s="103"/>
      <c r="AU2164" s="103"/>
      <c r="AV2164" s="103"/>
      <c r="AW2164" s="103"/>
      <c r="AX2164" s="103"/>
      <c r="AY2164" s="103"/>
      <c r="AZ2164" s="103"/>
      <c r="BA2164" s="95"/>
      <c r="BB2164" s="95"/>
      <c r="BC2164" s="95"/>
      <c r="BD2164" s="95"/>
      <c r="BE2164" s="95"/>
      <c r="BF2164" s="95"/>
      <c r="BG2164" s="95"/>
      <c r="BH2164" s="95"/>
      <c r="BI2164" s="95"/>
    </row>
    <row r="2165" spans="17:61" s="82" customFormat="1" x14ac:dyDescent="0.2">
      <c r="Q2165" s="103"/>
      <c r="R2165" s="104"/>
      <c r="S2165" s="103"/>
      <c r="T2165" s="103"/>
      <c r="U2165" s="103"/>
      <c r="V2165" s="103"/>
      <c r="W2165" s="103"/>
      <c r="X2165" s="103"/>
      <c r="Y2165" s="103"/>
      <c r="Z2165" s="103"/>
      <c r="AA2165" s="103"/>
      <c r="AB2165" s="103"/>
      <c r="AC2165" s="103"/>
      <c r="AD2165" s="103"/>
      <c r="AE2165" s="103"/>
      <c r="AF2165" s="103"/>
      <c r="AG2165" s="103"/>
      <c r="AH2165" s="103"/>
      <c r="AI2165" s="103"/>
      <c r="AJ2165" s="103"/>
      <c r="AK2165" s="103"/>
      <c r="AL2165" s="103"/>
      <c r="AM2165" s="103"/>
      <c r="AN2165" s="103"/>
      <c r="AO2165" s="103"/>
      <c r="AP2165" s="103"/>
      <c r="AQ2165" s="103"/>
      <c r="AR2165" s="103"/>
      <c r="AS2165" s="103"/>
      <c r="AT2165" s="103"/>
      <c r="AU2165" s="103"/>
      <c r="AV2165" s="103"/>
      <c r="AW2165" s="103"/>
      <c r="AX2165" s="103"/>
      <c r="AY2165" s="103"/>
      <c r="AZ2165" s="103"/>
      <c r="BA2165" s="95"/>
      <c r="BB2165" s="95"/>
      <c r="BC2165" s="95"/>
      <c r="BD2165" s="95"/>
      <c r="BE2165" s="95"/>
      <c r="BF2165" s="95"/>
      <c r="BG2165" s="95"/>
      <c r="BH2165" s="95"/>
      <c r="BI2165" s="95"/>
    </row>
    <row r="2166" spans="17:61" s="82" customFormat="1" x14ac:dyDescent="0.2">
      <c r="Q2166" s="103"/>
      <c r="R2166" s="104"/>
      <c r="S2166" s="103"/>
      <c r="T2166" s="103"/>
      <c r="U2166" s="103"/>
      <c r="V2166" s="103"/>
      <c r="W2166" s="103"/>
      <c r="X2166" s="103"/>
      <c r="Y2166" s="103"/>
      <c r="Z2166" s="103"/>
      <c r="AA2166" s="103"/>
      <c r="AB2166" s="103"/>
      <c r="AC2166" s="103"/>
      <c r="AD2166" s="103"/>
      <c r="AE2166" s="103"/>
      <c r="AF2166" s="103"/>
      <c r="AG2166" s="103"/>
      <c r="AH2166" s="103"/>
      <c r="AI2166" s="103"/>
      <c r="AJ2166" s="103"/>
      <c r="AK2166" s="103"/>
      <c r="AL2166" s="103"/>
      <c r="AM2166" s="103"/>
      <c r="AN2166" s="103"/>
      <c r="AO2166" s="103"/>
      <c r="AP2166" s="103"/>
      <c r="AQ2166" s="103"/>
      <c r="AR2166" s="103"/>
      <c r="AS2166" s="103"/>
      <c r="AT2166" s="103"/>
      <c r="AU2166" s="103"/>
      <c r="AV2166" s="103"/>
      <c r="AW2166" s="103"/>
      <c r="AX2166" s="103"/>
      <c r="AY2166" s="103"/>
      <c r="AZ2166" s="103"/>
      <c r="BA2166" s="95"/>
      <c r="BB2166" s="95"/>
      <c r="BC2166" s="95"/>
      <c r="BD2166" s="95"/>
      <c r="BE2166" s="95"/>
      <c r="BF2166" s="95"/>
      <c r="BG2166" s="95"/>
      <c r="BH2166" s="95"/>
      <c r="BI2166" s="95"/>
    </row>
    <row r="2167" spans="17:61" s="82" customFormat="1" x14ac:dyDescent="0.2">
      <c r="Q2167" s="103"/>
      <c r="R2167" s="104"/>
      <c r="S2167" s="103"/>
      <c r="T2167" s="103"/>
      <c r="U2167" s="103"/>
      <c r="V2167" s="103"/>
      <c r="W2167" s="103"/>
      <c r="X2167" s="103"/>
      <c r="Y2167" s="103"/>
      <c r="Z2167" s="103"/>
      <c r="AA2167" s="103"/>
      <c r="AB2167" s="103"/>
      <c r="AC2167" s="103"/>
      <c r="AD2167" s="103"/>
      <c r="AE2167" s="103"/>
      <c r="AF2167" s="103"/>
      <c r="AG2167" s="103"/>
      <c r="AH2167" s="103"/>
      <c r="AI2167" s="103"/>
      <c r="AJ2167" s="103"/>
      <c r="AK2167" s="103"/>
      <c r="AL2167" s="103"/>
      <c r="AM2167" s="103"/>
      <c r="AN2167" s="103"/>
      <c r="AO2167" s="103"/>
      <c r="AP2167" s="103"/>
      <c r="AQ2167" s="103"/>
      <c r="AR2167" s="103"/>
      <c r="AS2167" s="103"/>
      <c r="AT2167" s="103"/>
      <c r="AU2167" s="103"/>
      <c r="AV2167" s="103"/>
      <c r="AW2167" s="103"/>
      <c r="AX2167" s="103"/>
      <c r="AY2167" s="103"/>
      <c r="AZ2167" s="103"/>
      <c r="BA2167" s="95"/>
      <c r="BB2167" s="95"/>
      <c r="BC2167" s="95"/>
      <c r="BD2167" s="95"/>
      <c r="BE2167" s="95"/>
      <c r="BF2167" s="95"/>
      <c r="BG2167" s="95"/>
      <c r="BH2167" s="95"/>
      <c r="BI2167" s="95"/>
    </row>
    <row r="2168" spans="17:61" s="82" customFormat="1" x14ac:dyDescent="0.2">
      <c r="Q2168" s="103"/>
      <c r="R2168" s="104"/>
      <c r="S2168" s="103"/>
      <c r="T2168" s="103"/>
      <c r="U2168" s="103"/>
      <c r="V2168" s="103"/>
      <c r="W2168" s="103"/>
      <c r="X2168" s="103"/>
      <c r="Y2168" s="103"/>
      <c r="Z2168" s="103"/>
      <c r="AA2168" s="103"/>
      <c r="AB2168" s="103"/>
      <c r="AC2168" s="103"/>
      <c r="AD2168" s="103"/>
      <c r="AE2168" s="103"/>
      <c r="AF2168" s="103"/>
      <c r="AG2168" s="103"/>
      <c r="AH2168" s="103"/>
      <c r="AI2168" s="103"/>
      <c r="AJ2168" s="103"/>
      <c r="AK2168" s="103"/>
      <c r="AL2168" s="103"/>
      <c r="AM2168" s="103"/>
      <c r="AN2168" s="103"/>
      <c r="AO2168" s="103"/>
      <c r="AP2168" s="103"/>
      <c r="AQ2168" s="103"/>
      <c r="AR2168" s="103"/>
      <c r="AS2168" s="103"/>
      <c r="AT2168" s="103"/>
      <c r="AU2168" s="103"/>
      <c r="AV2168" s="103"/>
      <c r="AW2168" s="103"/>
      <c r="AX2168" s="103"/>
      <c r="AY2168" s="103"/>
      <c r="AZ2168" s="103"/>
      <c r="BA2168" s="95"/>
      <c r="BB2168" s="95"/>
      <c r="BC2168" s="95"/>
      <c r="BD2168" s="95"/>
      <c r="BE2168" s="95"/>
      <c r="BF2168" s="95"/>
      <c r="BG2168" s="95"/>
      <c r="BH2168" s="95"/>
      <c r="BI2168" s="95"/>
    </row>
    <row r="2169" spans="17:61" s="82" customFormat="1" x14ac:dyDescent="0.2">
      <c r="Q2169" s="103"/>
      <c r="R2169" s="104"/>
      <c r="S2169" s="103"/>
      <c r="T2169" s="103"/>
      <c r="U2169" s="103"/>
      <c r="V2169" s="103"/>
      <c r="W2169" s="103"/>
      <c r="X2169" s="103"/>
      <c r="Y2169" s="103"/>
      <c r="Z2169" s="103"/>
      <c r="AA2169" s="103"/>
      <c r="AB2169" s="103"/>
      <c r="AC2169" s="103"/>
      <c r="AD2169" s="103"/>
      <c r="AE2169" s="103"/>
      <c r="AF2169" s="103"/>
      <c r="AG2169" s="103"/>
      <c r="AH2169" s="103"/>
      <c r="AI2169" s="103"/>
      <c r="AJ2169" s="103"/>
      <c r="AK2169" s="103"/>
      <c r="AL2169" s="103"/>
      <c r="AM2169" s="103"/>
      <c r="AN2169" s="103"/>
      <c r="AO2169" s="103"/>
      <c r="AP2169" s="103"/>
      <c r="AQ2169" s="103"/>
      <c r="AR2169" s="103"/>
      <c r="AS2169" s="103"/>
      <c r="AT2169" s="103"/>
      <c r="AU2169" s="103"/>
      <c r="AV2169" s="103"/>
      <c r="AW2169" s="103"/>
      <c r="AX2169" s="103"/>
      <c r="AY2169" s="103"/>
      <c r="AZ2169" s="103"/>
      <c r="BA2169" s="95"/>
      <c r="BB2169" s="95"/>
      <c r="BC2169" s="95"/>
      <c r="BD2169" s="95"/>
      <c r="BE2169" s="95"/>
      <c r="BF2169" s="95"/>
      <c r="BG2169" s="95"/>
      <c r="BH2169" s="95"/>
      <c r="BI2169" s="95"/>
    </row>
    <row r="2170" spans="17:61" s="82" customFormat="1" x14ac:dyDescent="0.2">
      <c r="Q2170" s="103"/>
      <c r="R2170" s="104"/>
      <c r="S2170" s="103"/>
      <c r="T2170" s="103"/>
      <c r="U2170" s="103"/>
      <c r="V2170" s="103"/>
      <c r="W2170" s="103"/>
      <c r="X2170" s="103"/>
      <c r="Y2170" s="103"/>
      <c r="Z2170" s="103"/>
      <c r="AA2170" s="103"/>
      <c r="AB2170" s="103"/>
      <c r="AC2170" s="103"/>
      <c r="AD2170" s="103"/>
      <c r="AE2170" s="103"/>
      <c r="AF2170" s="103"/>
      <c r="AG2170" s="103"/>
      <c r="AH2170" s="103"/>
      <c r="AI2170" s="103"/>
      <c r="AJ2170" s="103"/>
      <c r="AK2170" s="103"/>
      <c r="AL2170" s="103"/>
      <c r="AM2170" s="103"/>
      <c r="AN2170" s="103"/>
      <c r="AO2170" s="103"/>
      <c r="AP2170" s="103"/>
      <c r="AQ2170" s="103"/>
      <c r="AR2170" s="103"/>
      <c r="AS2170" s="103"/>
      <c r="AT2170" s="103"/>
      <c r="AU2170" s="103"/>
      <c r="AV2170" s="103"/>
      <c r="AW2170" s="103"/>
      <c r="AX2170" s="103"/>
      <c r="AY2170" s="103"/>
      <c r="AZ2170" s="103"/>
      <c r="BA2170" s="95"/>
      <c r="BB2170" s="95"/>
      <c r="BC2170" s="95"/>
      <c r="BD2170" s="95"/>
      <c r="BE2170" s="95"/>
      <c r="BF2170" s="95"/>
      <c r="BG2170" s="95"/>
      <c r="BH2170" s="95"/>
      <c r="BI2170" s="95"/>
    </row>
    <row r="2171" spans="17:61" s="82" customFormat="1" x14ac:dyDescent="0.2">
      <c r="Q2171" s="103"/>
      <c r="R2171" s="104"/>
      <c r="S2171" s="103"/>
      <c r="T2171" s="103"/>
      <c r="U2171" s="103"/>
      <c r="V2171" s="103"/>
      <c r="W2171" s="103"/>
      <c r="X2171" s="103"/>
      <c r="Y2171" s="103"/>
      <c r="Z2171" s="103"/>
      <c r="AA2171" s="103"/>
      <c r="AB2171" s="103"/>
      <c r="AC2171" s="103"/>
      <c r="AD2171" s="103"/>
      <c r="AE2171" s="103"/>
      <c r="AF2171" s="103"/>
      <c r="AG2171" s="103"/>
      <c r="AH2171" s="103"/>
      <c r="AI2171" s="103"/>
      <c r="AJ2171" s="103"/>
      <c r="AK2171" s="103"/>
      <c r="AL2171" s="103"/>
      <c r="AM2171" s="103"/>
      <c r="AN2171" s="103"/>
      <c r="AO2171" s="103"/>
      <c r="AP2171" s="103"/>
      <c r="AQ2171" s="103"/>
      <c r="AR2171" s="103"/>
      <c r="AS2171" s="103"/>
      <c r="AT2171" s="103"/>
      <c r="AU2171" s="103"/>
      <c r="AV2171" s="103"/>
      <c r="AW2171" s="103"/>
      <c r="AX2171" s="103"/>
      <c r="AY2171" s="103"/>
      <c r="AZ2171" s="103"/>
      <c r="BA2171" s="95"/>
      <c r="BB2171" s="95"/>
      <c r="BC2171" s="95"/>
      <c r="BD2171" s="95"/>
      <c r="BE2171" s="95"/>
      <c r="BF2171" s="95"/>
      <c r="BG2171" s="95"/>
      <c r="BH2171" s="95"/>
      <c r="BI2171" s="95"/>
    </row>
    <row r="2172" spans="17:61" s="82" customFormat="1" x14ac:dyDescent="0.2">
      <c r="Q2172" s="103"/>
      <c r="R2172" s="104"/>
      <c r="S2172" s="103"/>
      <c r="T2172" s="103"/>
      <c r="U2172" s="103"/>
      <c r="V2172" s="103"/>
      <c r="W2172" s="103"/>
      <c r="X2172" s="103"/>
      <c r="Y2172" s="103"/>
      <c r="Z2172" s="103"/>
      <c r="AA2172" s="103"/>
      <c r="AB2172" s="103"/>
      <c r="AC2172" s="103"/>
      <c r="AD2172" s="103"/>
      <c r="AE2172" s="103"/>
      <c r="AF2172" s="103"/>
      <c r="AG2172" s="103"/>
      <c r="AH2172" s="103"/>
      <c r="AI2172" s="103"/>
      <c r="AJ2172" s="103"/>
      <c r="AK2172" s="103"/>
      <c r="AL2172" s="103"/>
      <c r="AM2172" s="103"/>
      <c r="AN2172" s="103"/>
      <c r="AO2172" s="103"/>
      <c r="AP2172" s="103"/>
      <c r="AQ2172" s="103"/>
      <c r="AR2172" s="103"/>
      <c r="AS2172" s="103"/>
      <c r="AT2172" s="103"/>
      <c r="AU2172" s="103"/>
      <c r="AV2172" s="103"/>
      <c r="AW2172" s="103"/>
      <c r="AX2172" s="103"/>
      <c r="AY2172" s="103"/>
      <c r="AZ2172" s="103"/>
      <c r="BA2172" s="95"/>
      <c r="BB2172" s="95"/>
      <c r="BC2172" s="95"/>
      <c r="BD2172" s="95"/>
      <c r="BE2172" s="95"/>
      <c r="BF2172" s="95"/>
      <c r="BG2172" s="95"/>
      <c r="BH2172" s="95"/>
      <c r="BI2172" s="95"/>
    </row>
    <row r="2173" spans="17:61" s="82" customFormat="1" x14ac:dyDescent="0.2">
      <c r="Q2173" s="103"/>
      <c r="R2173" s="104"/>
      <c r="S2173" s="103"/>
      <c r="T2173" s="103"/>
      <c r="U2173" s="103"/>
      <c r="V2173" s="103"/>
      <c r="W2173" s="103"/>
      <c r="X2173" s="103"/>
      <c r="Y2173" s="103"/>
      <c r="Z2173" s="103"/>
      <c r="AA2173" s="103"/>
      <c r="AB2173" s="103"/>
      <c r="AC2173" s="103"/>
      <c r="AD2173" s="103"/>
      <c r="AE2173" s="103"/>
      <c r="AF2173" s="103"/>
      <c r="AG2173" s="103"/>
      <c r="AH2173" s="103"/>
      <c r="AI2173" s="103"/>
      <c r="AJ2173" s="103"/>
      <c r="AK2173" s="103"/>
      <c r="AL2173" s="103"/>
      <c r="AM2173" s="103"/>
      <c r="AN2173" s="103"/>
      <c r="AO2173" s="103"/>
      <c r="AP2173" s="103"/>
      <c r="AQ2173" s="103"/>
      <c r="AR2173" s="103"/>
      <c r="AS2173" s="103"/>
      <c r="AT2173" s="103"/>
      <c r="AU2173" s="103"/>
      <c r="AV2173" s="103"/>
      <c r="AW2173" s="103"/>
      <c r="AX2173" s="103"/>
      <c r="AY2173" s="103"/>
      <c r="AZ2173" s="103"/>
      <c r="BA2173" s="95"/>
      <c r="BB2173" s="95"/>
      <c r="BC2173" s="95"/>
      <c r="BD2173" s="95"/>
      <c r="BE2173" s="95"/>
      <c r="BF2173" s="95"/>
      <c r="BG2173" s="95"/>
      <c r="BH2173" s="95"/>
      <c r="BI2173" s="95"/>
    </row>
    <row r="2174" spans="17:61" s="82" customFormat="1" x14ac:dyDescent="0.2">
      <c r="Q2174" s="103"/>
      <c r="R2174" s="104"/>
      <c r="S2174" s="103"/>
      <c r="T2174" s="103"/>
      <c r="U2174" s="103"/>
      <c r="V2174" s="103"/>
      <c r="W2174" s="103"/>
      <c r="X2174" s="103"/>
      <c r="Y2174" s="103"/>
      <c r="Z2174" s="103"/>
      <c r="AA2174" s="103"/>
      <c r="AB2174" s="103"/>
      <c r="AC2174" s="103"/>
      <c r="AD2174" s="103"/>
      <c r="AE2174" s="103"/>
      <c r="AF2174" s="103"/>
      <c r="AG2174" s="103"/>
      <c r="AH2174" s="103"/>
      <c r="AI2174" s="103"/>
      <c r="AJ2174" s="103"/>
      <c r="AK2174" s="103"/>
      <c r="AL2174" s="103"/>
      <c r="AM2174" s="103"/>
      <c r="AN2174" s="103"/>
      <c r="AO2174" s="103"/>
      <c r="AP2174" s="103"/>
      <c r="AQ2174" s="103"/>
      <c r="AR2174" s="103"/>
      <c r="AS2174" s="103"/>
      <c r="AT2174" s="103"/>
      <c r="AU2174" s="103"/>
      <c r="AV2174" s="103"/>
      <c r="AW2174" s="103"/>
      <c r="AX2174" s="103"/>
      <c r="AY2174" s="103"/>
      <c r="AZ2174" s="103"/>
      <c r="BA2174" s="95"/>
      <c r="BB2174" s="95"/>
      <c r="BC2174" s="95"/>
      <c r="BD2174" s="95"/>
      <c r="BE2174" s="95"/>
      <c r="BF2174" s="95"/>
      <c r="BG2174" s="95"/>
      <c r="BH2174" s="95"/>
      <c r="BI2174" s="95"/>
    </row>
    <row r="2175" spans="17:61" s="82" customFormat="1" x14ac:dyDescent="0.2">
      <c r="Q2175" s="103"/>
      <c r="R2175" s="104"/>
      <c r="S2175" s="103"/>
      <c r="T2175" s="103"/>
      <c r="U2175" s="103"/>
      <c r="V2175" s="103"/>
      <c r="W2175" s="103"/>
      <c r="X2175" s="103"/>
      <c r="Y2175" s="103"/>
      <c r="Z2175" s="103"/>
      <c r="AA2175" s="103"/>
      <c r="AB2175" s="103"/>
      <c r="AC2175" s="103"/>
      <c r="AD2175" s="103"/>
      <c r="AE2175" s="103"/>
      <c r="AF2175" s="103"/>
      <c r="AG2175" s="103"/>
      <c r="AH2175" s="103"/>
      <c r="AI2175" s="103"/>
      <c r="AJ2175" s="103"/>
      <c r="AK2175" s="103"/>
      <c r="AL2175" s="103"/>
      <c r="AM2175" s="103"/>
      <c r="AN2175" s="103"/>
      <c r="AO2175" s="103"/>
      <c r="AP2175" s="103"/>
      <c r="AQ2175" s="103"/>
      <c r="AR2175" s="103"/>
      <c r="AS2175" s="103"/>
      <c r="AT2175" s="103"/>
      <c r="AU2175" s="103"/>
      <c r="AV2175" s="103"/>
      <c r="AW2175" s="103"/>
      <c r="AX2175" s="103"/>
      <c r="AY2175" s="103"/>
      <c r="AZ2175" s="103"/>
      <c r="BA2175" s="95"/>
      <c r="BB2175" s="95"/>
      <c r="BC2175" s="95"/>
      <c r="BD2175" s="95"/>
      <c r="BE2175" s="95"/>
      <c r="BF2175" s="95"/>
      <c r="BG2175" s="95"/>
      <c r="BH2175" s="95"/>
      <c r="BI2175" s="95"/>
    </row>
    <row r="2176" spans="17:61" s="82" customFormat="1" x14ac:dyDescent="0.2">
      <c r="Q2176" s="103"/>
      <c r="R2176" s="104"/>
      <c r="S2176" s="103"/>
      <c r="T2176" s="103"/>
      <c r="U2176" s="103"/>
      <c r="V2176" s="103"/>
      <c r="W2176" s="103"/>
      <c r="X2176" s="103"/>
      <c r="Y2176" s="103"/>
      <c r="Z2176" s="103"/>
      <c r="AA2176" s="103"/>
      <c r="AB2176" s="103"/>
      <c r="AC2176" s="103"/>
      <c r="AD2176" s="103"/>
      <c r="AE2176" s="103"/>
      <c r="AF2176" s="103"/>
      <c r="AG2176" s="103"/>
      <c r="AH2176" s="103"/>
      <c r="AI2176" s="103"/>
      <c r="AJ2176" s="103"/>
      <c r="AK2176" s="103"/>
      <c r="AL2176" s="103"/>
      <c r="AM2176" s="103"/>
      <c r="AN2176" s="103"/>
      <c r="AO2176" s="103"/>
      <c r="AP2176" s="103"/>
      <c r="AQ2176" s="103"/>
      <c r="AR2176" s="103"/>
      <c r="AS2176" s="103"/>
      <c r="AT2176" s="103"/>
      <c r="AU2176" s="103"/>
      <c r="AV2176" s="103"/>
      <c r="AW2176" s="103"/>
      <c r="AX2176" s="103"/>
      <c r="AY2176" s="103"/>
      <c r="AZ2176" s="103"/>
      <c r="BA2176" s="95"/>
      <c r="BB2176" s="95"/>
      <c r="BC2176" s="95"/>
      <c r="BD2176" s="95"/>
      <c r="BE2176" s="95"/>
      <c r="BF2176" s="95"/>
      <c r="BG2176" s="95"/>
      <c r="BH2176" s="95"/>
      <c r="BI2176" s="95"/>
    </row>
    <row r="2177" spans="17:61" s="82" customFormat="1" x14ac:dyDescent="0.2">
      <c r="Q2177" s="103"/>
      <c r="R2177" s="104"/>
      <c r="S2177" s="103"/>
      <c r="T2177" s="103"/>
      <c r="U2177" s="103"/>
      <c r="V2177" s="103"/>
      <c r="W2177" s="103"/>
      <c r="X2177" s="103"/>
      <c r="Y2177" s="103"/>
      <c r="Z2177" s="103"/>
      <c r="AA2177" s="103"/>
      <c r="AB2177" s="103"/>
      <c r="AC2177" s="103"/>
      <c r="AD2177" s="103"/>
      <c r="AE2177" s="103"/>
      <c r="AF2177" s="103"/>
      <c r="AG2177" s="103"/>
      <c r="AH2177" s="103"/>
      <c r="AI2177" s="103"/>
      <c r="AJ2177" s="103"/>
      <c r="AK2177" s="103"/>
      <c r="AL2177" s="103"/>
      <c r="AM2177" s="103"/>
      <c r="AN2177" s="103"/>
      <c r="AO2177" s="103"/>
      <c r="AP2177" s="103"/>
      <c r="AQ2177" s="103"/>
      <c r="AR2177" s="103"/>
      <c r="AS2177" s="103"/>
      <c r="AT2177" s="103"/>
      <c r="AU2177" s="103"/>
      <c r="AV2177" s="103"/>
      <c r="AW2177" s="103"/>
      <c r="AX2177" s="103"/>
      <c r="AY2177" s="103"/>
      <c r="AZ2177" s="103"/>
      <c r="BA2177" s="95"/>
      <c r="BB2177" s="95"/>
      <c r="BC2177" s="95"/>
      <c r="BD2177" s="95"/>
      <c r="BE2177" s="95"/>
      <c r="BF2177" s="95"/>
      <c r="BG2177" s="95"/>
      <c r="BH2177" s="95"/>
      <c r="BI2177" s="95"/>
    </row>
    <row r="2178" spans="17:61" s="82" customFormat="1" x14ac:dyDescent="0.2">
      <c r="Q2178" s="103"/>
      <c r="R2178" s="104"/>
      <c r="S2178" s="103"/>
      <c r="T2178" s="103"/>
      <c r="U2178" s="103"/>
      <c r="V2178" s="103"/>
      <c r="W2178" s="103"/>
      <c r="X2178" s="103"/>
      <c r="Y2178" s="103"/>
      <c r="Z2178" s="103"/>
      <c r="AA2178" s="103"/>
      <c r="AB2178" s="103"/>
      <c r="AC2178" s="103"/>
      <c r="AD2178" s="103"/>
      <c r="AE2178" s="103"/>
      <c r="AF2178" s="103"/>
      <c r="AG2178" s="103"/>
      <c r="AH2178" s="103"/>
      <c r="AI2178" s="103"/>
      <c r="AJ2178" s="103"/>
      <c r="AK2178" s="103"/>
      <c r="AL2178" s="103"/>
      <c r="AM2178" s="103"/>
      <c r="AN2178" s="103"/>
      <c r="AO2178" s="103"/>
      <c r="AP2178" s="103"/>
      <c r="AQ2178" s="103"/>
      <c r="AR2178" s="103"/>
      <c r="AS2178" s="103"/>
      <c r="AT2178" s="103"/>
      <c r="AU2178" s="103"/>
      <c r="AV2178" s="103"/>
      <c r="AW2178" s="103"/>
      <c r="AX2178" s="103"/>
      <c r="AY2178" s="103"/>
      <c r="AZ2178" s="103"/>
      <c r="BA2178" s="95"/>
      <c r="BB2178" s="95"/>
      <c r="BC2178" s="95"/>
      <c r="BD2178" s="95"/>
      <c r="BE2178" s="95"/>
      <c r="BF2178" s="95"/>
      <c r="BG2178" s="95"/>
      <c r="BH2178" s="95"/>
      <c r="BI2178" s="95"/>
    </row>
    <row r="2179" spans="17:61" s="82" customFormat="1" x14ac:dyDescent="0.2">
      <c r="Q2179" s="103"/>
      <c r="R2179" s="104"/>
      <c r="S2179" s="103"/>
      <c r="T2179" s="103"/>
      <c r="U2179" s="103"/>
      <c r="V2179" s="103"/>
      <c r="W2179" s="103"/>
      <c r="X2179" s="103"/>
      <c r="Y2179" s="103"/>
      <c r="Z2179" s="103"/>
      <c r="AA2179" s="103"/>
      <c r="AB2179" s="103"/>
      <c r="AC2179" s="103"/>
      <c r="AD2179" s="103"/>
      <c r="AE2179" s="103"/>
      <c r="AF2179" s="103"/>
      <c r="AG2179" s="103"/>
      <c r="AH2179" s="103"/>
      <c r="AI2179" s="103"/>
      <c r="AJ2179" s="103"/>
      <c r="AK2179" s="103"/>
      <c r="AL2179" s="103"/>
      <c r="AM2179" s="103"/>
      <c r="AN2179" s="103"/>
      <c r="AO2179" s="103"/>
      <c r="AP2179" s="103"/>
      <c r="AQ2179" s="103"/>
      <c r="AR2179" s="103"/>
      <c r="AS2179" s="103"/>
      <c r="AT2179" s="103"/>
      <c r="AU2179" s="103"/>
      <c r="AV2179" s="103"/>
      <c r="AW2179" s="103"/>
      <c r="AX2179" s="103"/>
      <c r="AY2179" s="103"/>
      <c r="AZ2179" s="103"/>
      <c r="BA2179" s="95"/>
      <c r="BB2179" s="95"/>
      <c r="BC2179" s="95"/>
      <c r="BD2179" s="95"/>
      <c r="BE2179" s="95"/>
      <c r="BF2179" s="95"/>
      <c r="BG2179" s="95"/>
      <c r="BH2179" s="95"/>
      <c r="BI2179" s="95"/>
    </row>
    <row r="2180" spans="17:61" s="82" customFormat="1" x14ac:dyDescent="0.2">
      <c r="Q2180" s="103"/>
      <c r="R2180" s="104"/>
      <c r="S2180" s="103"/>
      <c r="T2180" s="103"/>
      <c r="U2180" s="103"/>
      <c r="V2180" s="103"/>
      <c r="W2180" s="103"/>
      <c r="X2180" s="103"/>
      <c r="Y2180" s="103"/>
      <c r="Z2180" s="103"/>
      <c r="AA2180" s="103"/>
      <c r="AB2180" s="103"/>
      <c r="AC2180" s="103"/>
      <c r="AD2180" s="103"/>
      <c r="AE2180" s="103"/>
      <c r="AF2180" s="103"/>
      <c r="AG2180" s="103"/>
      <c r="AH2180" s="103"/>
      <c r="AI2180" s="103"/>
      <c r="AJ2180" s="103"/>
      <c r="AK2180" s="103"/>
      <c r="AL2180" s="103"/>
      <c r="AM2180" s="103"/>
      <c r="AN2180" s="103"/>
      <c r="AO2180" s="103"/>
      <c r="AP2180" s="103"/>
      <c r="AQ2180" s="103"/>
      <c r="AR2180" s="103"/>
      <c r="AS2180" s="103"/>
      <c r="AT2180" s="103"/>
      <c r="AU2180" s="103"/>
      <c r="AV2180" s="103"/>
      <c r="AW2180" s="103"/>
      <c r="AX2180" s="103"/>
      <c r="AY2180" s="103"/>
      <c r="AZ2180" s="103"/>
      <c r="BA2180" s="95"/>
      <c r="BB2180" s="95"/>
      <c r="BC2180" s="95"/>
      <c r="BD2180" s="95"/>
      <c r="BE2180" s="95"/>
      <c r="BF2180" s="95"/>
      <c r="BG2180" s="95"/>
      <c r="BH2180" s="95"/>
      <c r="BI2180" s="95"/>
    </row>
    <row r="2181" spans="17:61" s="82" customFormat="1" x14ac:dyDescent="0.2">
      <c r="Q2181" s="103"/>
      <c r="R2181" s="104"/>
      <c r="S2181" s="103"/>
      <c r="T2181" s="103"/>
      <c r="U2181" s="103"/>
      <c r="V2181" s="103"/>
      <c r="W2181" s="103"/>
      <c r="X2181" s="103"/>
      <c r="Y2181" s="103"/>
      <c r="Z2181" s="103"/>
      <c r="AA2181" s="103"/>
      <c r="AB2181" s="103"/>
      <c r="AC2181" s="103"/>
      <c r="AD2181" s="103"/>
      <c r="AE2181" s="103"/>
      <c r="AF2181" s="103"/>
      <c r="AG2181" s="103"/>
      <c r="AH2181" s="103"/>
      <c r="AI2181" s="103"/>
      <c r="AJ2181" s="103"/>
      <c r="AK2181" s="103"/>
      <c r="AL2181" s="103"/>
      <c r="AM2181" s="103"/>
      <c r="AN2181" s="103"/>
      <c r="AO2181" s="103"/>
      <c r="AP2181" s="103"/>
      <c r="AQ2181" s="103"/>
      <c r="AR2181" s="103"/>
      <c r="AS2181" s="103"/>
      <c r="AT2181" s="103"/>
      <c r="AU2181" s="103"/>
      <c r="AV2181" s="103"/>
      <c r="AW2181" s="103"/>
      <c r="AX2181" s="103"/>
      <c r="AY2181" s="103"/>
      <c r="AZ2181" s="103"/>
      <c r="BA2181" s="95"/>
      <c r="BB2181" s="95"/>
      <c r="BC2181" s="95"/>
      <c r="BD2181" s="95"/>
      <c r="BE2181" s="95"/>
      <c r="BF2181" s="95"/>
      <c r="BG2181" s="95"/>
      <c r="BH2181" s="95"/>
      <c r="BI2181" s="95"/>
    </row>
    <row r="2182" spans="17:61" s="82" customFormat="1" x14ac:dyDescent="0.2">
      <c r="Q2182" s="103"/>
      <c r="R2182" s="104"/>
      <c r="S2182" s="103"/>
      <c r="T2182" s="103"/>
      <c r="U2182" s="103"/>
      <c r="V2182" s="103"/>
      <c r="W2182" s="103"/>
      <c r="X2182" s="103"/>
      <c r="Y2182" s="103"/>
      <c r="Z2182" s="103"/>
      <c r="AA2182" s="103"/>
      <c r="AB2182" s="103"/>
      <c r="AC2182" s="103"/>
      <c r="AD2182" s="103"/>
      <c r="AE2182" s="103"/>
      <c r="AF2182" s="103"/>
      <c r="AG2182" s="103"/>
      <c r="AH2182" s="103"/>
      <c r="AI2182" s="103"/>
      <c r="AJ2182" s="103"/>
      <c r="AK2182" s="103"/>
      <c r="AL2182" s="103"/>
      <c r="AM2182" s="103"/>
      <c r="AN2182" s="103"/>
      <c r="AO2182" s="103"/>
      <c r="AP2182" s="103"/>
      <c r="AQ2182" s="103"/>
      <c r="AR2182" s="103"/>
      <c r="AS2182" s="103"/>
      <c r="AT2182" s="103"/>
      <c r="AU2182" s="103"/>
      <c r="AV2182" s="103"/>
      <c r="AW2182" s="103"/>
      <c r="AX2182" s="103"/>
      <c r="AY2182" s="103"/>
      <c r="AZ2182" s="103"/>
      <c r="BA2182" s="95"/>
      <c r="BB2182" s="95"/>
      <c r="BC2182" s="95"/>
      <c r="BD2182" s="95"/>
      <c r="BE2182" s="95"/>
      <c r="BF2182" s="95"/>
      <c r="BG2182" s="95"/>
      <c r="BH2182" s="95"/>
      <c r="BI2182" s="95"/>
    </row>
    <row r="2183" spans="17:61" s="82" customFormat="1" x14ac:dyDescent="0.2">
      <c r="Q2183" s="103"/>
      <c r="R2183" s="104"/>
      <c r="S2183" s="103"/>
      <c r="T2183" s="103"/>
      <c r="U2183" s="103"/>
      <c r="V2183" s="103"/>
      <c r="W2183" s="103"/>
      <c r="X2183" s="103"/>
      <c r="Y2183" s="103"/>
      <c r="Z2183" s="103"/>
      <c r="AA2183" s="103"/>
      <c r="AB2183" s="103"/>
      <c r="AC2183" s="103"/>
      <c r="AD2183" s="103"/>
      <c r="AE2183" s="103"/>
      <c r="AF2183" s="103"/>
      <c r="AG2183" s="103"/>
      <c r="AH2183" s="103"/>
      <c r="AI2183" s="103"/>
      <c r="AJ2183" s="103"/>
      <c r="AK2183" s="103"/>
      <c r="AL2183" s="103"/>
      <c r="AM2183" s="103"/>
      <c r="AN2183" s="103"/>
      <c r="AO2183" s="103"/>
      <c r="AP2183" s="103"/>
      <c r="AQ2183" s="103"/>
      <c r="AR2183" s="103"/>
      <c r="AS2183" s="103"/>
      <c r="AT2183" s="103"/>
      <c r="AU2183" s="103"/>
      <c r="AV2183" s="103"/>
      <c r="AW2183" s="103"/>
      <c r="AX2183" s="103"/>
      <c r="AY2183" s="103"/>
      <c r="AZ2183" s="103"/>
      <c r="BA2183" s="95"/>
      <c r="BB2183" s="95"/>
      <c r="BC2183" s="95"/>
      <c r="BD2183" s="95"/>
      <c r="BE2183" s="95"/>
      <c r="BF2183" s="95"/>
      <c r="BG2183" s="95"/>
      <c r="BH2183" s="95"/>
      <c r="BI2183" s="95"/>
    </row>
    <row r="2184" spans="17:61" s="82" customFormat="1" x14ac:dyDescent="0.2">
      <c r="Q2184" s="103"/>
      <c r="R2184" s="104"/>
      <c r="S2184" s="103"/>
      <c r="T2184" s="103"/>
      <c r="U2184" s="103"/>
      <c r="V2184" s="103"/>
      <c r="W2184" s="103"/>
      <c r="X2184" s="103"/>
      <c r="Y2184" s="103"/>
      <c r="Z2184" s="103"/>
      <c r="AA2184" s="103"/>
      <c r="AB2184" s="103"/>
      <c r="AC2184" s="103"/>
      <c r="AD2184" s="103"/>
      <c r="AE2184" s="103"/>
      <c r="AF2184" s="103"/>
      <c r="AG2184" s="103"/>
      <c r="AH2184" s="103"/>
      <c r="AI2184" s="103"/>
      <c r="AJ2184" s="103"/>
      <c r="AK2184" s="103"/>
      <c r="AL2184" s="103"/>
      <c r="AM2184" s="103"/>
      <c r="AN2184" s="103"/>
      <c r="AO2184" s="103"/>
      <c r="AP2184" s="103"/>
      <c r="AQ2184" s="103"/>
      <c r="AR2184" s="103"/>
      <c r="AS2184" s="103"/>
      <c r="AT2184" s="103"/>
      <c r="AU2184" s="103"/>
      <c r="AV2184" s="103"/>
      <c r="AW2184" s="103"/>
      <c r="AX2184" s="103"/>
      <c r="AY2184" s="103"/>
      <c r="AZ2184" s="103"/>
      <c r="BA2184" s="95"/>
      <c r="BB2184" s="95"/>
      <c r="BC2184" s="95"/>
      <c r="BD2184" s="95"/>
      <c r="BE2184" s="95"/>
      <c r="BF2184" s="95"/>
      <c r="BG2184" s="95"/>
      <c r="BH2184" s="95"/>
      <c r="BI2184" s="95"/>
    </row>
    <row r="2185" spans="17:61" s="82" customFormat="1" x14ac:dyDescent="0.2">
      <c r="Q2185" s="103"/>
      <c r="R2185" s="104"/>
      <c r="S2185" s="103"/>
      <c r="T2185" s="103"/>
      <c r="U2185" s="103"/>
      <c r="V2185" s="103"/>
      <c r="W2185" s="103"/>
      <c r="X2185" s="103"/>
      <c r="Y2185" s="103"/>
      <c r="Z2185" s="103"/>
      <c r="AA2185" s="103"/>
      <c r="AB2185" s="103"/>
      <c r="AC2185" s="103"/>
      <c r="AD2185" s="103"/>
      <c r="AE2185" s="103"/>
      <c r="AF2185" s="103"/>
      <c r="AG2185" s="103"/>
      <c r="AH2185" s="103"/>
      <c r="AI2185" s="103"/>
      <c r="AJ2185" s="103"/>
      <c r="AK2185" s="103"/>
      <c r="AL2185" s="103"/>
      <c r="AM2185" s="103"/>
      <c r="AN2185" s="103"/>
      <c r="AO2185" s="103"/>
      <c r="AP2185" s="103"/>
      <c r="AQ2185" s="103"/>
      <c r="AR2185" s="103"/>
      <c r="AS2185" s="103"/>
      <c r="AT2185" s="103"/>
      <c r="AU2185" s="103"/>
      <c r="AV2185" s="103"/>
      <c r="AW2185" s="103"/>
      <c r="AX2185" s="103"/>
      <c r="AY2185" s="103"/>
      <c r="AZ2185" s="103"/>
      <c r="BA2185" s="95"/>
      <c r="BB2185" s="95"/>
      <c r="BC2185" s="95"/>
      <c r="BD2185" s="95"/>
      <c r="BE2185" s="95"/>
      <c r="BF2185" s="95"/>
      <c r="BG2185" s="95"/>
      <c r="BH2185" s="95"/>
      <c r="BI2185" s="95"/>
    </row>
    <row r="2186" spans="17:61" s="82" customFormat="1" x14ac:dyDescent="0.2">
      <c r="Q2186" s="103"/>
      <c r="R2186" s="104"/>
      <c r="S2186" s="103"/>
      <c r="T2186" s="103"/>
      <c r="U2186" s="103"/>
      <c r="V2186" s="103"/>
      <c r="W2186" s="103"/>
      <c r="X2186" s="103"/>
      <c r="Y2186" s="103"/>
      <c r="Z2186" s="103"/>
      <c r="AA2186" s="103"/>
      <c r="AB2186" s="103"/>
      <c r="AC2186" s="103"/>
      <c r="AD2186" s="103"/>
      <c r="AE2186" s="103"/>
      <c r="AF2186" s="103"/>
      <c r="AG2186" s="103"/>
      <c r="AH2186" s="103"/>
      <c r="AI2186" s="103"/>
      <c r="AJ2186" s="103"/>
      <c r="AK2186" s="103"/>
      <c r="AL2186" s="103"/>
      <c r="AM2186" s="103"/>
      <c r="AN2186" s="103"/>
      <c r="AO2186" s="103"/>
      <c r="AP2186" s="103"/>
      <c r="AQ2186" s="103"/>
      <c r="AR2186" s="103"/>
      <c r="AS2186" s="103"/>
      <c r="AT2186" s="103"/>
      <c r="AU2186" s="103"/>
      <c r="AV2186" s="103"/>
      <c r="AW2186" s="103"/>
      <c r="AX2186" s="103"/>
      <c r="AY2186" s="103"/>
      <c r="AZ2186" s="103"/>
      <c r="BA2186" s="95"/>
      <c r="BB2186" s="95"/>
      <c r="BC2186" s="95"/>
      <c r="BD2186" s="95"/>
      <c r="BE2186" s="95"/>
      <c r="BF2186" s="95"/>
      <c r="BG2186" s="95"/>
      <c r="BH2186" s="95"/>
      <c r="BI2186" s="95"/>
    </row>
    <row r="2187" spans="17:61" s="82" customFormat="1" x14ac:dyDescent="0.2">
      <c r="Q2187" s="103"/>
      <c r="R2187" s="104"/>
      <c r="S2187" s="103"/>
      <c r="T2187" s="103"/>
      <c r="U2187" s="103"/>
      <c r="V2187" s="103"/>
      <c r="W2187" s="103"/>
      <c r="X2187" s="103"/>
      <c r="Y2187" s="103"/>
      <c r="Z2187" s="103"/>
      <c r="AA2187" s="103"/>
      <c r="AB2187" s="103"/>
      <c r="AC2187" s="103"/>
      <c r="AD2187" s="103"/>
      <c r="AE2187" s="103"/>
      <c r="AF2187" s="103"/>
      <c r="AG2187" s="103"/>
      <c r="AH2187" s="103"/>
      <c r="AI2187" s="103"/>
      <c r="AJ2187" s="103"/>
      <c r="AK2187" s="103"/>
      <c r="AL2187" s="103"/>
      <c r="AM2187" s="103"/>
      <c r="AN2187" s="103"/>
      <c r="AO2187" s="103"/>
      <c r="AP2187" s="103"/>
      <c r="AQ2187" s="103"/>
      <c r="AR2187" s="103"/>
      <c r="AS2187" s="103"/>
      <c r="AT2187" s="103"/>
      <c r="AU2187" s="103"/>
      <c r="AV2187" s="103"/>
      <c r="AW2187" s="103"/>
      <c r="AX2187" s="103"/>
      <c r="AY2187" s="103"/>
      <c r="AZ2187" s="103"/>
      <c r="BA2187" s="95"/>
      <c r="BB2187" s="95"/>
      <c r="BC2187" s="95"/>
      <c r="BD2187" s="95"/>
      <c r="BE2187" s="95"/>
      <c r="BF2187" s="95"/>
      <c r="BG2187" s="95"/>
      <c r="BH2187" s="95"/>
      <c r="BI2187" s="95"/>
    </row>
    <row r="2188" spans="17:61" s="82" customFormat="1" x14ac:dyDescent="0.2">
      <c r="Q2188" s="103"/>
      <c r="R2188" s="104"/>
      <c r="S2188" s="103"/>
      <c r="T2188" s="103"/>
      <c r="U2188" s="103"/>
      <c r="V2188" s="103"/>
      <c r="W2188" s="103"/>
      <c r="X2188" s="103"/>
      <c r="Y2188" s="103"/>
      <c r="Z2188" s="103"/>
      <c r="AA2188" s="103"/>
      <c r="AB2188" s="103"/>
      <c r="AC2188" s="103"/>
      <c r="AD2188" s="103"/>
      <c r="AE2188" s="103"/>
      <c r="AF2188" s="103"/>
      <c r="AG2188" s="103"/>
      <c r="AH2188" s="103"/>
      <c r="AI2188" s="103"/>
      <c r="AJ2188" s="103"/>
      <c r="AK2188" s="103"/>
      <c r="AL2188" s="103"/>
      <c r="AM2188" s="103"/>
      <c r="AN2188" s="103"/>
      <c r="AO2188" s="103"/>
      <c r="AP2188" s="103"/>
      <c r="AQ2188" s="103"/>
      <c r="AR2188" s="103"/>
      <c r="AS2188" s="103"/>
      <c r="AT2188" s="103"/>
      <c r="AU2188" s="103"/>
      <c r="AV2188" s="103"/>
      <c r="AW2188" s="103"/>
      <c r="AX2188" s="103"/>
      <c r="AY2188" s="103"/>
      <c r="AZ2188" s="103"/>
      <c r="BA2188" s="95"/>
      <c r="BB2188" s="95"/>
      <c r="BC2188" s="95"/>
      <c r="BD2188" s="95"/>
      <c r="BE2188" s="95"/>
      <c r="BF2188" s="95"/>
      <c r="BG2188" s="95"/>
      <c r="BH2188" s="95"/>
      <c r="BI2188" s="95"/>
    </row>
    <row r="2189" spans="17:61" s="82" customFormat="1" x14ac:dyDescent="0.2">
      <c r="Q2189" s="103"/>
      <c r="R2189" s="104"/>
      <c r="S2189" s="103"/>
      <c r="T2189" s="103"/>
      <c r="U2189" s="103"/>
      <c r="V2189" s="103"/>
      <c r="W2189" s="103"/>
      <c r="X2189" s="103"/>
      <c r="Y2189" s="103"/>
      <c r="Z2189" s="103"/>
      <c r="AA2189" s="103"/>
      <c r="AB2189" s="103"/>
      <c r="AC2189" s="103"/>
      <c r="AD2189" s="103"/>
      <c r="AE2189" s="103"/>
      <c r="AF2189" s="103"/>
      <c r="AG2189" s="103"/>
      <c r="AH2189" s="103"/>
      <c r="AI2189" s="103"/>
      <c r="AJ2189" s="103"/>
      <c r="AK2189" s="103"/>
      <c r="AL2189" s="103"/>
      <c r="AM2189" s="103"/>
      <c r="AN2189" s="103"/>
      <c r="AO2189" s="103"/>
      <c r="AP2189" s="103"/>
      <c r="AQ2189" s="103"/>
      <c r="AR2189" s="103"/>
      <c r="AS2189" s="103"/>
      <c r="AT2189" s="103"/>
      <c r="AU2189" s="103"/>
      <c r="AV2189" s="103"/>
      <c r="AW2189" s="103"/>
      <c r="AX2189" s="103"/>
      <c r="AY2189" s="103"/>
      <c r="AZ2189" s="103"/>
      <c r="BA2189" s="95"/>
      <c r="BB2189" s="95"/>
      <c r="BC2189" s="95"/>
      <c r="BD2189" s="95"/>
      <c r="BE2189" s="95"/>
      <c r="BF2189" s="95"/>
      <c r="BG2189" s="95"/>
      <c r="BH2189" s="95"/>
      <c r="BI2189" s="95"/>
    </row>
    <row r="2190" spans="17:61" s="82" customFormat="1" x14ac:dyDescent="0.2">
      <c r="Q2190" s="103"/>
      <c r="R2190" s="104"/>
      <c r="S2190" s="103"/>
      <c r="T2190" s="103"/>
      <c r="U2190" s="103"/>
      <c r="V2190" s="103"/>
      <c r="W2190" s="103"/>
      <c r="X2190" s="103"/>
      <c r="Y2190" s="103"/>
      <c r="Z2190" s="103"/>
      <c r="AA2190" s="103"/>
      <c r="AB2190" s="103"/>
      <c r="AC2190" s="103"/>
      <c r="AD2190" s="103"/>
      <c r="AE2190" s="103"/>
      <c r="AF2190" s="103"/>
      <c r="AG2190" s="103"/>
      <c r="AH2190" s="103"/>
      <c r="AI2190" s="103"/>
      <c r="AJ2190" s="103"/>
      <c r="AK2190" s="103"/>
      <c r="AL2190" s="103"/>
      <c r="AM2190" s="103"/>
      <c r="AN2190" s="103"/>
      <c r="AO2190" s="103"/>
      <c r="AP2190" s="103"/>
      <c r="AQ2190" s="103"/>
      <c r="AR2190" s="103"/>
      <c r="AS2190" s="103"/>
      <c r="AT2190" s="103"/>
      <c r="AU2190" s="103"/>
      <c r="AV2190" s="103"/>
      <c r="AW2190" s="103"/>
      <c r="AX2190" s="103"/>
      <c r="AY2190" s="103"/>
      <c r="AZ2190" s="103"/>
      <c r="BA2190" s="95"/>
      <c r="BB2190" s="95"/>
      <c r="BC2190" s="95"/>
      <c r="BD2190" s="95"/>
      <c r="BE2190" s="95"/>
      <c r="BF2190" s="95"/>
      <c r="BG2190" s="95"/>
      <c r="BH2190" s="95"/>
      <c r="BI2190" s="95"/>
    </row>
    <row r="2191" spans="17:61" s="82" customFormat="1" x14ac:dyDescent="0.2">
      <c r="Q2191" s="103"/>
      <c r="R2191" s="104"/>
      <c r="S2191" s="103"/>
      <c r="T2191" s="103"/>
      <c r="U2191" s="103"/>
      <c r="V2191" s="103"/>
      <c r="W2191" s="103"/>
      <c r="X2191" s="103"/>
      <c r="Y2191" s="103"/>
      <c r="Z2191" s="103"/>
      <c r="AA2191" s="103"/>
      <c r="AB2191" s="103"/>
      <c r="AC2191" s="103"/>
      <c r="AD2191" s="103"/>
      <c r="AE2191" s="103"/>
      <c r="AF2191" s="103"/>
      <c r="AG2191" s="103"/>
      <c r="AH2191" s="103"/>
      <c r="AI2191" s="103"/>
      <c r="AJ2191" s="103"/>
      <c r="AK2191" s="103"/>
      <c r="AL2191" s="103"/>
      <c r="AM2191" s="103"/>
      <c r="AN2191" s="103"/>
      <c r="AO2191" s="103"/>
      <c r="AP2191" s="103"/>
      <c r="AQ2191" s="103"/>
      <c r="AR2191" s="103"/>
      <c r="AS2191" s="103"/>
      <c r="AT2191" s="103"/>
      <c r="AU2191" s="103"/>
      <c r="AV2191" s="103"/>
      <c r="AW2191" s="103"/>
      <c r="AX2191" s="103"/>
      <c r="AY2191" s="103"/>
      <c r="AZ2191" s="103"/>
      <c r="BA2191" s="95"/>
      <c r="BB2191" s="95"/>
      <c r="BC2191" s="95"/>
      <c r="BD2191" s="95"/>
      <c r="BE2191" s="95"/>
      <c r="BF2191" s="95"/>
      <c r="BG2191" s="95"/>
      <c r="BH2191" s="95"/>
      <c r="BI2191" s="95"/>
    </row>
    <row r="2192" spans="17:61" s="82" customFormat="1" x14ac:dyDescent="0.2">
      <c r="Q2192" s="103"/>
      <c r="R2192" s="104"/>
      <c r="S2192" s="103"/>
      <c r="T2192" s="103"/>
      <c r="U2192" s="103"/>
      <c r="V2192" s="103"/>
      <c r="W2192" s="103"/>
      <c r="X2192" s="103"/>
      <c r="Y2192" s="103"/>
      <c r="Z2192" s="103"/>
      <c r="AA2192" s="103"/>
      <c r="AB2192" s="103"/>
      <c r="AC2192" s="103"/>
      <c r="AD2192" s="103"/>
      <c r="AE2192" s="103"/>
      <c r="AF2192" s="103"/>
      <c r="AG2192" s="103"/>
      <c r="AH2192" s="103"/>
      <c r="AI2192" s="103"/>
      <c r="AJ2192" s="103"/>
      <c r="AK2192" s="103"/>
      <c r="AL2192" s="103"/>
      <c r="AM2192" s="103"/>
      <c r="AN2192" s="103"/>
      <c r="AO2192" s="103"/>
      <c r="AP2192" s="103"/>
      <c r="AQ2192" s="103"/>
      <c r="AR2192" s="103"/>
      <c r="AS2192" s="103"/>
      <c r="AT2192" s="103"/>
      <c r="AU2192" s="103"/>
      <c r="AV2192" s="103"/>
      <c r="AW2192" s="103"/>
      <c r="AX2192" s="103"/>
      <c r="AY2192" s="103"/>
      <c r="AZ2192" s="103"/>
      <c r="BA2192" s="95"/>
      <c r="BB2192" s="95"/>
      <c r="BC2192" s="95"/>
      <c r="BD2192" s="95"/>
      <c r="BE2192" s="95"/>
      <c r="BF2192" s="95"/>
      <c r="BG2192" s="95"/>
      <c r="BH2192" s="95"/>
      <c r="BI2192" s="95"/>
    </row>
    <row r="2193" spans="17:61" s="82" customFormat="1" x14ac:dyDescent="0.2">
      <c r="Q2193" s="103"/>
      <c r="R2193" s="104"/>
      <c r="S2193" s="103"/>
      <c r="T2193" s="103"/>
      <c r="U2193" s="103"/>
      <c r="V2193" s="103"/>
      <c r="W2193" s="103"/>
      <c r="X2193" s="103"/>
      <c r="Y2193" s="103"/>
      <c r="Z2193" s="103"/>
      <c r="AA2193" s="103"/>
      <c r="AB2193" s="103"/>
      <c r="AC2193" s="103"/>
      <c r="AD2193" s="103"/>
      <c r="AE2193" s="103"/>
      <c r="AF2193" s="103"/>
      <c r="AG2193" s="103"/>
      <c r="AH2193" s="103"/>
      <c r="AI2193" s="103"/>
      <c r="AJ2193" s="103"/>
      <c r="AK2193" s="103"/>
      <c r="AL2193" s="103"/>
      <c r="AM2193" s="103"/>
      <c r="AN2193" s="103"/>
      <c r="AO2193" s="103"/>
      <c r="AP2193" s="103"/>
      <c r="AQ2193" s="103"/>
      <c r="AR2193" s="103"/>
      <c r="AS2193" s="103"/>
      <c r="AT2193" s="103"/>
      <c r="AU2193" s="103"/>
      <c r="AV2193" s="103"/>
      <c r="AW2193" s="103"/>
      <c r="AX2193" s="103"/>
      <c r="AY2193" s="103"/>
      <c r="AZ2193" s="103"/>
      <c r="BA2193" s="95"/>
      <c r="BB2193" s="95"/>
      <c r="BC2193" s="95"/>
      <c r="BD2193" s="95"/>
      <c r="BE2193" s="95"/>
      <c r="BF2193" s="95"/>
      <c r="BG2193" s="95"/>
      <c r="BH2193" s="95"/>
      <c r="BI2193" s="95"/>
    </row>
    <row r="2194" spans="17:61" s="82" customFormat="1" x14ac:dyDescent="0.2">
      <c r="Q2194" s="103"/>
      <c r="R2194" s="104"/>
      <c r="S2194" s="103"/>
      <c r="T2194" s="103"/>
      <c r="U2194" s="103"/>
      <c r="V2194" s="103"/>
      <c r="W2194" s="103"/>
      <c r="X2194" s="103"/>
      <c r="Y2194" s="103"/>
      <c r="Z2194" s="103"/>
      <c r="AA2194" s="103"/>
      <c r="AB2194" s="103"/>
      <c r="AC2194" s="103"/>
      <c r="AD2194" s="103"/>
      <c r="AE2194" s="103"/>
      <c r="AF2194" s="103"/>
      <c r="AG2194" s="103"/>
      <c r="AH2194" s="103"/>
      <c r="AI2194" s="103"/>
      <c r="AJ2194" s="103"/>
      <c r="AK2194" s="103"/>
      <c r="AL2194" s="103"/>
      <c r="AM2194" s="103"/>
      <c r="AN2194" s="103"/>
      <c r="AO2194" s="103"/>
      <c r="AP2194" s="103"/>
      <c r="AQ2194" s="103"/>
      <c r="AR2194" s="103"/>
      <c r="AS2194" s="103"/>
      <c r="AT2194" s="103"/>
      <c r="AU2194" s="103"/>
      <c r="AV2194" s="103"/>
      <c r="AW2194" s="103"/>
      <c r="AX2194" s="103"/>
      <c r="AY2194" s="103"/>
      <c r="AZ2194" s="103"/>
      <c r="BA2194" s="95"/>
      <c r="BB2194" s="95"/>
      <c r="BC2194" s="95"/>
      <c r="BD2194" s="95"/>
      <c r="BE2194" s="95"/>
      <c r="BF2194" s="95"/>
      <c r="BG2194" s="95"/>
      <c r="BH2194" s="95"/>
      <c r="BI2194" s="95"/>
    </row>
    <row r="2195" spans="17:61" s="82" customFormat="1" x14ac:dyDescent="0.2">
      <c r="Q2195" s="103"/>
      <c r="R2195" s="104"/>
      <c r="S2195" s="103"/>
      <c r="T2195" s="103"/>
      <c r="U2195" s="103"/>
      <c r="V2195" s="103"/>
      <c r="W2195" s="103"/>
      <c r="X2195" s="103"/>
      <c r="Y2195" s="103"/>
      <c r="Z2195" s="103"/>
      <c r="AA2195" s="103"/>
      <c r="AB2195" s="103"/>
      <c r="AC2195" s="103"/>
      <c r="AD2195" s="103"/>
      <c r="AE2195" s="103"/>
      <c r="AF2195" s="103"/>
      <c r="AG2195" s="103"/>
      <c r="AH2195" s="103"/>
      <c r="AI2195" s="103"/>
      <c r="AJ2195" s="103"/>
      <c r="AK2195" s="103"/>
      <c r="AL2195" s="103"/>
      <c r="AM2195" s="103"/>
      <c r="AN2195" s="103"/>
      <c r="AO2195" s="103"/>
      <c r="AP2195" s="103"/>
      <c r="AQ2195" s="103"/>
      <c r="AR2195" s="103"/>
      <c r="AS2195" s="103"/>
      <c r="AT2195" s="103"/>
      <c r="AU2195" s="103"/>
      <c r="AV2195" s="103"/>
      <c r="AW2195" s="103"/>
      <c r="AX2195" s="103"/>
      <c r="AY2195" s="103"/>
      <c r="AZ2195" s="103"/>
      <c r="BA2195" s="95"/>
      <c r="BB2195" s="95"/>
      <c r="BC2195" s="95"/>
      <c r="BD2195" s="95"/>
      <c r="BE2195" s="95"/>
      <c r="BF2195" s="95"/>
      <c r="BG2195" s="95"/>
      <c r="BH2195" s="95"/>
      <c r="BI2195" s="95"/>
    </row>
    <row r="2196" spans="17:61" s="82" customFormat="1" x14ac:dyDescent="0.2">
      <c r="Q2196" s="103"/>
      <c r="R2196" s="104"/>
      <c r="S2196" s="103"/>
      <c r="T2196" s="103"/>
      <c r="U2196" s="103"/>
      <c r="V2196" s="103"/>
      <c r="W2196" s="103"/>
      <c r="X2196" s="103"/>
      <c r="Y2196" s="103"/>
      <c r="Z2196" s="103"/>
      <c r="AA2196" s="103"/>
      <c r="AB2196" s="103"/>
      <c r="AC2196" s="103"/>
      <c r="AD2196" s="103"/>
      <c r="AE2196" s="103"/>
      <c r="AF2196" s="103"/>
      <c r="AG2196" s="103"/>
      <c r="AH2196" s="103"/>
      <c r="AI2196" s="103"/>
      <c r="AJ2196" s="103"/>
      <c r="AK2196" s="103"/>
      <c r="AL2196" s="103"/>
      <c r="AM2196" s="103"/>
      <c r="AN2196" s="103"/>
      <c r="AO2196" s="103"/>
      <c r="AP2196" s="103"/>
      <c r="AQ2196" s="103"/>
      <c r="AR2196" s="103"/>
      <c r="AS2196" s="103"/>
      <c r="AT2196" s="103"/>
      <c r="AU2196" s="103"/>
      <c r="AV2196" s="103"/>
      <c r="AW2196" s="103"/>
      <c r="AX2196" s="103"/>
      <c r="AY2196" s="103"/>
      <c r="AZ2196" s="103"/>
      <c r="BA2196" s="95"/>
      <c r="BB2196" s="95"/>
      <c r="BC2196" s="95"/>
      <c r="BD2196" s="95"/>
      <c r="BE2196" s="95"/>
      <c r="BF2196" s="95"/>
      <c r="BG2196" s="95"/>
      <c r="BH2196" s="95"/>
      <c r="BI2196" s="95"/>
    </row>
    <row r="2197" spans="17:61" s="82" customFormat="1" x14ac:dyDescent="0.2">
      <c r="Q2197" s="103"/>
      <c r="R2197" s="104"/>
      <c r="S2197" s="103"/>
      <c r="T2197" s="103"/>
      <c r="U2197" s="103"/>
      <c r="V2197" s="103"/>
      <c r="W2197" s="103"/>
      <c r="X2197" s="103"/>
      <c r="Y2197" s="103"/>
      <c r="Z2197" s="103"/>
      <c r="AA2197" s="103"/>
      <c r="AB2197" s="103"/>
      <c r="AC2197" s="103"/>
      <c r="AD2197" s="103"/>
      <c r="AE2197" s="103"/>
      <c r="AF2197" s="103"/>
      <c r="AG2197" s="103"/>
      <c r="AH2197" s="103"/>
      <c r="AI2197" s="103"/>
      <c r="AJ2197" s="103"/>
      <c r="AK2197" s="103"/>
      <c r="AL2197" s="103"/>
      <c r="AM2197" s="103"/>
      <c r="AN2197" s="103"/>
      <c r="AO2197" s="103"/>
      <c r="AP2197" s="103"/>
      <c r="AQ2197" s="103"/>
      <c r="AR2197" s="103"/>
      <c r="AS2197" s="103"/>
      <c r="AT2197" s="103"/>
      <c r="AU2197" s="103"/>
      <c r="AV2197" s="103"/>
      <c r="AW2197" s="103"/>
      <c r="AX2197" s="103"/>
      <c r="AY2197" s="103"/>
      <c r="AZ2197" s="103"/>
      <c r="BA2197" s="95"/>
      <c r="BB2197" s="95"/>
      <c r="BC2197" s="95"/>
      <c r="BD2197" s="95"/>
      <c r="BE2197" s="95"/>
      <c r="BF2197" s="95"/>
      <c r="BG2197" s="95"/>
      <c r="BH2197" s="95"/>
      <c r="BI2197" s="95"/>
    </row>
    <row r="2198" spans="17:61" s="82" customFormat="1" x14ac:dyDescent="0.2">
      <c r="Q2198" s="103"/>
      <c r="R2198" s="104"/>
      <c r="S2198" s="103"/>
      <c r="T2198" s="103"/>
      <c r="U2198" s="103"/>
      <c r="V2198" s="103"/>
      <c r="W2198" s="103"/>
      <c r="X2198" s="103"/>
      <c r="Y2198" s="103"/>
      <c r="Z2198" s="103"/>
      <c r="AA2198" s="103"/>
      <c r="AB2198" s="103"/>
      <c r="AC2198" s="103"/>
      <c r="AD2198" s="103"/>
      <c r="AE2198" s="103"/>
      <c r="AF2198" s="103"/>
      <c r="AG2198" s="103"/>
      <c r="AH2198" s="103"/>
      <c r="AI2198" s="103"/>
      <c r="AJ2198" s="103"/>
      <c r="AK2198" s="103"/>
      <c r="AL2198" s="103"/>
      <c r="AM2198" s="103"/>
      <c r="AN2198" s="103"/>
      <c r="AO2198" s="103"/>
      <c r="AP2198" s="103"/>
      <c r="AQ2198" s="103"/>
      <c r="AR2198" s="103"/>
      <c r="AS2198" s="103"/>
      <c r="AT2198" s="103"/>
      <c r="AU2198" s="103"/>
      <c r="AV2198" s="103"/>
      <c r="AW2198" s="103"/>
      <c r="AX2198" s="103"/>
      <c r="AY2198" s="103"/>
      <c r="AZ2198" s="103"/>
      <c r="BA2198" s="95"/>
      <c r="BB2198" s="95"/>
      <c r="BC2198" s="95"/>
      <c r="BD2198" s="95"/>
      <c r="BE2198" s="95"/>
      <c r="BF2198" s="95"/>
      <c r="BG2198" s="95"/>
      <c r="BH2198" s="95"/>
      <c r="BI2198" s="95"/>
    </row>
    <row r="2199" spans="17:61" s="82" customFormat="1" x14ac:dyDescent="0.2">
      <c r="Q2199" s="103"/>
      <c r="R2199" s="104"/>
      <c r="S2199" s="103"/>
      <c r="T2199" s="103"/>
      <c r="U2199" s="103"/>
      <c r="V2199" s="103"/>
      <c r="W2199" s="103"/>
      <c r="X2199" s="103"/>
      <c r="Y2199" s="103"/>
      <c r="Z2199" s="103"/>
      <c r="AA2199" s="103"/>
      <c r="AB2199" s="103"/>
      <c r="AC2199" s="103"/>
      <c r="AD2199" s="103"/>
      <c r="AE2199" s="103"/>
      <c r="AF2199" s="103"/>
      <c r="AG2199" s="103"/>
      <c r="AH2199" s="103"/>
      <c r="AI2199" s="103"/>
      <c r="AJ2199" s="103"/>
      <c r="AK2199" s="103"/>
      <c r="AL2199" s="103"/>
      <c r="AM2199" s="103"/>
      <c r="AN2199" s="103"/>
      <c r="AO2199" s="103"/>
      <c r="AP2199" s="103"/>
      <c r="AQ2199" s="103"/>
      <c r="AR2199" s="103"/>
      <c r="AS2199" s="103"/>
      <c r="AT2199" s="103"/>
      <c r="AU2199" s="103"/>
      <c r="AV2199" s="103"/>
      <c r="AW2199" s="103"/>
      <c r="AX2199" s="103"/>
      <c r="AY2199" s="103"/>
      <c r="AZ2199" s="103"/>
      <c r="BA2199" s="95"/>
      <c r="BB2199" s="95"/>
      <c r="BC2199" s="95"/>
      <c r="BD2199" s="95"/>
      <c r="BE2199" s="95"/>
      <c r="BF2199" s="95"/>
      <c r="BG2199" s="95"/>
      <c r="BH2199" s="95"/>
      <c r="BI2199" s="95"/>
    </row>
    <row r="2200" spans="17:61" s="82" customFormat="1" x14ac:dyDescent="0.2">
      <c r="Q2200" s="103"/>
      <c r="R2200" s="104"/>
      <c r="S2200" s="103"/>
      <c r="T2200" s="103"/>
      <c r="U2200" s="103"/>
      <c r="V2200" s="103"/>
      <c r="W2200" s="103"/>
      <c r="X2200" s="103"/>
      <c r="Y2200" s="103"/>
      <c r="Z2200" s="103"/>
      <c r="AA2200" s="103"/>
      <c r="AB2200" s="103"/>
      <c r="AC2200" s="103"/>
      <c r="AD2200" s="103"/>
      <c r="AE2200" s="103"/>
      <c r="AF2200" s="103"/>
      <c r="AG2200" s="103"/>
      <c r="AH2200" s="103"/>
      <c r="AI2200" s="103"/>
      <c r="AJ2200" s="103"/>
      <c r="AK2200" s="103"/>
      <c r="AL2200" s="103"/>
      <c r="AM2200" s="103"/>
      <c r="AN2200" s="103"/>
      <c r="AO2200" s="103"/>
      <c r="AP2200" s="103"/>
      <c r="AQ2200" s="103"/>
      <c r="AR2200" s="103"/>
      <c r="AS2200" s="103"/>
      <c r="AT2200" s="103"/>
      <c r="AU2200" s="103"/>
      <c r="AV2200" s="103"/>
      <c r="AW2200" s="103"/>
      <c r="AX2200" s="103"/>
      <c r="AY2200" s="103"/>
      <c r="AZ2200" s="103"/>
      <c r="BA2200" s="95"/>
      <c r="BB2200" s="95"/>
      <c r="BC2200" s="95"/>
      <c r="BD2200" s="95"/>
      <c r="BE2200" s="95"/>
      <c r="BF2200" s="95"/>
      <c r="BG2200" s="95"/>
      <c r="BH2200" s="95"/>
      <c r="BI2200" s="95"/>
    </row>
    <row r="2201" spans="17:61" s="82" customFormat="1" x14ac:dyDescent="0.2">
      <c r="Q2201" s="103"/>
      <c r="R2201" s="104"/>
      <c r="S2201" s="103"/>
      <c r="T2201" s="103"/>
      <c r="U2201" s="103"/>
      <c r="V2201" s="103"/>
      <c r="W2201" s="103"/>
      <c r="X2201" s="103"/>
      <c r="Y2201" s="103"/>
      <c r="Z2201" s="103"/>
      <c r="AA2201" s="103"/>
      <c r="AB2201" s="103"/>
      <c r="AC2201" s="103"/>
      <c r="AD2201" s="103"/>
      <c r="AE2201" s="103"/>
      <c r="AF2201" s="103"/>
      <c r="AG2201" s="103"/>
      <c r="AH2201" s="103"/>
      <c r="AI2201" s="103"/>
      <c r="AJ2201" s="103"/>
      <c r="AK2201" s="103"/>
      <c r="AL2201" s="103"/>
      <c r="AM2201" s="103"/>
      <c r="AN2201" s="103"/>
      <c r="AO2201" s="103"/>
      <c r="AP2201" s="103"/>
      <c r="AQ2201" s="103"/>
      <c r="AR2201" s="103"/>
      <c r="AS2201" s="103"/>
      <c r="AT2201" s="103"/>
      <c r="AU2201" s="103"/>
      <c r="AV2201" s="103"/>
      <c r="AW2201" s="103"/>
      <c r="AX2201" s="103"/>
      <c r="AY2201" s="103"/>
      <c r="AZ2201" s="103"/>
      <c r="BA2201" s="95"/>
      <c r="BB2201" s="95"/>
      <c r="BC2201" s="95"/>
      <c r="BD2201" s="95"/>
      <c r="BE2201" s="95"/>
      <c r="BF2201" s="95"/>
      <c r="BG2201" s="95"/>
      <c r="BH2201" s="95"/>
      <c r="BI2201" s="95"/>
    </row>
    <row r="2202" spans="17:61" s="82" customFormat="1" x14ac:dyDescent="0.2">
      <c r="Q2202" s="103"/>
      <c r="R2202" s="104"/>
      <c r="S2202" s="103"/>
      <c r="T2202" s="103"/>
      <c r="U2202" s="103"/>
      <c r="V2202" s="103"/>
      <c r="W2202" s="103"/>
      <c r="X2202" s="103"/>
      <c r="Y2202" s="103"/>
      <c r="Z2202" s="103"/>
      <c r="AA2202" s="103"/>
      <c r="AB2202" s="103"/>
      <c r="AC2202" s="103"/>
      <c r="AD2202" s="103"/>
      <c r="AE2202" s="103"/>
      <c r="AF2202" s="103"/>
      <c r="AG2202" s="103"/>
      <c r="AH2202" s="103"/>
      <c r="AI2202" s="103"/>
      <c r="AJ2202" s="103"/>
      <c r="AK2202" s="103"/>
      <c r="AL2202" s="103"/>
      <c r="AM2202" s="103"/>
      <c r="AN2202" s="103"/>
      <c r="AO2202" s="103"/>
      <c r="AP2202" s="103"/>
      <c r="AQ2202" s="103"/>
      <c r="AR2202" s="103"/>
      <c r="AS2202" s="103"/>
      <c r="AT2202" s="103"/>
      <c r="AU2202" s="103"/>
      <c r="AV2202" s="103"/>
      <c r="AW2202" s="103"/>
      <c r="AX2202" s="103"/>
      <c r="AY2202" s="103"/>
      <c r="AZ2202" s="103"/>
      <c r="BA2202" s="95"/>
      <c r="BB2202" s="95"/>
      <c r="BC2202" s="95"/>
      <c r="BD2202" s="95"/>
      <c r="BE2202" s="95"/>
      <c r="BF2202" s="95"/>
      <c r="BG2202" s="95"/>
      <c r="BH2202" s="95"/>
      <c r="BI2202" s="95"/>
    </row>
    <row r="2203" spans="17:61" s="82" customFormat="1" x14ac:dyDescent="0.2">
      <c r="Q2203" s="103"/>
      <c r="R2203" s="104"/>
      <c r="S2203" s="103"/>
      <c r="T2203" s="103"/>
      <c r="U2203" s="103"/>
      <c r="V2203" s="103"/>
      <c r="W2203" s="103"/>
      <c r="X2203" s="103"/>
      <c r="Y2203" s="103"/>
      <c r="Z2203" s="103"/>
      <c r="AA2203" s="103"/>
      <c r="AB2203" s="103"/>
      <c r="AC2203" s="103"/>
      <c r="AD2203" s="103"/>
      <c r="AE2203" s="103"/>
      <c r="AF2203" s="103"/>
      <c r="AG2203" s="103"/>
      <c r="AH2203" s="103"/>
      <c r="AI2203" s="103"/>
      <c r="AJ2203" s="103"/>
      <c r="AK2203" s="103"/>
      <c r="AL2203" s="103"/>
      <c r="AM2203" s="103"/>
      <c r="AN2203" s="103"/>
      <c r="AO2203" s="103"/>
      <c r="AP2203" s="103"/>
      <c r="AQ2203" s="103"/>
      <c r="AR2203" s="103"/>
      <c r="AS2203" s="103"/>
      <c r="AT2203" s="103"/>
      <c r="AU2203" s="103"/>
      <c r="AV2203" s="103"/>
      <c r="AW2203" s="103"/>
      <c r="AX2203" s="103"/>
      <c r="AY2203" s="103"/>
      <c r="AZ2203" s="103"/>
      <c r="BA2203" s="95"/>
      <c r="BB2203" s="95"/>
      <c r="BC2203" s="95"/>
      <c r="BD2203" s="95"/>
      <c r="BE2203" s="95"/>
      <c r="BF2203" s="95"/>
      <c r="BG2203" s="95"/>
      <c r="BH2203" s="95"/>
      <c r="BI2203" s="95"/>
    </row>
    <row r="2204" spans="17:61" s="82" customFormat="1" x14ac:dyDescent="0.2">
      <c r="Q2204" s="103"/>
      <c r="R2204" s="104"/>
      <c r="S2204" s="103"/>
      <c r="T2204" s="103"/>
      <c r="U2204" s="103"/>
      <c r="V2204" s="103"/>
      <c r="W2204" s="103"/>
      <c r="X2204" s="103"/>
      <c r="Y2204" s="103"/>
      <c r="Z2204" s="103"/>
      <c r="AA2204" s="103"/>
      <c r="AB2204" s="103"/>
      <c r="AC2204" s="103"/>
      <c r="AD2204" s="103"/>
      <c r="AE2204" s="103"/>
      <c r="AF2204" s="103"/>
      <c r="AG2204" s="103"/>
      <c r="AH2204" s="103"/>
      <c r="AI2204" s="103"/>
      <c r="AJ2204" s="103"/>
      <c r="AK2204" s="103"/>
      <c r="AL2204" s="103"/>
      <c r="AM2204" s="103"/>
      <c r="AN2204" s="103"/>
      <c r="AO2204" s="103"/>
      <c r="AP2204" s="103"/>
      <c r="AQ2204" s="103"/>
      <c r="AR2204" s="103"/>
      <c r="AS2204" s="103"/>
      <c r="AT2204" s="103"/>
      <c r="AU2204" s="103"/>
      <c r="AV2204" s="103"/>
      <c r="AW2204" s="103"/>
      <c r="AX2204" s="103"/>
      <c r="AY2204" s="103"/>
      <c r="AZ2204" s="103"/>
      <c r="BA2204" s="95"/>
      <c r="BB2204" s="95"/>
      <c r="BC2204" s="95"/>
      <c r="BD2204" s="95"/>
      <c r="BE2204" s="95"/>
      <c r="BF2204" s="95"/>
      <c r="BG2204" s="95"/>
      <c r="BH2204" s="95"/>
      <c r="BI2204" s="95"/>
    </row>
    <row r="2205" spans="17:61" s="82" customFormat="1" x14ac:dyDescent="0.2">
      <c r="Q2205" s="103"/>
      <c r="R2205" s="104"/>
      <c r="S2205" s="103"/>
      <c r="T2205" s="103"/>
      <c r="U2205" s="103"/>
      <c r="V2205" s="103"/>
      <c r="W2205" s="103"/>
      <c r="X2205" s="103"/>
      <c r="Y2205" s="103"/>
      <c r="Z2205" s="103"/>
      <c r="AA2205" s="103"/>
      <c r="AB2205" s="103"/>
      <c r="AC2205" s="103"/>
      <c r="AD2205" s="103"/>
      <c r="AE2205" s="103"/>
      <c r="AF2205" s="103"/>
      <c r="AG2205" s="103"/>
      <c r="AH2205" s="103"/>
      <c r="AI2205" s="103"/>
      <c r="AJ2205" s="103"/>
      <c r="AK2205" s="103"/>
      <c r="AL2205" s="103"/>
      <c r="AM2205" s="103"/>
      <c r="AN2205" s="103"/>
      <c r="AO2205" s="103"/>
      <c r="AP2205" s="103"/>
      <c r="AQ2205" s="103"/>
      <c r="AR2205" s="103"/>
      <c r="AS2205" s="103"/>
      <c r="AT2205" s="103"/>
      <c r="AU2205" s="103"/>
      <c r="AV2205" s="103"/>
      <c r="AW2205" s="103"/>
      <c r="AX2205" s="103"/>
      <c r="AY2205" s="103"/>
      <c r="AZ2205" s="103"/>
      <c r="BA2205" s="95"/>
      <c r="BB2205" s="95"/>
      <c r="BC2205" s="95"/>
      <c r="BD2205" s="95"/>
      <c r="BE2205" s="95"/>
      <c r="BF2205" s="95"/>
      <c r="BG2205" s="95"/>
      <c r="BH2205" s="95"/>
      <c r="BI2205" s="95"/>
    </row>
    <row r="2206" spans="17:61" s="82" customFormat="1" x14ac:dyDescent="0.2">
      <c r="Q2206" s="103"/>
      <c r="R2206" s="104"/>
      <c r="S2206" s="103"/>
      <c r="T2206" s="103"/>
      <c r="U2206" s="103"/>
      <c r="V2206" s="103"/>
      <c r="W2206" s="103"/>
      <c r="X2206" s="103"/>
      <c r="Y2206" s="103"/>
      <c r="Z2206" s="103"/>
      <c r="AA2206" s="103"/>
      <c r="AB2206" s="103"/>
      <c r="AC2206" s="103"/>
      <c r="AD2206" s="103"/>
      <c r="AE2206" s="103"/>
      <c r="AF2206" s="103"/>
      <c r="AG2206" s="103"/>
      <c r="AH2206" s="103"/>
      <c r="AI2206" s="103"/>
      <c r="AJ2206" s="103"/>
      <c r="AK2206" s="103"/>
      <c r="AL2206" s="103"/>
      <c r="AM2206" s="103"/>
      <c r="AN2206" s="103"/>
      <c r="AO2206" s="103"/>
      <c r="AP2206" s="103"/>
      <c r="AQ2206" s="103"/>
      <c r="AR2206" s="103"/>
      <c r="AS2206" s="103"/>
      <c r="AT2206" s="103"/>
      <c r="AU2206" s="103"/>
      <c r="AV2206" s="103"/>
      <c r="AW2206" s="103"/>
      <c r="AX2206" s="103"/>
      <c r="AY2206" s="103"/>
      <c r="AZ2206" s="103"/>
      <c r="BA2206" s="95"/>
      <c r="BB2206" s="95"/>
      <c r="BC2206" s="95"/>
      <c r="BD2206" s="95"/>
      <c r="BE2206" s="95"/>
      <c r="BF2206" s="95"/>
      <c r="BG2206" s="95"/>
      <c r="BH2206" s="95"/>
      <c r="BI2206" s="95"/>
    </row>
    <row r="2207" spans="17:61" s="82" customFormat="1" x14ac:dyDescent="0.2">
      <c r="Q2207" s="103"/>
      <c r="R2207" s="104"/>
      <c r="S2207" s="103"/>
      <c r="T2207" s="103"/>
      <c r="U2207" s="103"/>
      <c r="V2207" s="103"/>
      <c r="W2207" s="103"/>
      <c r="X2207" s="103"/>
      <c r="Y2207" s="103"/>
      <c r="Z2207" s="103"/>
      <c r="AA2207" s="103"/>
      <c r="AB2207" s="103"/>
      <c r="AC2207" s="103"/>
      <c r="AD2207" s="103"/>
      <c r="AE2207" s="103"/>
      <c r="AF2207" s="103"/>
      <c r="AG2207" s="103"/>
      <c r="AH2207" s="103"/>
      <c r="AI2207" s="103"/>
      <c r="AJ2207" s="103"/>
      <c r="AK2207" s="103"/>
      <c r="AL2207" s="103"/>
      <c r="AM2207" s="103"/>
      <c r="AN2207" s="103"/>
      <c r="AO2207" s="103"/>
      <c r="AP2207" s="103"/>
      <c r="AQ2207" s="103"/>
      <c r="AR2207" s="103"/>
      <c r="AS2207" s="103"/>
      <c r="AT2207" s="103"/>
      <c r="AU2207" s="103"/>
      <c r="AV2207" s="103"/>
      <c r="AW2207" s="103"/>
      <c r="AX2207" s="103"/>
      <c r="AY2207" s="103"/>
      <c r="AZ2207" s="103"/>
      <c r="BA2207" s="95"/>
      <c r="BB2207" s="95"/>
      <c r="BC2207" s="95"/>
      <c r="BD2207" s="95"/>
      <c r="BE2207" s="95"/>
      <c r="BF2207" s="95"/>
      <c r="BG2207" s="95"/>
      <c r="BH2207" s="95"/>
      <c r="BI2207" s="95"/>
    </row>
    <row r="2208" spans="17:61" s="82" customFormat="1" x14ac:dyDescent="0.2">
      <c r="Q2208" s="103"/>
      <c r="R2208" s="104"/>
      <c r="S2208" s="103"/>
      <c r="T2208" s="103"/>
      <c r="U2208" s="103"/>
      <c r="V2208" s="103"/>
      <c r="W2208" s="103"/>
      <c r="X2208" s="103"/>
      <c r="Y2208" s="103"/>
      <c r="Z2208" s="103"/>
      <c r="AA2208" s="103"/>
      <c r="AB2208" s="103"/>
      <c r="AC2208" s="103"/>
      <c r="AD2208" s="103"/>
      <c r="AE2208" s="103"/>
      <c r="AF2208" s="103"/>
      <c r="AG2208" s="103"/>
      <c r="AH2208" s="103"/>
      <c r="AI2208" s="103"/>
      <c r="AJ2208" s="103"/>
      <c r="AK2208" s="103"/>
      <c r="AL2208" s="103"/>
      <c r="AM2208" s="103"/>
      <c r="AN2208" s="103"/>
      <c r="AO2208" s="103"/>
      <c r="AP2208" s="103"/>
      <c r="AQ2208" s="103"/>
      <c r="AR2208" s="103"/>
      <c r="AS2208" s="103"/>
      <c r="AT2208" s="103"/>
      <c r="AU2208" s="103"/>
      <c r="AV2208" s="103"/>
      <c r="AW2208" s="103"/>
      <c r="AX2208" s="103"/>
      <c r="AY2208" s="103"/>
      <c r="AZ2208" s="103"/>
      <c r="BA2208" s="95"/>
      <c r="BB2208" s="95"/>
      <c r="BC2208" s="95"/>
      <c r="BD2208" s="95"/>
      <c r="BE2208" s="95"/>
      <c r="BF2208" s="95"/>
      <c r="BG2208" s="95"/>
      <c r="BH2208" s="95"/>
      <c r="BI2208" s="95"/>
    </row>
    <row r="2209" spans="17:61" s="82" customFormat="1" x14ac:dyDescent="0.2">
      <c r="Q2209" s="103"/>
      <c r="R2209" s="104"/>
      <c r="S2209" s="103"/>
      <c r="T2209" s="103"/>
      <c r="U2209" s="103"/>
      <c r="V2209" s="103"/>
      <c r="W2209" s="103"/>
      <c r="X2209" s="103"/>
      <c r="Y2209" s="103"/>
      <c r="Z2209" s="103"/>
      <c r="AA2209" s="103"/>
      <c r="AB2209" s="103"/>
      <c r="AC2209" s="103"/>
      <c r="AD2209" s="103"/>
      <c r="AE2209" s="103"/>
      <c r="AF2209" s="103"/>
      <c r="AG2209" s="103"/>
      <c r="AH2209" s="103"/>
      <c r="AI2209" s="103"/>
      <c r="AJ2209" s="103"/>
      <c r="AK2209" s="103"/>
      <c r="AL2209" s="103"/>
      <c r="AM2209" s="103"/>
      <c r="AN2209" s="103"/>
      <c r="AO2209" s="103"/>
      <c r="AP2209" s="103"/>
      <c r="AQ2209" s="103"/>
      <c r="AR2209" s="103"/>
      <c r="AS2209" s="103"/>
      <c r="AT2209" s="103"/>
      <c r="AU2209" s="103"/>
      <c r="AV2209" s="103"/>
      <c r="AW2209" s="103"/>
      <c r="AX2209" s="103"/>
      <c r="AY2209" s="103"/>
      <c r="AZ2209" s="103"/>
      <c r="BA2209" s="95"/>
      <c r="BB2209" s="95"/>
      <c r="BC2209" s="95"/>
      <c r="BD2209" s="95"/>
      <c r="BE2209" s="95"/>
      <c r="BF2209" s="95"/>
      <c r="BG2209" s="95"/>
      <c r="BH2209" s="95"/>
      <c r="BI2209" s="95"/>
    </row>
    <row r="2210" spans="17:61" s="82" customFormat="1" x14ac:dyDescent="0.2">
      <c r="Q2210" s="103"/>
      <c r="R2210" s="104"/>
      <c r="S2210" s="103"/>
      <c r="T2210" s="103"/>
      <c r="U2210" s="103"/>
      <c r="V2210" s="103"/>
      <c r="W2210" s="103"/>
      <c r="X2210" s="103"/>
      <c r="Y2210" s="103"/>
      <c r="Z2210" s="103"/>
      <c r="AA2210" s="103"/>
      <c r="AB2210" s="103"/>
      <c r="AC2210" s="103"/>
      <c r="AD2210" s="103"/>
      <c r="AE2210" s="103"/>
      <c r="AF2210" s="103"/>
      <c r="AG2210" s="103"/>
      <c r="AH2210" s="103"/>
      <c r="AI2210" s="103"/>
      <c r="AJ2210" s="103"/>
      <c r="AK2210" s="103"/>
      <c r="AL2210" s="103"/>
      <c r="AM2210" s="103"/>
      <c r="AN2210" s="103"/>
      <c r="AO2210" s="103"/>
      <c r="AP2210" s="103"/>
      <c r="AQ2210" s="103"/>
      <c r="AR2210" s="103"/>
      <c r="AS2210" s="103"/>
      <c r="AT2210" s="103"/>
      <c r="AU2210" s="103"/>
      <c r="AV2210" s="103"/>
      <c r="AW2210" s="103"/>
      <c r="AX2210" s="103"/>
      <c r="AY2210" s="103"/>
      <c r="AZ2210" s="103"/>
      <c r="BA2210" s="95"/>
      <c r="BB2210" s="95"/>
      <c r="BC2210" s="95"/>
      <c r="BD2210" s="95"/>
      <c r="BE2210" s="95"/>
      <c r="BF2210" s="95"/>
      <c r="BG2210" s="95"/>
      <c r="BH2210" s="95"/>
      <c r="BI2210" s="95"/>
    </row>
    <row r="2211" spans="17:61" s="82" customFormat="1" x14ac:dyDescent="0.2">
      <c r="Q2211" s="103"/>
      <c r="R2211" s="104"/>
      <c r="S2211" s="103"/>
      <c r="T2211" s="103"/>
      <c r="U2211" s="103"/>
      <c r="V2211" s="103"/>
      <c r="W2211" s="103"/>
      <c r="X2211" s="103"/>
      <c r="Y2211" s="103"/>
      <c r="Z2211" s="103"/>
      <c r="AA2211" s="103"/>
      <c r="AB2211" s="103"/>
      <c r="AC2211" s="103"/>
      <c r="AD2211" s="103"/>
      <c r="AE2211" s="103"/>
      <c r="AF2211" s="103"/>
      <c r="AG2211" s="103"/>
      <c r="AH2211" s="103"/>
      <c r="AI2211" s="103"/>
      <c r="AJ2211" s="103"/>
      <c r="AK2211" s="103"/>
      <c r="AL2211" s="103"/>
      <c r="AM2211" s="103"/>
      <c r="AN2211" s="103"/>
      <c r="AO2211" s="103"/>
      <c r="AP2211" s="103"/>
      <c r="AQ2211" s="103"/>
      <c r="AR2211" s="103"/>
      <c r="AS2211" s="103"/>
      <c r="AT2211" s="103"/>
      <c r="AU2211" s="103"/>
      <c r="AV2211" s="103"/>
      <c r="AW2211" s="103"/>
      <c r="AX2211" s="103"/>
      <c r="AY2211" s="103"/>
      <c r="AZ2211" s="103"/>
      <c r="BA2211" s="95"/>
      <c r="BB2211" s="95"/>
      <c r="BC2211" s="95"/>
      <c r="BD2211" s="95"/>
      <c r="BE2211" s="95"/>
      <c r="BF2211" s="95"/>
      <c r="BG2211" s="95"/>
      <c r="BH2211" s="95"/>
      <c r="BI2211" s="95"/>
    </row>
    <row r="2212" spans="17:61" s="82" customFormat="1" x14ac:dyDescent="0.2">
      <c r="Q2212" s="103"/>
      <c r="R2212" s="104"/>
      <c r="S2212" s="103"/>
      <c r="T2212" s="103"/>
      <c r="U2212" s="103"/>
      <c r="V2212" s="103"/>
      <c r="W2212" s="103"/>
      <c r="X2212" s="103"/>
      <c r="Y2212" s="103"/>
      <c r="Z2212" s="103"/>
      <c r="AA2212" s="103"/>
      <c r="AB2212" s="103"/>
      <c r="AC2212" s="103"/>
      <c r="AD2212" s="103"/>
      <c r="AE2212" s="103"/>
      <c r="AF2212" s="103"/>
      <c r="AG2212" s="103"/>
      <c r="AH2212" s="103"/>
      <c r="AI2212" s="103"/>
      <c r="AJ2212" s="103"/>
      <c r="AK2212" s="103"/>
      <c r="AL2212" s="103"/>
      <c r="AM2212" s="103"/>
      <c r="AN2212" s="103"/>
      <c r="AO2212" s="103"/>
      <c r="AP2212" s="103"/>
      <c r="AQ2212" s="103"/>
      <c r="AR2212" s="103"/>
      <c r="AS2212" s="103"/>
      <c r="AT2212" s="103"/>
      <c r="AU2212" s="103"/>
      <c r="AV2212" s="103"/>
      <c r="AW2212" s="103"/>
      <c r="AX2212" s="103"/>
      <c r="AY2212" s="103"/>
      <c r="AZ2212" s="103"/>
      <c r="BA2212" s="95"/>
      <c r="BB2212" s="95"/>
      <c r="BC2212" s="95"/>
      <c r="BD2212" s="95"/>
      <c r="BE2212" s="95"/>
      <c r="BF2212" s="95"/>
      <c r="BG2212" s="95"/>
      <c r="BH2212" s="95"/>
      <c r="BI2212" s="95"/>
    </row>
    <row r="2213" spans="17:61" s="82" customFormat="1" x14ac:dyDescent="0.2">
      <c r="Q2213" s="103"/>
      <c r="R2213" s="104"/>
      <c r="S2213" s="103"/>
      <c r="T2213" s="103"/>
      <c r="U2213" s="103"/>
      <c r="V2213" s="103"/>
      <c r="W2213" s="103"/>
      <c r="X2213" s="103"/>
      <c r="Y2213" s="103"/>
      <c r="Z2213" s="103"/>
      <c r="AA2213" s="103"/>
      <c r="AB2213" s="103"/>
      <c r="AC2213" s="103"/>
      <c r="AD2213" s="103"/>
      <c r="AE2213" s="103"/>
      <c r="AF2213" s="103"/>
      <c r="AG2213" s="103"/>
      <c r="AH2213" s="103"/>
      <c r="AI2213" s="103"/>
      <c r="AJ2213" s="103"/>
      <c r="AK2213" s="103"/>
      <c r="AL2213" s="103"/>
      <c r="AM2213" s="103"/>
      <c r="AN2213" s="103"/>
      <c r="AO2213" s="103"/>
      <c r="AP2213" s="103"/>
      <c r="AQ2213" s="103"/>
      <c r="AR2213" s="103"/>
      <c r="AS2213" s="103"/>
      <c r="AT2213" s="103"/>
      <c r="AU2213" s="103"/>
      <c r="AV2213" s="103"/>
      <c r="AW2213" s="103"/>
      <c r="AX2213" s="103"/>
      <c r="AY2213" s="103"/>
      <c r="AZ2213" s="103"/>
      <c r="BA2213" s="95"/>
      <c r="BB2213" s="95"/>
      <c r="BC2213" s="95"/>
      <c r="BD2213" s="95"/>
      <c r="BE2213" s="95"/>
      <c r="BF2213" s="95"/>
      <c r="BG2213" s="95"/>
      <c r="BH2213" s="95"/>
      <c r="BI2213" s="95"/>
    </row>
    <row r="2214" spans="17:61" s="82" customFormat="1" x14ac:dyDescent="0.2">
      <c r="Q2214" s="103"/>
      <c r="R2214" s="104"/>
      <c r="S2214" s="103"/>
      <c r="T2214" s="103"/>
      <c r="U2214" s="103"/>
      <c r="V2214" s="103"/>
      <c r="W2214" s="103"/>
      <c r="X2214" s="103"/>
      <c r="Y2214" s="103"/>
      <c r="Z2214" s="103"/>
      <c r="AA2214" s="103"/>
      <c r="AB2214" s="103"/>
      <c r="AC2214" s="103"/>
      <c r="AD2214" s="103"/>
      <c r="AE2214" s="103"/>
      <c r="AF2214" s="103"/>
      <c r="AG2214" s="103"/>
      <c r="AH2214" s="103"/>
      <c r="AI2214" s="103"/>
      <c r="AJ2214" s="103"/>
      <c r="AK2214" s="103"/>
      <c r="AL2214" s="103"/>
      <c r="AM2214" s="103"/>
      <c r="AN2214" s="103"/>
      <c r="AO2214" s="103"/>
      <c r="AP2214" s="103"/>
      <c r="AQ2214" s="103"/>
      <c r="AR2214" s="103"/>
      <c r="AS2214" s="103"/>
      <c r="AT2214" s="103"/>
      <c r="AU2214" s="103"/>
      <c r="AV2214" s="103"/>
      <c r="AW2214" s="103"/>
      <c r="AX2214" s="103"/>
      <c r="AY2214" s="103"/>
      <c r="AZ2214" s="103"/>
      <c r="BA2214" s="95"/>
      <c r="BB2214" s="95"/>
      <c r="BC2214" s="95"/>
      <c r="BD2214" s="95"/>
      <c r="BE2214" s="95"/>
      <c r="BF2214" s="95"/>
      <c r="BG2214" s="95"/>
      <c r="BH2214" s="95"/>
      <c r="BI2214" s="95"/>
    </row>
    <row r="2215" spans="17:61" s="82" customFormat="1" x14ac:dyDescent="0.2">
      <c r="Q2215" s="103"/>
      <c r="R2215" s="104"/>
      <c r="S2215" s="103"/>
      <c r="T2215" s="103"/>
      <c r="U2215" s="103"/>
      <c r="V2215" s="103"/>
      <c r="W2215" s="103"/>
      <c r="X2215" s="103"/>
      <c r="Y2215" s="103"/>
      <c r="Z2215" s="103"/>
      <c r="AA2215" s="103"/>
      <c r="AB2215" s="103"/>
      <c r="AC2215" s="103"/>
      <c r="AD2215" s="103"/>
      <c r="AE2215" s="103"/>
      <c r="AF2215" s="103"/>
      <c r="AG2215" s="103"/>
      <c r="AH2215" s="103"/>
      <c r="AI2215" s="103"/>
      <c r="AJ2215" s="103"/>
      <c r="AK2215" s="103"/>
      <c r="AL2215" s="103"/>
      <c r="AM2215" s="103"/>
      <c r="AN2215" s="103"/>
      <c r="AO2215" s="103"/>
      <c r="AP2215" s="103"/>
      <c r="AQ2215" s="103"/>
      <c r="AR2215" s="103"/>
      <c r="AS2215" s="103"/>
      <c r="AT2215" s="103"/>
      <c r="AU2215" s="103"/>
      <c r="AV2215" s="103"/>
      <c r="AW2215" s="103"/>
      <c r="AX2215" s="103"/>
      <c r="AY2215" s="103"/>
      <c r="AZ2215" s="103"/>
      <c r="BA2215" s="95"/>
      <c r="BB2215" s="95"/>
      <c r="BC2215" s="95"/>
      <c r="BD2215" s="95"/>
      <c r="BE2215" s="95"/>
      <c r="BF2215" s="95"/>
      <c r="BG2215" s="95"/>
      <c r="BH2215" s="95"/>
      <c r="BI2215" s="95"/>
    </row>
    <row r="2216" spans="17:61" s="82" customFormat="1" x14ac:dyDescent="0.2">
      <c r="Q2216" s="103"/>
      <c r="R2216" s="104"/>
      <c r="S2216" s="103"/>
      <c r="T2216" s="103"/>
      <c r="U2216" s="103"/>
      <c r="V2216" s="103"/>
      <c r="W2216" s="103"/>
      <c r="X2216" s="103"/>
      <c r="Y2216" s="103"/>
      <c r="Z2216" s="103"/>
      <c r="AA2216" s="103"/>
      <c r="AB2216" s="103"/>
      <c r="AC2216" s="103"/>
      <c r="AD2216" s="103"/>
      <c r="AE2216" s="103"/>
      <c r="AF2216" s="103"/>
      <c r="AG2216" s="103"/>
      <c r="AH2216" s="103"/>
      <c r="AI2216" s="103"/>
      <c r="AJ2216" s="103"/>
      <c r="AK2216" s="103"/>
      <c r="AL2216" s="103"/>
      <c r="AM2216" s="103"/>
      <c r="AN2216" s="103"/>
      <c r="AO2216" s="103"/>
      <c r="AP2216" s="103"/>
      <c r="AQ2216" s="103"/>
      <c r="AR2216" s="103"/>
      <c r="AS2216" s="103"/>
      <c r="AT2216" s="103"/>
      <c r="AU2216" s="103"/>
      <c r="AV2216" s="103"/>
      <c r="AW2216" s="103"/>
      <c r="AX2216" s="103"/>
      <c r="AY2216" s="103"/>
      <c r="AZ2216" s="103"/>
      <c r="BA2216" s="95"/>
      <c r="BB2216" s="95"/>
      <c r="BC2216" s="95"/>
      <c r="BD2216" s="95"/>
      <c r="BE2216" s="95"/>
      <c r="BF2216" s="95"/>
      <c r="BG2216" s="95"/>
      <c r="BH2216" s="95"/>
      <c r="BI2216" s="95"/>
    </row>
    <row r="2217" spans="17:61" s="82" customFormat="1" x14ac:dyDescent="0.2">
      <c r="Q2217" s="103"/>
      <c r="R2217" s="104"/>
      <c r="S2217" s="103"/>
      <c r="T2217" s="103"/>
      <c r="U2217" s="103"/>
      <c r="V2217" s="103"/>
      <c r="W2217" s="103"/>
      <c r="X2217" s="103"/>
      <c r="Y2217" s="103"/>
      <c r="Z2217" s="103"/>
      <c r="AA2217" s="103"/>
      <c r="AB2217" s="103"/>
      <c r="AC2217" s="103"/>
      <c r="AD2217" s="103"/>
      <c r="AE2217" s="103"/>
      <c r="AF2217" s="103"/>
      <c r="AG2217" s="103"/>
      <c r="AH2217" s="103"/>
      <c r="AI2217" s="103"/>
      <c r="AJ2217" s="103"/>
      <c r="AK2217" s="103"/>
      <c r="AL2217" s="103"/>
      <c r="AM2217" s="103"/>
      <c r="AN2217" s="103"/>
      <c r="AO2217" s="103"/>
      <c r="AP2217" s="103"/>
      <c r="AQ2217" s="103"/>
      <c r="AR2217" s="103"/>
      <c r="AS2217" s="103"/>
      <c r="AT2217" s="103"/>
      <c r="AU2217" s="103"/>
      <c r="AV2217" s="103"/>
      <c r="AW2217" s="103"/>
      <c r="AX2217" s="103"/>
      <c r="AY2217" s="103"/>
      <c r="AZ2217" s="103"/>
      <c r="BA2217" s="95"/>
      <c r="BB2217" s="95"/>
      <c r="BC2217" s="95"/>
      <c r="BD2217" s="95"/>
      <c r="BE2217" s="95"/>
      <c r="BF2217" s="95"/>
      <c r="BG2217" s="95"/>
      <c r="BH2217" s="95"/>
      <c r="BI2217" s="95"/>
    </row>
    <row r="2218" spans="17:61" s="82" customFormat="1" x14ac:dyDescent="0.2">
      <c r="Q2218" s="103"/>
      <c r="R2218" s="104"/>
      <c r="S2218" s="103"/>
      <c r="T2218" s="103"/>
      <c r="U2218" s="103"/>
      <c r="V2218" s="103"/>
      <c r="W2218" s="103"/>
      <c r="X2218" s="103"/>
      <c r="Y2218" s="103"/>
      <c r="Z2218" s="103"/>
      <c r="AA2218" s="103"/>
      <c r="AB2218" s="103"/>
      <c r="AC2218" s="103"/>
      <c r="AD2218" s="103"/>
      <c r="AE2218" s="103"/>
      <c r="AF2218" s="103"/>
      <c r="AG2218" s="103"/>
      <c r="AH2218" s="103"/>
      <c r="AI2218" s="103"/>
      <c r="AJ2218" s="103"/>
      <c r="AK2218" s="103"/>
      <c r="AL2218" s="103"/>
      <c r="AM2218" s="103"/>
      <c r="AN2218" s="103"/>
      <c r="AO2218" s="103"/>
      <c r="AP2218" s="103"/>
      <c r="AQ2218" s="103"/>
      <c r="AR2218" s="103"/>
      <c r="AS2218" s="103"/>
      <c r="AT2218" s="103"/>
      <c r="AU2218" s="103"/>
      <c r="AV2218" s="103"/>
      <c r="AW2218" s="103"/>
      <c r="AX2218" s="103"/>
      <c r="AY2218" s="103"/>
      <c r="AZ2218" s="103"/>
      <c r="BA2218" s="95"/>
      <c r="BB2218" s="95"/>
      <c r="BC2218" s="95"/>
      <c r="BD2218" s="95"/>
      <c r="BE2218" s="95"/>
      <c r="BF2218" s="95"/>
      <c r="BG2218" s="95"/>
      <c r="BH2218" s="95"/>
      <c r="BI2218" s="95"/>
    </row>
    <row r="2219" spans="17:61" s="82" customFormat="1" x14ac:dyDescent="0.2">
      <c r="Q2219" s="103"/>
      <c r="R2219" s="104"/>
      <c r="S2219" s="103"/>
      <c r="T2219" s="103"/>
      <c r="U2219" s="103"/>
      <c r="V2219" s="103"/>
      <c r="W2219" s="103"/>
      <c r="X2219" s="103"/>
      <c r="Y2219" s="103"/>
      <c r="Z2219" s="103"/>
      <c r="AA2219" s="103"/>
      <c r="AB2219" s="103"/>
      <c r="AC2219" s="103"/>
      <c r="AD2219" s="103"/>
      <c r="AE2219" s="103"/>
      <c r="AF2219" s="103"/>
      <c r="AG2219" s="103"/>
      <c r="AH2219" s="103"/>
      <c r="AI2219" s="103"/>
      <c r="AJ2219" s="103"/>
      <c r="AK2219" s="103"/>
      <c r="AL2219" s="103"/>
      <c r="AM2219" s="103"/>
      <c r="AN2219" s="103"/>
      <c r="AO2219" s="103"/>
      <c r="AP2219" s="103"/>
      <c r="AQ2219" s="103"/>
      <c r="AR2219" s="103"/>
      <c r="AS2219" s="103"/>
      <c r="AT2219" s="103"/>
      <c r="AU2219" s="103"/>
      <c r="AV2219" s="103"/>
      <c r="AW2219" s="103"/>
      <c r="AX2219" s="103"/>
      <c r="AY2219" s="103"/>
      <c r="AZ2219" s="103"/>
      <c r="BA2219" s="95"/>
      <c r="BB2219" s="95"/>
      <c r="BC2219" s="95"/>
      <c r="BD2219" s="95"/>
      <c r="BE2219" s="95"/>
      <c r="BF2219" s="95"/>
      <c r="BG2219" s="95"/>
      <c r="BH2219" s="95"/>
      <c r="BI2219" s="95"/>
    </row>
    <row r="2220" spans="17:61" s="82" customFormat="1" x14ac:dyDescent="0.2">
      <c r="Q2220" s="103"/>
      <c r="R2220" s="104"/>
      <c r="S2220" s="103"/>
      <c r="T2220" s="103"/>
      <c r="U2220" s="103"/>
      <c r="V2220" s="103"/>
      <c r="W2220" s="103"/>
      <c r="X2220" s="103"/>
      <c r="Y2220" s="103"/>
      <c r="Z2220" s="103"/>
      <c r="AA2220" s="103"/>
      <c r="AB2220" s="103"/>
      <c r="AC2220" s="103"/>
      <c r="AD2220" s="103"/>
      <c r="AE2220" s="103"/>
      <c r="AF2220" s="103"/>
      <c r="AG2220" s="103"/>
      <c r="AH2220" s="103"/>
      <c r="AI2220" s="103"/>
      <c r="AJ2220" s="103"/>
      <c r="AK2220" s="103"/>
      <c r="AL2220" s="103"/>
      <c r="AM2220" s="103"/>
      <c r="AN2220" s="103"/>
      <c r="AO2220" s="103"/>
      <c r="AP2220" s="103"/>
      <c r="AQ2220" s="103"/>
      <c r="AR2220" s="103"/>
      <c r="AS2220" s="103"/>
      <c r="AT2220" s="103"/>
      <c r="AU2220" s="103"/>
      <c r="AV2220" s="103"/>
      <c r="AW2220" s="103"/>
      <c r="AX2220" s="103"/>
      <c r="AY2220" s="103"/>
      <c r="AZ2220" s="103"/>
      <c r="BA2220" s="95"/>
      <c r="BB2220" s="95"/>
      <c r="BC2220" s="95"/>
      <c r="BD2220" s="95"/>
      <c r="BE2220" s="95"/>
      <c r="BF2220" s="95"/>
      <c r="BG2220" s="95"/>
      <c r="BH2220" s="95"/>
      <c r="BI2220" s="95"/>
    </row>
    <row r="2221" spans="17:61" s="82" customFormat="1" x14ac:dyDescent="0.2">
      <c r="Q2221" s="103"/>
      <c r="R2221" s="104"/>
      <c r="S2221" s="103"/>
      <c r="T2221" s="103"/>
      <c r="U2221" s="103"/>
      <c r="V2221" s="103"/>
      <c r="W2221" s="103"/>
      <c r="X2221" s="103"/>
      <c r="Y2221" s="103"/>
      <c r="Z2221" s="103"/>
      <c r="AA2221" s="103"/>
      <c r="AB2221" s="103"/>
      <c r="AC2221" s="103"/>
      <c r="AD2221" s="103"/>
      <c r="AE2221" s="103"/>
      <c r="AF2221" s="103"/>
      <c r="AG2221" s="103"/>
      <c r="AH2221" s="103"/>
      <c r="AI2221" s="103"/>
      <c r="AJ2221" s="103"/>
      <c r="AK2221" s="103"/>
      <c r="AL2221" s="103"/>
      <c r="AM2221" s="103"/>
      <c r="AN2221" s="103"/>
      <c r="AO2221" s="103"/>
      <c r="AP2221" s="103"/>
      <c r="AQ2221" s="103"/>
      <c r="AR2221" s="103"/>
      <c r="AS2221" s="103"/>
      <c r="AT2221" s="103"/>
      <c r="AU2221" s="103"/>
      <c r="AV2221" s="103"/>
      <c r="AW2221" s="103"/>
      <c r="AX2221" s="103"/>
      <c r="AY2221" s="103"/>
      <c r="AZ2221" s="103"/>
      <c r="BA2221" s="95"/>
      <c r="BB2221" s="95"/>
      <c r="BC2221" s="95"/>
      <c r="BD2221" s="95"/>
      <c r="BE2221" s="95"/>
      <c r="BF2221" s="95"/>
      <c r="BG2221" s="95"/>
      <c r="BH2221" s="95"/>
      <c r="BI2221" s="95"/>
    </row>
    <row r="2222" spans="17:61" s="82" customFormat="1" x14ac:dyDescent="0.2">
      <c r="Q2222" s="103"/>
      <c r="R2222" s="104"/>
      <c r="S2222" s="103"/>
      <c r="T2222" s="103"/>
      <c r="U2222" s="103"/>
      <c r="V2222" s="103"/>
      <c r="W2222" s="103"/>
      <c r="X2222" s="103"/>
      <c r="Y2222" s="103"/>
      <c r="Z2222" s="103"/>
      <c r="AA2222" s="103"/>
      <c r="AB2222" s="103"/>
      <c r="AC2222" s="103"/>
      <c r="AD2222" s="103"/>
      <c r="AE2222" s="103"/>
      <c r="AF2222" s="103"/>
      <c r="AG2222" s="103"/>
      <c r="AH2222" s="103"/>
      <c r="AI2222" s="103"/>
      <c r="AJ2222" s="103"/>
      <c r="AK2222" s="103"/>
      <c r="AL2222" s="103"/>
      <c r="AM2222" s="103"/>
      <c r="AN2222" s="103"/>
      <c r="AO2222" s="103"/>
      <c r="AP2222" s="103"/>
      <c r="AQ2222" s="103"/>
      <c r="AR2222" s="103"/>
      <c r="AS2222" s="103"/>
      <c r="AT2222" s="103"/>
      <c r="AU2222" s="103"/>
      <c r="AV2222" s="103"/>
      <c r="AW2222" s="103"/>
      <c r="AX2222" s="103"/>
      <c r="AY2222" s="103"/>
      <c r="AZ2222" s="103"/>
      <c r="BA2222" s="95"/>
      <c r="BB2222" s="95"/>
      <c r="BC2222" s="95"/>
      <c r="BD2222" s="95"/>
      <c r="BE2222" s="95"/>
      <c r="BF2222" s="95"/>
      <c r="BG2222" s="95"/>
      <c r="BH2222" s="95"/>
      <c r="BI2222" s="95"/>
    </row>
    <row r="2223" spans="17:61" s="82" customFormat="1" x14ac:dyDescent="0.2">
      <c r="Q2223" s="103"/>
      <c r="R2223" s="104"/>
      <c r="S2223" s="103"/>
      <c r="T2223" s="103"/>
      <c r="U2223" s="103"/>
      <c r="V2223" s="103"/>
      <c r="W2223" s="103"/>
      <c r="X2223" s="103"/>
      <c r="Y2223" s="103"/>
      <c r="Z2223" s="103"/>
      <c r="AA2223" s="103"/>
      <c r="AB2223" s="103"/>
      <c r="AC2223" s="103"/>
      <c r="AD2223" s="103"/>
      <c r="AE2223" s="103"/>
      <c r="AF2223" s="103"/>
      <c r="AG2223" s="103"/>
      <c r="AH2223" s="103"/>
      <c r="AI2223" s="103"/>
      <c r="AJ2223" s="103"/>
      <c r="AK2223" s="103"/>
      <c r="AL2223" s="103"/>
      <c r="AM2223" s="103"/>
      <c r="AN2223" s="103"/>
      <c r="AO2223" s="103"/>
      <c r="AP2223" s="103"/>
      <c r="AQ2223" s="103"/>
      <c r="AR2223" s="103"/>
      <c r="AS2223" s="103"/>
      <c r="AT2223" s="103"/>
      <c r="AU2223" s="103"/>
      <c r="AV2223" s="103"/>
      <c r="AW2223" s="103"/>
      <c r="AX2223" s="103"/>
      <c r="AY2223" s="103"/>
      <c r="AZ2223" s="103"/>
      <c r="BA2223" s="95"/>
      <c r="BB2223" s="95"/>
      <c r="BC2223" s="95"/>
      <c r="BD2223" s="95"/>
      <c r="BE2223" s="95"/>
      <c r="BF2223" s="95"/>
      <c r="BG2223" s="95"/>
      <c r="BH2223" s="95"/>
      <c r="BI2223" s="95"/>
    </row>
    <row r="2224" spans="17:61" s="82" customFormat="1" x14ac:dyDescent="0.2">
      <c r="Q2224" s="103"/>
      <c r="R2224" s="104"/>
      <c r="S2224" s="103"/>
      <c r="T2224" s="103"/>
      <c r="U2224" s="103"/>
      <c r="V2224" s="103"/>
      <c r="W2224" s="103"/>
      <c r="X2224" s="103"/>
      <c r="Y2224" s="103"/>
      <c r="Z2224" s="103"/>
      <c r="AA2224" s="103"/>
      <c r="AB2224" s="103"/>
      <c r="AC2224" s="103"/>
      <c r="AD2224" s="103"/>
      <c r="AE2224" s="103"/>
      <c r="AF2224" s="103"/>
      <c r="AG2224" s="103"/>
      <c r="AH2224" s="103"/>
      <c r="AI2224" s="103"/>
      <c r="AJ2224" s="103"/>
      <c r="AK2224" s="103"/>
      <c r="AL2224" s="103"/>
      <c r="AM2224" s="103"/>
      <c r="AN2224" s="103"/>
      <c r="AO2224" s="103"/>
      <c r="AP2224" s="103"/>
      <c r="AQ2224" s="103"/>
      <c r="AR2224" s="103"/>
      <c r="AS2224" s="103"/>
      <c r="AT2224" s="103"/>
      <c r="AU2224" s="103"/>
      <c r="AV2224" s="103"/>
      <c r="AW2224" s="103"/>
      <c r="AX2224" s="103"/>
      <c r="AY2224" s="103"/>
      <c r="AZ2224" s="103"/>
      <c r="BA2224" s="95"/>
      <c r="BB2224" s="95"/>
      <c r="BC2224" s="95"/>
      <c r="BD2224" s="95"/>
      <c r="BE2224" s="95"/>
      <c r="BF2224" s="95"/>
      <c r="BG2224" s="95"/>
      <c r="BH2224" s="95"/>
      <c r="BI2224" s="95"/>
    </row>
    <row r="2225" spans="17:61" s="82" customFormat="1" x14ac:dyDescent="0.2">
      <c r="Q2225" s="103"/>
      <c r="R2225" s="104"/>
      <c r="S2225" s="103"/>
      <c r="T2225" s="103"/>
      <c r="U2225" s="103"/>
      <c r="V2225" s="103"/>
      <c r="W2225" s="103"/>
      <c r="X2225" s="103"/>
      <c r="Y2225" s="103"/>
      <c r="Z2225" s="103"/>
      <c r="AA2225" s="103"/>
      <c r="AB2225" s="103"/>
      <c r="AC2225" s="103"/>
      <c r="AD2225" s="103"/>
      <c r="AE2225" s="103"/>
      <c r="AF2225" s="103"/>
      <c r="AG2225" s="103"/>
      <c r="AH2225" s="103"/>
      <c r="AI2225" s="103"/>
      <c r="AJ2225" s="103"/>
      <c r="AK2225" s="103"/>
      <c r="AL2225" s="103"/>
      <c r="AM2225" s="103"/>
      <c r="AN2225" s="103"/>
      <c r="AO2225" s="103"/>
      <c r="AP2225" s="103"/>
      <c r="AQ2225" s="103"/>
      <c r="AR2225" s="103"/>
      <c r="AS2225" s="103"/>
      <c r="AT2225" s="103"/>
      <c r="AU2225" s="103"/>
      <c r="AV2225" s="103"/>
      <c r="AW2225" s="103"/>
      <c r="AX2225" s="103"/>
      <c r="AY2225" s="103"/>
      <c r="AZ2225" s="103"/>
      <c r="BA2225" s="95"/>
      <c r="BB2225" s="95"/>
      <c r="BC2225" s="95"/>
      <c r="BD2225" s="95"/>
      <c r="BE2225" s="95"/>
      <c r="BF2225" s="95"/>
      <c r="BG2225" s="95"/>
      <c r="BH2225" s="95"/>
      <c r="BI2225" s="95"/>
    </row>
    <row r="2226" spans="17:61" s="82" customFormat="1" x14ac:dyDescent="0.2">
      <c r="Q2226" s="103"/>
      <c r="R2226" s="104"/>
      <c r="S2226" s="103"/>
      <c r="T2226" s="103"/>
      <c r="U2226" s="103"/>
      <c r="V2226" s="103"/>
      <c r="W2226" s="103"/>
      <c r="X2226" s="103"/>
      <c r="Y2226" s="103"/>
      <c r="Z2226" s="103"/>
      <c r="AA2226" s="103"/>
      <c r="AB2226" s="103"/>
      <c r="AC2226" s="103"/>
      <c r="AD2226" s="103"/>
      <c r="AE2226" s="103"/>
      <c r="AF2226" s="103"/>
      <c r="AG2226" s="103"/>
      <c r="AH2226" s="103"/>
      <c r="AI2226" s="103"/>
      <c r="AJ2226" s="103"/>
      <c r="AK2226" s="103"/>
      <c r="AL2226" s="103"/>
      <c r="AM2226" s="103"/>
      <c r="AN2226" s="103"/>
      <c r="AO2226" s="103"/>
      <c r="AP2226" s="103"/>
      <c r="AQ2226" s="103"/>
      <c r="AR2226" s="103"/>
      <c r="AS2226" s="103"/>
      <c r="AT2226" s="103"/>
      <c r="AU2226" s="103"/>
      <c r="AV2226" s="103"/>
      <c r="AW2226" s="103"/>
      <c r="AX2226" s="103"/>
      <c r="AY2226" s="103"/>
      <c r="AZ2226" s="103"/>
      <c r="BA2226" s="95"/>
      <c r="BB2226" s="95"/>
      <c r="BC2226" s="95"/>
      <c r="BD2226" s="95"/>
      <c r="BE2226" s="95"/>
      <c r="BF2226" s="95"/>
      <c r="BG2226" s="95"/>
      <c r="BH2226" s="95"/>
      <c r="BI2226" s="95"/>
    </row>
    <row r="2227" spans="17:61" s="82" customFormat="1" x14ac:dyDescent="0.2">
      <c r="Q2227" s="103"/>
      <c r="R2227" s="104"/>
      <c r="S2227" s="103"/>
      <c r="T2227" s="103"/>
      <c r="U2227" s="103"/>
      <c r="V2227" s="103"/>
      <c r="W2227" s="103"/>
      <c r="X2227" s="103"/>
      <c r="Y2227" s="103"/>
      <c r="Z2227" s="103"/>
      <c r="AA2227" s="103"/>
      <c r="AB2227" s="103"/>
      <c r="AC2227" s="103"/>
      <c r="AD2227" s="103"/>
      <c r="AE2227" s="103"/>
      <c r="AF2227" s="103"/>
      <c r="AG2227" s="103"/>
      <c r="AH2227" s="103"/>
      <c r="AI2227" s="103"/>
      <c r="AJ2227" s="103"/>
      <c r="AK2227" s="103"/>
      <c r="AL2227" s="103"/>
      <c r="AM2227" s="103"/>
      <c r="AN2227" s="103"/>
      <c r="AO2227" s="103"/>
      <c r="AP2227" s="103"/>
      <c r="AQ2227" s="103"/>
      <c r="AR2227" s="103"/>
      <c r="AS2227" s="103"/>
      <c r="AT2227" s="103"/>
      <c r="AU2227" s="103"/>
      <c r="AV2227" s="103"/>
      <c r="AW2227" s="103"/>
      <c r="AX2227" s="103"/>
      <c r="AY2227" s="103"/>
      <c r="AZ2227" s="103"/>
      <c r="BA2227" s="95"/>
      <c r="BB2227" s="95"/>
      <c r="BC2227" s="95"/>
      <c r="BD2227" s="95"/>
      <c r="BE2227" s="95"/>
      <c r="BF2227" s="95"/>
      <c r="BG2227" s="95"/>
      <c r="BH2227" s="95"/>
      <c r="BI2227" s="95"/>
    </row>
    <row r="2228" spans="17:61" s="82" customFormat="1" x14ac:dyDescent="0.2">
      <c r="Q2228" s="103"/>
      <c r="R2228" s="104"/>
      <c r="S2228" s="103"/>
      <c r="T2228" s="103"/>
      <c r="U2228" s="103"/>
      <c r="V2228" s="103"/>
      <c r="W2228" s="103"/>
      <c r="X2228" s="103"/>
      <c r="Y2228" s="103"/>
      <c r="Z2228" s="103"/>
      <c r="AA2228" s="103"/>
      <c r="AB2228" s="103"/>
      <c r="AC2228" s="103"/>
      <c r="AD2228" s="103"/>
      <c r="AE2228" s="103"/>
      <c r="AF2228" s="103"/>
      <c r="AG2228" s="103"/>
      <c r="AH2228" s="103"/>
      <c r="AI2228" s="103"/>
      <c r="AJ2228" s="103"/>
      <c r="AK2228" s="103"/>
      <c r="AL2228" s="103"/>
      <c r="AM2228" s="103"/>
      <c r="AN2228" s="103"/>
      <c r="AO2228" s="103"/>
      <c r="AP2228" s="103"/>
      <c r="AQ2228" s="103"/>
      <c r="AR2228" s="103"/>
      <c r="AS2228" s="103"/>
      <c r="AT2228" s="103"/>
      <c r="AU2228" s="103"/>
      <c r="AV2228" s="103"/>
      <c r="AW2228" s="103"/>
      <c r="AX2228" s="103"/>
      <c r="AY2228" s="103"/>
      <c r="AZ2228" s="103"/>
      <c r="BA2228" s="95"/>
      <c r="BB2228" s="95"/>
      <c r="BC2228" s="95"/>
      <c r="BD2228" s="95"/>
      <c r="BE2228" s="95"/>
      <c r="BF2228" s="95"/>
      <c r="BG2228" s="95"/>
      <c r="BH2228" s="95"/>
      <c r="BI2228" s="95"/>
    </row>
    <row r="2229" spans="17:61" s="82" customFormat="1" x14ac:dyDescent="0.2">
      <c r="Q2229" s="103"/>
      <c r="R2229" s="104"/>
      <c r="S2229" s="103"/>
      <c r="T2229" s="103"/>
      <c r="U2229" s="103"/>
      <c r="V2229" s="103"/>
      <c r="W2229" s="103"/>
      <c r="X2229" s="103"/>
      <c r="Y2229" s="103"/>
      <c r="Z2229" s="103"/>
      <c r="AA2229" s="103"/>
      <c r="AB2229" s="103"/>
      <c r="AC2229" s="103"/>
      <c r="AD2229" s="103"/>
      <c r="AE2229" s="103"/>
      <c r="AF2229" s="103"/>
      <c r="AG2229" s="103"/>
      <c r="AH2229" s="103"/>
      <c r="AI2229" s="103"/>
      <c r="AJ2229" s="103"/>
      <c r="AK2229" s="103"/>
      <c r="AL2229" s="103"/>
      <c r="AM2229" s="103"/>
      <c r="AN2229" s="103"/>
      <c r="AO2229" s="103"/>
      <c r="AP2229" s="103"/>
      <c r="AQ2229" s="103"/>
      <c r="AR2229" s="103"/>
      <c r="AS2229" s="103"/>
      <c r="AT2229" s="103"/>
      <c r="AU2229" s="103"/>
      <c r="AV2229" s="103"/>
      <c r="AW2229" s="103"/>
      <c r="AX2229" s="103"/>
      <c r="AY2229" s="103"/>
      <c r="AZ2229" s="103"/>
      <c r="BA2229" s="95"/>
      <c r="BB2229" s="95"/>
      <c r="BC2229" s="95"/>
      <c r="BD2229" s="95"/>
      <c r="BE2229" s="95"/>
      <c r="BF2229" s="95"/>
      <c r="BG2229" s="95"/>
      <c r="BH2229" s="95"/>
      <c r="BI2229" s="95"/>
    </row>
    <row r="2230" spans="17:61" s="82" customFormat="1" x14ac:dyDescent="0.2">
      <c r="Q2230" s="103"/>
      <c r="R2230" s="104"/>
      <c r="S2230" s="103"/>
      <c r="T2230" s="103"/>
      <c r="U2230" s="103"/>
      <c r="V2230" s="103"/>
      <c r="W2230" s="103"/>
      <c r="X2230" s="103"/>
      <c r="Y2230" s="103"/>
      <c r="Z2230" s="103"/>
      <c r="AA2230" s="103"/>
      <c r="AB2230" s="103"/>
      <c r="AC2230" s="103"/>
      <c r="AD2230" s="103"/>
      <c r="AE2230" s="103"/>
      <c r="AF2230" s="103"/>
      <c r="AG2230" s="103"/>
      <c r="AH2230" s="103"/>
      <c r="AI2230" s="103"/>
      <c r="AJ2230" s="103"/>
      <c r="AK2230" s="103"/>
      <c r="AL2230" s="103"/>
      <c r="AM2230" s="103"/>
      <c r="AN2230" s="103"/>
      <c r="AO2230" s="103"/>
      <c r="AP2230" s="103"/>
      <c r="AQ2230" s="103"/>
      <c r="AR2230" s="103"/>
      <c r="AS2230" s="103"/>
      <c r="AT2230" s="103"/>
      <c r="AU2230" s="103"/>
      <c r="AV2230" s="103"/>
      <c r="AW2230" s="103"/>
      <c r="AX2230" s="103"/>
      <c r="AY2230" s="103"/>
      <c r="AZ2230" s="103"/>
      <c r="BA2230" s="95"/>
      <c r="BB2230" s="95"/>
      <c r="BC2230" s="95"/>
      <c r="BD2230" s="95"/>
      <c r="BE2230" s="95"/>
      <c r="BF2230" s="95"/>
      <c r="BG2230" s="95"/>
      <c r="BH2230" s="95"/>
      <c r="BI2230" s="95"/>
    </row>
    <row r="2231" spans="17:61" s="82" customFormat="1" x14ac:dyDescent="0.2">
      <c r="Q2231" s="103"/>
      <c r="R2231" s="104"/>
      <c r="S2231" s="103"/>
      <c r="T2231" s="103"/>
      <c r="U2231" s="103"/>
      <c r="V2231" s="103"/>
      <c r="W2231" s="103"/>
      <c r="X2231" s="103"/>
      <c r="Y2231" s="103"/>
      <c r="Z2231" s="103"/>
      <c r="AA2231" s="103"/>
      <c r="AB2231" s="103"/>
      <c r="AC2231" s="103"/>
      <c r="AD2231" s="103"/>
      <c r="AE2231" s="103"/>
      <c r="AF2231" s="103"/>
      <c r="AG2231" s="103"/>
      <c r="AH2231" s="103"/>
      <c r="AI2231" s="103"/>
      <c r="AJ2231" s="103"/>
      <c r="AK2231" s="103"/>
      <c r="AL2231" s="103"/>
      <c r="AM2231" s="103"/>
      <c r="AN2231" s="103"/>
      <c r="AO2231" s="103"/>
      <c r="AP2231" s="103"/>
      <c r="AQ2231" s="103"/>
      <c r="AR2231" s="103"/>
      <c r="AS2231" s="103"/>
      <c r="AT2231" s="103"/>
      <c r="AU2231" s="103"/>
      <c r="AV2231" s="103"/>
      <c r="AW2231" s="103"/>
      <c r="AX2231" s="103"/>
      <c r="AY2231" s="103"/>
      <c r="AZ2231" s="103"/>
      <c r="BA2231" s="95"/>
      <c r="BB2231" s="95"/>
      <c r="BC2231" s="95"/>
      <c r="BD2231" s="95"/>
      <c r="BE2231" s="95"/>
      <c r="BF2231" s="95"/>
      <c r="BG2231" s="95"/>
      <c r="BH2231" s="95"/>
      <c r="BI2231" s="95"/>
    </row>
    <row r="2232" spans="17:61" s="82" customFormat="1" x14ac:dyDescent="0.2">
      <c r="Q2232" s="103"/>
      <c r="R2232" s="104"/>
      <c r="S2232" s="103"/>
      <c r="T2232" s="103"/>
      <c r="U2232" s="103"/>
      <c r="V2232" s="103"/>
      <c r="W2232" s="103"/>
      <c r="X2232" s="103"/>
      <c r="Y2232" s="103"/>
      <c r="Z2232" s="103"/>
      <c r="AA2232" s="103"/>
      <c r="AB2232" s="103"/>
      <c r="AC2232" s="103"/>
      <c r="AD2232" s="103"/>
      <c r="AE2232" s="103"/>
      <c r="AF2232" s="103"/>
      <c r="AG2232" s="103"/>
      <c r="AH2232" s="103"/>
      <c r="AI2232" s="103"/>
      <c r="AJ2232" s="103"/>
      <c r="AK2232" s="103"/>
      <c r="AL2232" s="103"/>
      <c r="AM2232" s="103"/>
      <c r="AN2232" s="103"/>
      <c r="AO2232" s="103"/>
      <c r="AP2232" s="103"/>
      <c r="AQ2232" s="103"/>
      <c r="AR2232" s="103"/>
      <c r="AS2232" s="103"/>
      <c r="AT2232" s="103"/>
      <c r="AU2232" s="103"/>
      <c r="AV2232" s="103"/>
      <c r="AW2232" s="103"/>
      <c r="AX2232" s="103"/>
      <c r="AY2232" s="103"/>
      <c r="AZ2232" s="103"/>
      <c r="BA2232" s="95"/>
      <c r="BB2232" s="95"/>
      <c r="BC2232" s="95"/>
      <c r="BD2232" s="95"/>
      <c r="BE2232" s="95"/>
      <c r="BF2232" s="95"/>
      <c r="BG2232" s="95"/>
      <c r="BH2232" s="95"/>
      <c r="BI2232" s="95"/>
    </row>
    <row r="2233" spans="17:61" s="82" customFormat="1" x14ac:dyDescent="0.2">
      <c r="Q2233" s="103"/>
      <c r="R2233" s="104"/>
      <c r="S2233" s="103"/>
      <c r="T2233" s="103"/>
      <c r="U2233" s="103"/>
      <c r="V2233" s="103"/>
      <c r="W2233" s="103"/>
      <c r="X2233" s="103"/>
      <c r="Y2233" s="103"/>
      <c r="Z2233" s="103"/>
      <c r="AA2233" s="103"/>
      <c r="AB2233" s="103"/>
      <c r="AC2233" s="103"/>
      <c r="AD2233" s="103"/>
      <c r="AE2233" s="103"/>
      <c r="AF2233" s="103"/>
      <c r="AG2233" s="103"/>
      <c r="AH2233" s="103"/>
      <c r="AI2233" s="103"/>
      <c r="AJ2233" s="103"/>
      <c r="AK2233" s="103"/>
      <c r="AL2233" s="103"/>
      <c r="AM2233" s="103"/>
      <c r="AN2233" s="103"/>
      <c r="AO2233" s="103"/>
      <c r="AP2233" s="103"/>
      <c r="AQ2233" s="103"/>
      <c r="AR2233" s="103"/>
      <c r="AS2233" s="103"/>
      <c r="AT2233" s="103"/>
      <c r="AU2233" s="103"/>
      <c r="AV2233" s="103"/>
      <c r="AW2233" s="103"/>
      <c r="AX2233" s="103"/>
      <c r="AY2233" s="103"/>
      <c r="AZ2233" s="103"/>
      <c r="BA2233" s="95"/>
      <c r="BB2233" s="95"/>
      <c r="BC2233" s="95"/>
      <c r="BD2233" s="95"/>
      <c r="BE2233" s="95"/>
      <c r="BF2233" s="95"/>
      <c r="BG2233" s="95"/>
      <c r="BH2233" s="95"/>
      <c r="BI2233" s="95"/>
    </row>
    <row r="2234" spans="17:61" s="82" customFormat="1" x14ac:dyDescent="0.2">
      <c r="Q2234" s="103"/>
      <c r="R2234" s="104"/>
      <c r="S2234" s="103"/>
      <c r="T2234" s="103"/>
      <c r="U2234" s="103"/>
      <c r="V2234" s="103"/>
      <c r="W2234" s="103"/>
      <c r="X2234" s="103"/>
      <c r="Y2234" s="103"/>
      <c r="Z2234" s="103"/>
      <c r="AA2234" s="103"/>
      <c r="AB2234" s="103"/>
      <c r="AC2234" s="103"/>
      <c r="AD2234" s="103"/>
      <c r="AE2234" s="103"/>
      <c r="AF2234" s="103"/>
      <c r="AG2234" s="103"/>
      <c r="AH2234" s="103"/>
      <c r="AI2234" s="103"/>
      <c r="AJ2234" s="103"/>
      <c r="AK2234" s="103"/>
      <c r="AL2234" s="103"/>
      <c r="AM2234" s="103"/>
      <c r="AN2234" s="103"/>
      <c r="AO2234" s="103"/>
      <c r="AP2234" s="103"/>
      <c r="AQ2234" s="103"/>
      <c r="AR2234" s="103"/>
      <c r="AS2234" s="103"/>
      <c r="AT2234" s="103"/>
      <c r="AU2234" s="103"/>
      <c r="AV2234" s="103"/>
      <c r="AW2234" s="103"/>
      <c r="AX2234" s="103"/>
      <c r="AY2234" s="103"/>
      <c r="AZ2234" s="103"/>
      <c r="BA2234" s="95"/>
      <c r="BB2234" s="95"/>
      <c r="BC2234" s="95"/>
      <c r="BD2234" s="95"/>
      <c r="BE2234" s="95"/>
      <c r="BF2234" s="95"/>
      <c r="BG2234" s="95"/>
      <c r="BH2234" s="95"/>
      <c r="BI2234" s="95"/>
    </row>
    <row r="2235" spans="17:61" s="82" customFormat="1" x14ac:dyDescent="0.2">
      <c r="Q2235" s="103"/>
      <c r="R2235" s="104"/>
      <c r="S2235" s="103"/>
      <c r="T2235" s="103"/>
      <c r="U2235" s="103"/>
      <c r="V2235" s="103"/>
      <c r="W2235" s="103"/>
      <c r="X2235" s="103"/>
      <c r="Y2235" s="103"/>
      <c r="Z2235" s="103"/>
      <c r="AA2235" s="103"/>
      <c r="AB2235" s="103"/>
      <c r="AC2235" s="103"/>
      <c r="AD2235" s="103"/>
      <c r="AE2235" s="103"/>
      <c r="AF2235" s="103"/>
      <c r="AG2235" s="103"/>
      <c r="AH2235" s="103"/>
      <c r="AI2235" s="103"/>
      <c r="AJ2235" s="103"/>
      <c r="AK2235" s="103"/>
      <c r="AL2235" s="103"/>
      <c r="AM2235" s="103"/>
      <c r="AN2235" s="103"/>
      <c r="AO2235" s="103"/>
      <c r="AP2235" s="103"/>
      <c r="AQ2235" s="103"/>
      <c r="AR2235" s="103"/>
      <c r="AS2235" s="103"/>
      <c r="AT2235" s="103"/>
      <c r="AU2235" s="103"/>
      <c r="AV2235" s="103"/>
      <c r="AW2235" s="103"/>
      <c r="AX2235" s="103"/>
      <c r="AY2235" s="103"/>
      <c r="AZ2235" s="103"/>
      <c r="BA2235" s="95"/>
      <c r="BB2235" s="95"/>
      <c r="BC2235" s="95"/>
      <c r="BD2235" s="95"/>
      <c r="BE2235" s="95"/>
      <c r="BF2235" s="95"/>
      <c r="BG2235" s="95"/>
      <c r="BH2235" s="95"/>
      <c r="BI2235" s="95"/>
    </row>
    <row r="2236" spans="17:61" s="82" customFormat="1" x14ac:dyDescent="0.2">
      <c r="Q2236" s="103"/>
      <c r="R2236" s="104"/>
      <c r="S2236" s="103"/>
      <c r="T2236" s="103"/>
      <c r="U2236" s="103"/>
      <c r="V2236" s="103"/>
      <c r="W2236" s="103"/>
      <c r="X2236" s="103"/>
      <c r="Y2236" s="103"/>
      <c r="Z2236" s="103"/>
      <c r="AA2236" s="103"/>
      <c r="AB2236" s="103"/>
      <c r="AC2236" s="103"/>
      <c r="AD2236" s="103"/>
      <c r="AE2236" s="103"/>
      <c r="AF2236" s="103"/>
      <c r="AG2236" s="103"/>
      <c r="AH2236" s="103"/>
      <c r="AI2236" s="103"/>
      <c r="AJ2236" s="103"/>
      <c r="AK2236" s="103"/>
      <c r="AL2236" s="103"/>
      <c r="AM2236" s="103"/>
      <c r="AN2236" s="103"/>
      <c r="AO2236" s="103"/>
      <c r="AP2236" s="103"/>
      <c r="AQ2236" s="103"/>
      <c r="AR2236" s="103"/>
      <c r="AS2236" s="103"/>
      <c r="AT2236" s="103"/>
      <c r="AU2236" s="103"/>
      <c r="AV2236" s="103"/>
      <c r="AW2236" s="103"/>
      <c r="AX2236" s="103"/>
      <c r="AY2236" s="103"/>
      <c r="AZ2236" s="103"/>
      <c r="BA2236" s="95"/>
      <c r="BB2236" s="95"/>
      <c r="BC2236" s="95"/>
      <c r="BD2236" s="95"/>
      <c r="BE2236" s="95"/>
      <c r="BF2236" s="95"/>
      <c r="BG2236" s="95"/>
      <c r="BH2236" s="95"/>
      <c r="BI2236" s="95"/>
    </row>
    <row r="2237" spans="17:61" s="82" customFormat="1" x14ac:dyDescent="0.2">
      <c r="Q2237" s="103"/>
      <c r="R2237" s="104"/>
      <c r="S2237" s="103"/>
      <c r="T2237" s="103"/>
      <c r="U2237" s="103"/>
      <c r="V2237" s="103"/>
      <c r="W2237" s="103"/>
      <c r="X2237" s="103"/>
      <c r="Y2237" s="103"/>
      <c r="Z2237" s="103"/>
      <c r="AA2237" s="103"/>
      <c r="AB2237" s="103"/>
      <c r="AC2237" s="103"/>
      <c r="AD2237" s="103"/>
      <c r="AE2237" s="103"/>
      <c r="AF2237" s="103"/>
      <c r="AG2237" s="103"/>
      <c r="AH2237" s="103"/>
      <c r="AI2237" s="103"/>
      <c r="AJ2237" s="103"/>
      <c r="AK2237" s="103"/>
      <c r="AL2237" s="103"/>
      <c r="AM2237" s="103"/>
      <c r="AN2237" s="103"/>
      <c r="AO2237" s="103"/>
      <c r="AP2237" s="103"/>
      <c r="AQ2237" s="103"/>
      <c r="AR2237" s="103"/>
      <c r="AS2237" s="103"/>
      <c r="AT2237" s="103"/>
      <c r="AU2237" s="103"/>
      <c r="AV2237" s="103"/>
      <c r="AW2237" s="103"/>
      <c r="AX2237" s="103"/>
      <c r="AY2237" s="103"/>
      <c r="AZ2237" s="103"/>
      <c r="BA2237" s="95"/>
      <c r="BB2237" s="95"/>
      <c r="BC2237" s="95"/>
      <c r="BD2237" s="95"/>
      <c r="BE2237" s="95"/>
      <c r="BF2237" s="95"/>
      <c r="BG2237" s="95"/>
      <c r="BH2237" s="95"/>
      <c r="BI2237" s="95"/>
    </row>
    <row r="2238" spans="17:61" s="82" customFormat="1" x14ac:dyDescent="0.2">
      <c r="Q2238" s="103"/>
      <c r="R2238" s="104"/>
      <c r="S2238" s="103"/>
      <c r="T2238" s="103"/>
      <c r="U2238" s="103"/>
      <c r="V2238" s="103"/>
      <c r="W2238" s="103"/>
      <c r="X2238" s="103"/>
      <c r="Y2238" s="103"/>
      <c r="Z2238" s="103"/>
      <c r="AA2238" s="103"/>
      <c r="AB2238" s="103"/>
      <c r="AC2238" s="103"/>
      <c r="AD2238" s="103"/>
      <c r="AE2238" s="103"/>
      <c r="AF2238" s="103"/>
      <c r="AG2238" s="103"/>
      <c r="AH2238" s="103"/>
      <c r="AI2238" s="103"/>
      <c r="AJ2238" s="103"/>
      <c r="AK2238" s="103"/>
      <c r="AL2238" s="103"/>
      <c r="AM2238" s="103"/>
      <c r="AN2238" s="103"/>
      <c r="AO2238" s="103"/>
      <c r="AP2238" s="103"/>
      <c r="AQ2238" s="103"/>
      <c r="AR2238" s="103"/>
      <c r="AS2238" s="103"/>
      <c r="AT2238" s="103"/>
      <c r="AU2238" s="103"/>
      <c r="AV2238" s="103"/>
      <c r="AW2238" s="103"/>
      <c r="AX2238" s="103"/>
      <c r="AY2238" s="103"/>
      <c r="AZ2238" s="103"/>
      <c r="BA2238" s="95"/>
      <c r="BB2238" s="95"/>
      <c r="BC2238" s="95"/>
      <c r="BD2238" s="95"/>
      <c r="BE2238" s="95"/>
      <c r="BF2238" s="95"/>
      <c r="BG2238" s="95"/>
      <c r="BH2238" s="95"/>
      <c r="BI2238" s="95"/>
    </row>
    <row r="2239" spans="17:61" s="82" customFormat="1" x14ac:dyDescent="0.2">
      <c r="Q2239" s="103"/>
      <c r="R2239" s="104"/>
      <c r="S2239" s="103"/>
      <c r="T2239" s="103"/>
      <c r="U2239" s="103"/>
      <c r="V2239" s="103"/>
      <c r="W2239" s="103"/>
      <c r="X2239" s="103"/>
      <c r="Y2239" s="103"/>
      <c r="Z2239" s="103"/>
      <c r="AA2239" s="103"/>
      <c r="AB2239" s="103"/>
      <c r="AC2239" s="103"/>
      <c r="AD2239" s="103"/>
      <c r="AE2239" s="103"/>
      <c r="AF2239" s="103"/>
      <c r="AG2239" s="103"/>
      <c r="AH2239" s="103"/>
      <c r="AI2239" s="103"/>
      <c r="AJ2239" s="103"/>
      <c r="AK2239" s="103"/>
      <c r="AL2239" s="103"/>
      <c r="AM2239" s="103"/>
      <c r="AN2239" s="103"/>
      <c r="AO2239" s="103"/>
      <c r="AP2239" s="103"/>
      <c r="AQ2239" s="103"/>
      <c r="AR2239" s="103"/>
      <c r="AS2239" s="103"/>
      <c r="AT2239" s="103"/>
      <c r="AU2239" s="103"/>
      <c r="AV2239" s="103"/>
      <c r="AW2239" s="103"/>
      <c r="AX2239" s="103"/>
      <c r="AY2239" s="103"/>
      <c r="AZ2239" s="103"/>
      <c r="BA2239" s="95"/>
      <c r="BB2239" s="95"/>
      <c r="BC2239" s="95"/>
      <c r="BD2239" s="95"/>
      <c r="BE2239" s="95"/>
      <c r="BF2239" s="95"/>
      <c r="BG2239" s="95"/>
      <c r="BH2239" s="95"/>
      <c r="BI2239" s="95"/>
    </row>
    <row r="2240" spans="17:61" s="82" customFormat="1" x14ac:dyDescent="0.2">
      <c r="Q2240" s="103"/>
      <c r="R2240" s="104"/>
      <c r="S2240" s="103"/>
      <c r="T2240" s="103"/>
      <c r="U2240" s="103"/>
      <c r="V2240" s="103"/>
      <c r="W2240" s="103"/>
      <c r="X2240" s="103"/>
      <c r="Y2240" s="103"/>
      <c r="Z2240" s="103"/>
      <c r="AA2240" s="103"/>
      <c r="AB2240" s="103"/>
      <c r="AC2240" s="103"/>
      <c r="AD2240" s="103"/>
      <c r="AE2240" s="103"/>
      <c r="AF2240" s="103"/>
      <c r="AG2240" s="103"/>
      <c r="AH2240" s="103"/>
      <c r="AI2240" s="103"/>
      <c r="AJ2240" s="103"/>
      <c r="AK2240" s="103"/>
      <c r="AL2240" s="103"/>
      <c r="AM2240" s="103"/>
      <c r="AN2240" s="103"/>
      <c r="AO2240" s="103"/>
      <c r="AP2240" s="103"/>
      <c r="AQ2240" s="103"/>
      <c r="AR2240" s="103"/>
      <c r="AS2240" s="103"/>
      <c r="AT2240" s="103"/>
      <c r="AU2240" s="103"/>
      <c r="AV2240" s="103"/>
      <c r="AW2240" s="103"/>
      <c r="AX2240" s="103"/>
      <c r="AY2240" s="103"/>
      <c r="AZ2240" s="103"/>
      <c r="BA2240" s="95"/>
      <c r="BB2240" s="95"/>
      <c r="BC2240" s="95"/>
      <c r="BD2240" s="95"/>
      <c r="BE2240" s="95"/>
      <c r="BF2240" s="95"/>
      <c r="BG2240" s="95"/>
      <c r="BH2240" s="95"/>
      <c r="BI2240" s="95"/>
    </row>
    <row r="2241" spans="17:61" s="82" customFormat="1" x14ac:dyDescent="0.2">
      <c r="Q2241" s="103"/>
      <c r="R2241" s="104"/>
      <c r="S2241" s="103"/>
      <c r="T2241" s="103"/>
      <c r="U2241" s="103"/>
      <c r="V2241" s="103"/>
      <c r="W2241" s="103"/>
      <c r="X2241" s="103"/>
      <c r="Y2241" s="103"/>
      <c r="Z2241" s="103"/>
      <c r="AA2241" s="103"/>
      <c r="AB2241" s="103"/>
      <c r="AC2241" s="103"/>
      <c r="AD2241" s="103"/>
      <c r="AE2241" s="103"/>
      <c r="AF2241" s="103"/>
      <c r="AG2241" s="103"/>
      <c r="AH2241" s="103"/>
      <c r="AI2241" s="103"/>
      <c r="AJ2241" s="103"/>
      <c r="AK2241" s="103"/>
      <c r="AL2241" s="103"/>
      <c r="AM2241" s="103"/>
      <c r="AN2241" s="103"/>
      <c r="AO2241" s="103"/>
      <c r="AP2241" s="103"/>
      <c r="AQ2241" s="103"/>
      <c r="AR2241" s="103"/>
      <c r="AS2241" s="103"/>
      <c r="AT2241" s="103"/>
      <c r="AU2241" s="103"/>
      <c r="AV2241" s="103"/>
      <c r="AW2241" s="103"/>
      <c r="AX2241" s="103"/>
      <c r="AY2241" s="103"/>
      <c r="AZ2241" s="103"/>
      <c r="BA2241" s="95"/>
      <c r="BB2241" s="95"/>
      <c r="BC2241" s="95"/>
      <c r="BD2241" s="95"/>
      <c r="BE2241" s="95"/>
      <c r="BF2241" s="95"/>
      <c r="BG2241" s="95"/>
      <c r="BH2241" s="95"/>
      <c r="BI2241" s="95"/>
    </row>
    <row r="2242" spans="17:61" s="82" customFormat="1" x14ac:dyDescent="0.2">
      <c r="Q2242" s="103"/>
      <c r="R2242" s="104"/>
      <c r="S2242" s="103"/>
      <c r="T2242" s="103"/>
      <c r="U2242" s="103"/>
      <c r="V2242" s="103"/>
      <c r="W2242" s="103"/>
      <c r="X2242" s="103"/>
      <c r="Y2242" s="103"/>
      <c r="Z2242" s="103"/>
      <c r="AA2242" s="103"/>
      <c r="AB2242" s="103"/>
      <c r="AC2242" s="103"/>
      <c r="AD2242" s="103"/>
      <c r="AE2242" s="103"/>
      <c r="AF2242" s="103"/>
      <c r="AG2242" s="103"/>
      <c r="AH2242" s="103"/>
      <c r="AI2242" s="103"/>
      <c r="AJ2242" s="103"/>
      <c r="AK2242" s="103"/>
      <c r="AL2242" s="103"/>
      <c r="AM2242" s="103"/>
      <c r="AN2242" s="103"/>
      <c r="AO2242" s="103"/>
      <c r="AP2242" s="103"/>
      <c r="AQ2242" s="103"/>
      <c r="AR2242" s="103"/>
      <c r="AS2242" s="103"/>
      <c r="AT2242" s="103"/>
      <c r="AU2242" s="103"/>
      <c r="AV2242" s="103"/>
      <c r="AW2242" s="103"/>
      <c r="AX2242" s="103"/>
      <c r="AY2242" s="103"/>
      <c r="AZ2242" s="103"/>
      <c r="BA2242" s="95"/>
      <c r="BB2242" s="95"/>
      <c r="BC2242" s="95"/>
      <c r="BD2242" s="95"/>
      <c r="BE2242" s="95"/>
      <c r="BF2242" s="95"/>
      <c r="BG2242" s="95"/>
      <c r="BH2242" s="95"/>
      <c r="BI2242" s="95"/>
    </row>
    <row r="2243" spans="17:61" s="82" customFormat="1" x14ac:dyDescent="0.2">
      <c r="Q2243" s="103"/>
      <c r="R2243" s="104"/>
      <c r="S2243" s="103"/>
      <c r="T2243" s="103"/>
      <c r="U2243" s="103"/>
      <c r="V2243" s="103"/>
      <c r="W2243" s="103"/>
      <c r="X2243" s="103"/>
      <c r="Y2243" s="103"/>
      <c r="Z2243" s="103"/>
      <c r="AA2243" s="103"/>
      <c r="AB2243" s="103"/>
      <c r="AC2243" s="103"/>
      <c r="AD2243" s="103"/>
      <c r="AE2243" s="103"/>
      <c r="AF2243" s="103"/>
      <c r="AG2243" s="103"/>
      <c r="AH2243" s="103"/>
      <c r="AI2243" s="103"/>
      <c r="AJ2243" s="103"/>
      <c r="AK2243" s="103"/>
      <c r="AL2243" s="103"/>
      <c r="AM2243" s="103"/>
      <c r="AN2243" s="103"/>
      <c r="AO2243" s="103"/>
      <c r="AP2243" s="103"/>
      <c r="AQ2243" s="103"/>
      <c r="AR2243" s="103"/>
      <c r="AS2243" s="103"/>
      <c r="AT2243" s="103"/>
      <c r="AU2243" s="103"/>
      <c r="AV2243" s="103"/>
      <c r="AW2243" s="103"/>
      <c r="AX2243" s="103"/>
      <c r="AY2243" s="103"/>
      <c r="AZ2243" s="103"/>
      <c r="BA2243" s="95"/>
      <c r="BB2243" s="95"/>
      <c r="BC2243" s="95"/>
      <c r="BD2243" s="95"/>
      <c r="BE2243" s="95"/>
      <c r="BF2243" s="95"/>
      <c r="BG2243" s="95"/>
      <c r="BH2243" s="95"/>
      <c r="BI2243" s="95"/>
    </row>
    <row r="2244" spans="17:61" s="82" customFormat="1" x14ac:dyDescent="0.2">
      <c r="Q2244" s="103"/>
      <c r="R2244" s="104"/>
      <c r="S2244" s="103"/>
      <c r="T2244" s="103"/>
      <c r="U2244" s="103"/>
      <c r="V2244" s="103"/>
      <c r="W2244" s="103"/>
      <c r="X2244" s="103"/>
      <c r="Y2244" s="103"/>
      <c r="Z2244" s="103"/>
      <c r="AA2244" s="103"/>
      <c r="AB2244" s="103"/>
      <c r="AC2244" s="103"/>
      <c r="AD2244" s="103"/>
      <c r="AE2244" s="103"/>
      <c r="AF2244" s="103"/>
      <c r="AG2244" s="103"/>
      <c r="AH2244" s="103"/>
      <c r="AI2244" s="103"/>
      <c r="AJ2244" s="103"/>
      <c r="AK2244" s="103"/>
      <c r="AL2244" s="103"/>
      <c r="AM2244" s="103"/>
      <c r="AN2244" s="103"/>
      <c r="AO2244" s="103"/>
      <c r="AP2244" s="103"/>
      <c r="AQ2244" s="103"/>
      <c r="AR2244" s="103"/>
      <c r="AS2244" s="103"/>
      <c r="AT2244" s="103"/>
      <c r="AU2244" s="103"/>
      <c r="AV2244" s="103"/>
      <c r="AW2244" s="103"/>
      <c r="AX2244" s="103"/>
      <c r="AY2244" s="103"/>
      <c r="AZ2244" s="103"/>
      <c r="BA2244" s="95"/>
      <c r="BB2244" s="95"/>
      <c r="BC2244" s="95"/>
      <c r="BD2244" s="95"/>
      <c r="BE2244" s="95"/>
      <c r="BF2244" s="95"/>
      <c r="BG2244" s="95"/>
      <c r="BH2244" s="95"/>
      <c r="BI2244" s="95"/>
    </row>
    <row r="2245" spans="17:61" s="82" customFormat="1" x14ac:dyDescent="0.2">
      <c r="Q2245" s="103"/>
      <c r="R2245" s="104"/>
      <c r="S2245" s="103"/>
      <c r="T2245" s="103"/>
      <c r="U2245" s="103"/>
      <c r="V2245" s="103"/>
      <c r="W2245" s="103"/>
      <c r="X2245" s="103"/>
      <c r="Y2245" s="103"/>
      <c r="Z2245" s="103"/>
      <c r="AA2245" s="103"/>
      <c r="AB2245" s="103"/>
      <c r="AC2245" s="103"/>
      <c r="AD2245" s="103"/>
      <c r="AE2245" s="103"/>
      <c r="AF2245" s="103"/>
      <c r="AG2245" s="103"/>
      <c r="AH2245" s="103"/>
      <c r="AI2245" s="103"/>
      <c r="AJ2245" s="103"/>
      <c r="AK2245" s="103"/>
      <c r="AL2245" s="103"/>
      <c r="AM2245" s="103"/>
      <c r="AN2245" s="103"/>
      <c r="AO2245" s="103"/>
      <c r="AP2245" s="103"/>
      <c r="AQ2245" s="103"/>
      <c r="AR2245" s="103"/>
      <c r="AS2245" s="103"/>
      <c r="AT2245" s="103"/>
      <c r="AU2245" s="103"/>
      <c r="AV2245" s="103"/>
      <c r="AW2245" s="103"/>
      <c r="AX2245" s="103"/>
      <c r="AY2245" s="103"/>
      <c r="AZ2245" s="103"/>
      <c r="BA2245" s="95"/>
      <c r="BB2245" s="95"/>
      <c r="BC2245" s="95"/>
      <c r="BD2245" s="95"/>
      <c r="BE2245" s="95"/>
      <c r="BF2245" s="95"/>
      <c r="BG2245" s="95"/>
      <c r="BH2245" s="95"/>
      <c r="BI2245" s="95"/>
    </row>
    <row r="2246" spans="17:61" s="82" customFormat="1" x14ac:dyDescent="0.2">
      <c r="Q2246" s="103"/>
      <c r="R2246" s="104"/>
      <c r="S2246" s="103"/>
      <c r="T2246" s="103"/>
      <c r="U2246" s="103"/>
      <c r="V2246" s="103"/>
      <c r="W2246" s="103"/>
      <c r="X2246" s="103"/>
      <c r="Y2246" s="103"/>
      <c r="Z2246" s="103"/>
      <c r="AA2246" s="103"/>
      <c r="AB2246" s="103"/>
      <c r="AC2246" s="103"/>
      <c r="AD2246" s="103"/>
      <c r="AE2246" s="103"/>
      <c r="AF2246" s="103"/>
      <c r="AG2246" s="103"/>
      <c r="AH2246" s="103"/>
      <c r="AI2246" s="103"/>
      <c r="AJ2246" s="103"/>
      <c r="AK2246" s="103"/>
      <c r="AL2246" s="103"/>
      <c r="AM2246" s="103"/>
      <c r="AN2246" s="103"/>
      <c r="AO2246" s="103"/>
      <c r="AP2246" s="103"/>
      <c r="AQ2246" s="103"/>
      <c r="AR2246" s="103"/>
      <c r="AS2246" s="103"/>
      <c r="AT2246" s="103"/>
      <c r="AU2246" s="103"/>
      <c r="AV2246" s="103"/>
      <c r="AW2246" s="103"/>
      <c r="AX2246" s="103"/>
      <c r="AY2246" s="103"/>
      <c r="AZ2246" s="103"/>
      <c r="BA2246" s="95"/>
      <c r="BB2246" s="95"/>
      <c r="BC2246" s="95"/>
      <c r="BD2246" s="95"/>
      <c r="BE2246" s="95"/>
      <c r="BF2246" s="95"/>
      <c r="BG2246" s="95"/>
      <c r="BH2246" s="95"/>
      <c r="BI2246" s="95"/>
    </row>
    <row r="2247" spans="17:61" s="82" customFormat="1" x14ac:dyDescent="0.2">
      <c r="Q2247" s="103"/>
      <c r="R2247" s="104"/>
      <c r="S2247" s="103"/>
      <c r="T2247" s="103"/>
      <c r="U2247" s="103"/>
      <c r="V2247" s="103"/>
      <c r="W2247" s="103"/>
      <c r="X2247" s="103"/>
      <c r="Y2247" s="103"/>
      <c r="Z2247" s="103"/>
      <c r="AA2247" s="103"/>
      <c r="AB2247" s="103"/>
      <c r="AC2247" s="103"/>
      <c r="AD2247" s="103"/>
      <c r="AE2247" s="103"/>
      <c r="AF2247" s="103"/>
      <c r="AG2247" s="103"/>
      <c r="AH2247" s="103"/>
      <c r="AI2247" s="103"/>
      <c r="AJ2247" s="103"/>
      <c r="AK2247" s="103"/>
      <c r="AL2247" s="103"/>
      <c r="AM2247" s="103"/>
      <c r="AN2247" s="103"/>
      <c r="AO2247" s="103"/>
      <c r="AP2247" s="103"/>
      <c r="AQ2247" s="103"/>
      <c r="AR2247" s="103"/>
      <c r="AS2247" s="103"/>
      <c r="AT2247" s="103"/>
      <c r="AU2247" s="103"/>
      <c r="AV2247" s="103"/>
      <c r="AW2247" s="103"/>
      <c r="AX2247" s="103"/>
      <c r="AY2247" s="103"/>
      <c r="AZ2247" s="103"/>
      <c r="BA2247" s="95"/>
      <c r="BB2247" s="95"/>
      <c r="BC2247" s="95"/>
      <c r="BD2247" s="95"/>
      <c r="BE2247" s="95"/>
      <c r="BF2247" s="95"/>
      <c r="BG2247" s="95"/>
      <c r="BH2247" s="95"/>
      <c r="BI2247" s="95"/>
    </row>
    <row r="2248" spans="17:61" s="82" customFormat="1" x14ac:dyDescent="0.2">
      <c r="Q2248" s="103"/>
      <c r="R2248" s="104"/>
      <c r="S2248" s="103"/>
      <c r="T2248" s="103"/>
      <c r="U2248" s="103"/>
      <c r="V2248" s="103"/>
      <c r="W2248" s="103"/>
      <c r="X2248" s="103"/>
      <c r="Y2248" s="103"/>
      <c r="Z2248" s="103"/>
      <c r="AA2248" s="103"/>
      <c r="AB2248" s="103"/>
      <c r="AC2248" s="103"/>
      <c r="AD2248" s="103"/>
      <c r="AE2248" s="103"/>
      <c r="AF2248" s="103"/>
      <c r="AG2248" s="103"/>
      <c r="AH2248" s="103"/>
      <c r="AI2248" s="103"/>
      <c r="AJ2248" s="103"/>
      <c r="AK2248" s="103"/>
      <c r="AL2248" s="103"/>
      <c r="AM2248" s="103"/>
      <c r="AN2248" s="103"/>
      <c r="AO2248" s="103"/>
      <c r="AP2248" s="103"/>
      <c r="AQ2248" s="103"/>
      <c r="AR2248" s="103"/>
      <c r="AS2248" s="103"/>
      <c r="AT2248" s="103"/>
      <c r="AU2248" s="103"/>
      <c r="AV2248" s="103"/>
      <c r="AW2248" s="103"/>
      <c r="AX2248" s="103"/>
      <c r="AY2248" s="103"/>
      <c r="AZ2248" s="103"/>
      <c r="BA2248" s="95"/>
      <c r="BB2248" s="95"/>
      <c r="BC2248" s="95"/>
      <c r="BD2248" s="95"/>
      <c r="BE2248" s="95"/>
      <c r="BF2248" s="95"/>
      <c r="BG2248" s="95"/>
      <c r="BH2248" s="95"/>
      <c r="BI2248" s="95"/>
    </row>
    <row r="2249" spans="17:61" s="82" customFormat="1" x14ac:dyDescent="0.2">
      <c r="Q2249" s="103"/>
      <c r="R2249" s="104"/>
      <c r="S2249" s="103"/>
      <c r="T2249" s="103"/>
      <c r="U2249" s="103"/>
      <c r="V2249" s="103"/>
      <c r="W2249" s="103"/>
      <c r="X2249" s="103"/>
      <c r="Y2249" s="103"/>
      <c r="Z2249" s="103"/>
      <c r="AA2249" s="103"/>
      <c r="AB2249" s="103"/>
      <c r="AC2249" s="103"/>
      <c r="AD2249" s="103"/>
      <c r="AE2249" s="103"/>
      <c r="AF2249" s="103"/>
      <c r="AG2249" s="103"/>
      <c r="AH2249" s="103"/>
      <c r="AI2249" s="103"/>
      <c r="AJ2249" s="103"/>
      <c r="AK2249" s="103"/>
      <c r="AL2249" s="103"/>
      <c r="AM2249" s="103"/>
      <c r="AN2249" s="103"/>
      <c r="AO2249" s="103"/>
      <c r="AP2249" s="103"/>
      <c r="AQ2249" s="103"/>
      <c r="AR2249" s="103"/>
      <c r="AS2249" s="103"/>
      <c r="AT2249" s="103"/>
      <c r="AU2249" s="103"/>
      <c r="AV2249" s="103"/>
      <c r="AW2249" s="103"/>
      <c r="AX2249" s="103"/>
      <c r="AY2249" s="103"/>
      <c r="AZ2249" s="103"/>
      <c r="BA2249" s="95"/>
      <c r="BB2249" s="95"/>
      <c r="BC2249" s="95"/>
      <c r="BD2249" s="95"/>
      <c r="BE2249" s="95"/>
      <c r="BF2249" s="95"/>
      <c r="BG2249" s="95"/>
      <c r="BH2249" s="95"/>
      <c r="BI2249" s="95"/>
    </row>
    <row r="2250" spans="17:61" s="82" customFormat="1" x14ac:dyDescent="0.2">
      <c r="Q2250" s="103"/>
      <c r="R2250" s="104"/>
      <c r="S2250" s="103"/>
      <c r="T2250" s="103"/>
      <c r="U2250" s="103"/>
      <c r="V2250" s="103"/>
      <c r="W2250" s="103"/>
      <c r="X2250" s="103"/>
      <c r="Y2250" s="103"/>
      <c r="Z2250" s="103"/>
      <c r="AA2250" s="103"/>
      <c r="AB2250" s="103"/>
      <c r="AC2250" s="103"/>
      <c r="AD2250" s="103"/>
      <c r="AE2250" s="103"/>
      <c r="AF2250" s="103"/>
      <c r="AG2250" s="103"/>
      <c r="AH2250" s="103"/>
      <c r="AI2250" s="103"/>
      <c r="AJ2250" s="103"/>
      <c r="AK2250" s="103"/>
      <c r="AL2250" s="103"/>
      <c r="AM2250" s="103"/>
      <c r="AN2250" s="103"/>
      <c r="AO2250" s="103"/>
      <c r="AP2250" s="103"/>
      <c r="AQ2250" s="103"/>
      <c r="AR2250" s="103"/>
      <c r="AS2250" s="103"/>
      <c r="AT2250" s="103"/>
      <c r="AU2250" s="103"/>
      <c r="AV2250" s="103"/>
      <c r="AW2250" s="103"/>
      <c r="AX2250" s="103"/>
      <c r="AY2250" s="103"/>
      <c r="AZ2250" s="103"/>
      <c r="BA2250" s="95"/>
      <c r="BB2250" s="95"/>
      <c r="BC2250" s="95"/>
      <c r="BD2250" s="95"/>
      <c r="BE2250" s="95"/>
      <c r="BF2250" s="95"/>
      <c r="BG2250" s="95"/>
      <c r="BH2250" s="95"/>
      <c r="BI2250" s="95"/>
    </row>
    <row r="2251" spans="17:61" s="82" customFormat="1" x14ac:dyDescent="0.2">
      <c r="Q2251" s="103"/>
      <c r="R2251" s="104"/>
      <c r="S2251" s="103"/>
      <c r="T2251" s="103"/>
      <c r="U2251" s="103"/>
      <c r="V2251" s="103"/>
      <c r="W2251" s="103"/>
      <c r="X2251" s="103"/>
      <c r="Y2251" s="103"/>
      <c r="Z2251" s="103"/>
      <c r="AA2251" s="103"/>
      <c r="AB2251" s="103"/>
      <c r="AC2251" s="103"/>
      <c r="AD2251" s="103"/>
      <c r="AE2251" s="103"/>
      <c r="AF2251" s="103"/>
      <c r="AG2251" s="103"/>
      <c r="AH2251" s="103"/>
      <c r="AI2251" s="103"/>
      <c r="AJ2251" s="103"/>
      <c r="AK2251" s="103"/>
      <c r="AL2251" s="103"/>
      <c r="AM2251" s="103"/>
      <c r="AN2251" s="103"/>
      <c r="AO2251" s="103"/>
      <c r="AP2251" s="103"/>
      <c r="AQ2251" s="103"/>
      <c r="AR2251" s="103"/>
      <c r="AS2251" s="103"/>
      <c r="AT2251" s="103"/>
      <c r="AU2251" s="103"/>
      <c r="AV2251" s="103"/>
      <c r="AW2251" s="103"/>
      <c r="AX2251" s="103"/>
      <c r="AY2251" s="103"/>
      <c r="AZ2251" s="103"/>
      <c r="BA2251" s="95"/>
      <c r="BB2251" s="95"/>
      <c r="BC2251" s="95"/>
      <c r="BD2251" s="95"/>
      <c r="BE2251" s="95"/>
      <c r="BF2251" s="95"/>
      <c r="BG2251" s="95"/>
      <c r="BH2251" s="95"/>
      <c r="BI2251" s="95"/>
    </row>
    <row r="2252" spans="17:61" s="82" customFormat="1" x14ac:dyDescent="0.2">
      <c r="Q2252" s="103"/>
      <c r="R2252" s="104"/>
      <c r="S2252" s="103"/>
      <c r="T2252" s="103"/>
      <c r="U2252" s="103"/>
      <c r="V2252" s="103"/>
      <c r="W2252" s="103"/>
      <c r="X2252" s="103"/>
      <c r="Y2252" s="103"/>
      <c r="Z2252" s="103"/>
      <c r="AA2252" s="103"/>
      <c r="AB2252" s="103"/>
      <c r="AC2252" s="103"/>
      <c r="AD2252" s="103"/>
      <c r="AE2252" s="103"/>
      <c r="AF2252" s="103"/>
      <c r="AG2252" s="103"/>
      <c r="AH2252" s="103"/>
      <c r="AI2252" s="103"/>
      <c r="AJ2252" s="103"/>
      <c r="AK2252" s="103"/>
      <c r="AL2252" s="103"/>
      <c r="AM2252" s="103"/>
      <c r="AN2252" s="103"/>
      <c r="AO2252" s="103"/>
      <c r="AP2252" s="103"/>
      <c r="AQ2252" s="103"/>
      <c r="AR2252" s="103"/>
      <c r="AS2252" s="103"/>
      <c r="AT2252" s="103"/>
      <c r="AU2252" s="103"/>
      <c r="AV2252" s="103"/>
      <c r="AW2252" s="103"/>
      <c r="AX2252" s="103"/>
      <c r="AY2252" s="103"/>
      <c r="AZ2252" s="103"/>
      <c r="BA2252" s="95"/>
      <c r="BB2252" s="95"/>
      <c r="BC2252" s="95"/>
      <c r="BD2252" s="95"/>
      <c r="BE2252" s="95"/>
      <c r="BF2252" s="95"/>
      <c r="BG2252" s="95"/>
      <c r="BH2252" s="95"/>
      <c r="BI2252" s="95"/>
    </row>
    <row r="2253" spans="17:61" s="82" customFormat="1" x14ac:dyDescent="0.2">
      <c r="Q2253" s="103"/>
      <c r="R2253" s="104"/>
      <c r="S2253" s="103"/>
      <c r="T2253" s="103"/>
      <c r="U2253" s="103"/>
      <c r="V2253" s="103"/>
      <c r="W2253" s="103"/>
      <c r="X2253" s="103"/>
      <c r="Y2253" s="103"/>
      <c r="Z2253" s="103"/>
      <c r="AA2253" s="103"/>
      <c r="AB2253" s="103"/>
      <c r="AC2253" s="103"/>
      <c r="AD2253" s="103"/>
      <c r="AE2253" s="103"/>
      <c r="AF2253" s="103"/>
      <c r="AG2253" s="103"/>
      <c r="AH2253" s="103"/>
      <c r="AI2253" s="103"/>
      <c r="AJ2253" s="103"/>
      <c r="AK2253" s="103"/>
      <c r="AL2253" s="103"/>
      <c r="AM2253" s="103"/>
      <c r="AN2253" s="103"/>
      <c r="AO2253" s="103"/>
      <c r="AP2253" s="103"/>
      <c r="AQ2253" s="103"/>
      <c r="AR2253" s="103"/>
      <c r="AS2253" s="103"/>
      <c r="AT2253" s="103"/>
      <c r="AU2253" s="103"/>
      <c r="AV2253" s="103"/>
      <c r="AW2253" s="103"/>
      <c r="AX2253" s="103"/>
      <c r="AY2253" s="103"/>
      <c r="AZ2253" s="103"/>
      <c r="BA2253" s="95"/>
      <c r="BB2253" s="95"/>
      <c r="BC2253" s="95"/>
      <c r="BD2253" s="95"/>
      <c r="BE2253" s="95"/>
      <c r="BF2253" s="95"/>
      <c r="BG2253" s="95"/>
      <c r="BH2253" s="95"/>
      <c r="BI2253" s="95"/>
    </row>
    <row r="2254" spans="17:61" s="82" customFormat="1" x14ac:dyDescent="0.2">
      <c r="Q2254" s="103"/>
      <c r="R2254" s="104"/>
      <c r="S2254" s="103"/>
      <c r="T2254" s="103"/>
      <c r="U2254" s="103"/>
      <c r="V2254" s="103"/>
      <c r="W2254" s="103"/>
      <c r="X2254" s="103"/>
      <c r="Y2254" s="103"/>
      <c r="Z2254" s="103"/>
      <c r="AA2254" s="103"/>
      <c r="AB2254" s="103"/>
      <c r="AC2254" s="103"/>
      <c r="AD2254" s="103"/>
      <c r="AE2254" s="103"/>
      <c r="AF2254" s="103"/>
      <c r="AG2254" s="103"/>
      <c r="AH2254" s="103"/>
      <c r="AI2254" s="103"/>
      <c r="AJ2254" s="103"/>
      <c r="AK2254" s="103"/>
      <c r="AL2254" s="103"/>
      <c r="AM2254" s="103"/>
      <c r="AN2254" s="103"/>
      <c r="AO2254" s="103"/>
      <c r="AP2254" s="103"/>
      <c r="AQ2254" s="103"/>
      <c r="AR2254" s="103"/>
      <c r="AS2254" s="103"/>
      <c r="AT2254" s="103"/>
      <c r="AU2254" s="103"/>
      <c r="AV2254" s="103"/>
      <c r="AW2254" s="103"/>
      <c r="AX2254" s="103"/>
      <c r="AY2254" s="103"/>
      <c r="AZ2254" s="103"/>
      <c r="BA2254" s="95"/>
      <c r="BB2254" s="95"/>
      <c r="BC2254" s="95"/>
      <c r="BD2254" s="95"/>
      <c r="BE2254" s="95"/>
      <c r="BF2254" s="95"/>
      <c r="BG2254" s="95"/>
      <c r="BH2254" s="95"/>
      <c r="BI2254" s="95"/>
    </row>
    <row r="2255" spans="17:61" s="82" customFormat="1" x14ac:dyDescent="0.2">
      <c r="Q2255" s="103"/>
      <c r="R2255" s="104"/>
      <c r="S2255" s="103"/>
      <c r="T2255" s="103"/>
      <c r="U2255" s="103"/>
      <c r="V2255" s="103"/>
      <c r="W2255" s="103"/>
      <c r="X2255" s="103"/>
      <c r="Y2255" s="103"/>
      <c r="Z2255" s="103"/>
      <c r="AA2255" s="103"/>
      <c r="AB2255" s="103"/>
      <c r="AC2255" s="103"/>
      <c r="AD2255" s="103"/>
      <c r="AE2255" s="103"/>
      <c r="AF2255" s="103"/>
      <c r="AG2255" s="103"/>
      <c r="AH2255" s="103"/>
      <c r="AI2255" s="103"/>
      <c r="AJ2255" s="103"/>
      <c r="AK2255" s="103"/>
      <c r="AL2255" s="103"/>
      <c r="AM2255" s="103"/>
      <c r="AN2255" s="103"/>
      <c r="AO2255" s="103"/>
      <c r="AP2255" s="103"/>
      <c r="AQ2255" s="103"/>
      <c r="AR2255" s="103"/>
      <c r="AS2255" s="103"/>
      <c r="AT2255" s="103"/>
      <c r="AU2255" s="103"/>
      <c r="AV2255" s="103"/>
      <c r="AW2255" s="103"/>
      <c r="AX2255" s="103"/>
      <c r="AY2255" s="103"/>
      <c r="AZ2255" s="103"/>
      <c r="BA2255" s="95"/>
      <c r="BB2255" s="95"/>
      <c r="BC2255" s="95"/>
      <c r="BD2255" s="95"/>
      <c r="BE2255" s="95"/>
      <c r="BF2255" s="95"/>
      <c r="BG2255" s="95"/>
      <c r="BH2255" s="95"/>
      <c r="BI2255" s="95"/>
    </row>
    <row r="2256" spans="17:61" s="82" customFormat="1" x14ac:dyDescent="0.2">
      <c r="Q2256" s="103"/>
      <c r="R2256" s="104"/>
      <c r="S2256" s="103"/>
      <c r="T2256" s="103"/>
      <c r="U2256" s="103"/>
      <c r="V2256" s="103"/>
      <c r="W2256" s="103"/>
      <c r="X2256" s="103"/>
      <c r="Y2256" s="103"/>
      <c r="Z2256" s="103"/>
      <c r="AA2256" s="103"/>
      <c r="AB2256" s="103"/>
      <c r="AC2256" s="103"/>
      <c r="AD2256" s="103"/>
      <c r="AE2256" s="103"/>
      <c r="AF2256" s="103"/>
      <c r="AG2256" s="103"/>
      <c r="AH2256" s="103"/>
      <c r="AI2256" s="103"/>
      <c r="AJ2256" s="103"/>
      <c r="AK2256" s="103"/>
      <c r="AL2256" s="103"/>
      <c r="AM2256" s="103"/>
      <c r="AN2256" s="103"/>
      <c r="AO2256" s="103"/>
      <c r="AP2256" s="103"/>
      <c r="AQ2256" s="103"/>
      <c r="AR2256" s="103"/>
      <c r="AS2256" s="103"/>
      <c r="AT2256" s="103"/>
      <c r="AU2256" s="103"/>
      <c r="AV2256" s="103"/>
      <c r="AW2256" s="103"/>
      <c r="AX2256" s="103"/>
      <c r="AY2256" s="103"/>
      <c r="AZ2256" s="103"/>
      <c r="BA2256" s="95"/>
      <c r="BB2256" s="95"/>
      <c r="BC2256" s="95"/>
      <c r="BD2256" s="95"/>
      <c r="BE2256" s="95"/>
      <c r="BF2256" s="95"/>
      <c r="BG2256" s="95"/>
      <c r="BH2256" s="95"/>
      <c r="BI2256" s="95"/>
    </row>
    <row r="2257" spans="17:61" s="82" customFormat="1" x14ac:dyDescent="0.2">
      <c r="Q2257" s="103"/>
      <c r="R2257" s="104"/>
      <c r="S2257" s="103"/>
      <c r="T2257" s="103"/>
      <c r="U2257" s="103"/>
      <c r="V2257" s="103"/>
      <c r="W2257" s="103"/>
      <c r="X2257" s="103"/>
      <c r="Y2257" s="103"/>
      <c r="Z2257" s="103"/>
      <c r="AA2257" s="103"/>
      <c r="AB2257" s="103"/>
      <c r="AC2257" s="103"/>
      <c r="AD2257" s="103"/>
      <c r="AE2257" s="103"/>
      <c r="AF2257" s="103"/>
      <c r="AG2257" s="103"/>
      <c r="AH2257" s="103"/>
      <c r="AI2257" s="103"/>
      <c r="AJ2257" s="103"/>
      <c r="AK2257" s="103"/>
      <c r="AL2257" s="103"/>
      <c r="AM2257" s="103"/>
      <c r="AN2257" s="103"/>
      <c r="AO2257" s="103"/>
      <c r="AP2257" s="103"/>
      <c r="AQ2257" s="103"/>
      <c r="AR2257" s="103"/>
      <c r="AS2257" s="103"/>
      <c r="AT2257" s="103"/>
      <c r="AU2257" s="103"/>
      <c r="AV2257" s="103"/>
      <c r="AW2257" s="103"/>
      <c r="AX2257" s="103"/>
      <c r="AY2257" s="103"/>
      <c r="AZ2257" s="103"/>
      <c r="BA2257" s="95"/>
      <c r="BB2257" s="95"/>
      <c r="BC2257" s="95"/>
      <c r="BD2257" s="95"/>
      <c r="BE2257" s="95"/>
      <c r="BF2257" s="95"/>
      <c r="BG2257" s="95"/>
      <c r="BH2257" s="95"/>
      <c r="BI2257" s="95"/>
    </row>
    <row r="2258" spans="17:61" s="82" customFormat="1" x14ac:dyDescent="0.2">
      <c r="Q2258" s="103"/>
      <c r="R2258" s="104"/>
      <c r="S2258" s="103"/>
      <c r="T2258" s="103"/>
      <c r="U2258" s="103"/>
      <c r="V2258" s="103"/>
      <c r="W2258" s="103"/>
      <c r="X2258" s="103"/>
      <c r="Y2258" s="103"/>
      <c r="Z2258" s="103"/>
      <c r="AA2258" s="103"/>
      <c r="AB2258" s="103"/>
      <c r="AC2258" s="103"/>
      <c r="AD2258" s="103"/>
      <c r="AE2258" s="103"/>
      <c r="AF2258" s="103"/>
      <c r="AG2258" s="103"/>
      <c r="AH2258" s="103"/>
      <c r="AI2258" s="103"/>
      <c r="AJ2258" s="103"/>
      <c r="AK2258" s="103"/>
      <c r="AL2258" s="103"/>
      <c r="AM2258" s="103"/>
      <c r="AN2258" s="103"/>
      <c r="AO2258" s="103"/>
      <c r="AP2258" s="103"/>
      <c r="AQ2258" s="103"/>
      <c r="AR2258" s="103"/>
      <c r="AS2258" s="103"/>
      <c r="AT2258" s="103"/>
      <c r="AU2258" s="103"/>
      <c r="AV2258" s="103"/>
      <c r="AW2258" s="103"/>
      <c r="AX2258" s="103"/>
      <c r="AY2258" s="103"/>
      <c r="AZ2258" s="103"/>
      <c r="BA2258" s="95"/>
      <c r="BB2258" s="95"/>
      <c r="BC2258" s="95"/>
      <c r="BD2258" s="95"/>
      <c r="BE2258" s="95"/>
      <c r="BF2258" s="95"/>
      <c r="BG2258" s="95"/>
      <c r="BH2258" s="95"/>
      <c r="BI2258" s="95"/>
    </row>
    <row r="2259" spans="17:61" s="82" customFormat="1" x14ac:dyDescent="0.2">
      <c r="Q2259" s="103"/>
      <c r="R2259" s="104"/>
      <c r="S2259" s="103"/>
      <c r="T2259" s="103"/>
      <c r="U2259" s="103"/>
      <c r="V2259" s="103"/>
      <c r="W2259" s="103"/>
      <c r="X2259" s="103"/>
      <c r="Y2259" s="103"/>
      <c r="Z2259" s="103"/>
      <c r="AA2259" s="103"/>
      <c r="AB2259" s="103"/>
      <c r="AC2259" s="103"/>
      <c r="AD2259" s="103"/>
      <c r="AE2259" s="103"/>
      <c r="AF2259" s="103"/>
      <c r="AG2259" s="103"/>
      <c r="AH2259" s="103"/>
      <c r="AI2259" s="103"/>
      <c r="AJ2259" s="103"/>
      <c r="AK2259" s="103"/>
      <c r="AL2259" s="103"/>
      <c r="AM2259" s="103"/>
      <c r="AN2259" s="103"/>
      <c r="AO2259" s="103"/>
      <c r="AP2259" s="103"/>
      <c r="AQ2259" s="103"/>
      <c r="AR2259" s="103"/>
      <c r="AS2259" s="103"/>
      <c r="AT2259" s="103"/>
      <c r="AU2259" s="103"/>
      <c r="AV2259" s="103"/>
      <c r="AW2259" s="103"/>
      <c r="AX2259" s="103"/>
      <c r="AY2259" s="103"/>
      <c r="AZ2259" s="103"/>
      <c r="BA2259" s="95"/>
      <c r="BB2259" s="95"/>
      <c r="BC2259" s="95"/>
      <c r="BD2259" s="95"/>
      <c r="BE2259" s="95"/>
      <c r="BF2259" s="95"/>
      <c r="BG2259" s="95"/>
      <c r="BH2259" s="95"/>
      <c r="BI2259" s="95"/>
    </row>
    <row r="2260" spans="17:61" s="82" customFormat="1" x14ac:dyDescent="0.2">
      <c r="Q2260" s="103"/>
      <c r="R2260" s="104"/>
      <c r="S2260" s="103"/>
      <c r="T2260" s="103"/>
      <c r="U2260" s="103"/>
      <c r="V2260" s="103"/>
      <c r="W2260" s="103"/>
      <c r="X2260" s="103"/>
      <c r="Y2260" s="103"/>
      <c r="Z2260" s="103"/>
      <c r="AA2260" s="103"/>
      <c r="AB2260" s="103"/>
      <c r="AC2260" s="103"/>
      <c r="AD2260" s="103"/>
      <c r="AE2260" s="103"/>
      <c r="AF2260" s="103"/>
      <c r="AG2260" s="103"/>
      <c r="AH2260" s="103"/>
      <c r="AI2260" s="103"/>
      <c r="AJ2260" s="103"/>
      <c r="AK2260" s="103"/>
      <c r="AL2260" s="103"/>
      <c r="AM2260" s="103"/>
      <c r="AN2260" s="103"/>
      <c r="AO2260" s="103"/>
      <c r="AP2260" s="103"/>
      <c r="AQ2260" s="103"/>
      <c r="AR2260" s="103"/>
      <c r="AS2260" s="103"/>
      <c r="AT2260" s="103"/>
      <c r="AU2260" s="103"/>
      <c r="AV2260" s="103"/>
      <c r="AW2260" s="103"/>
      <c r="AX2260" s="103"/>
      <c r="AY2260" s="103"/>
      <c r="AZ2260" s="103"/>
      <c r="BA2260" s="95"/>
      <c r="BB2260" s="95"/>
      <c r="BC2260" s="95"/>
      <c r="BD2260" s="95"/>
      <c r="BE2260" s="95"/>
      <c r="BF2260" s="95"/>
      <c r="BG2260" s="95"/>
      <c r="BH2260" s="95"/>
      <c r="BI2260" s="95"/>
    </row>
    <row r="2261" spans="17:61" s="82" customFormat="1" x14ac:dyDescent="0.2">
      <c r="Q2261" s="103"/>
      <c r="R2261" s="104"/>
      <c r="S2261" s="103"/>
      <c r="T2261" s="103"/>
      <c r="U2261" s="103"/>
      <c r="V2261" s="103"/>
      <c r="W2261" s="103"/>
      <c r="X2261" s="103"/>
      <c r="Y2261" s="103"/>
      <c r="Z2261" s="103"/>
      <c r="AA2261" s="103"/>
      <c r="AB2261" s="103"/>
      <c r="AC2261" s="103"/>
      <c r="AD2261" s="103"/>
      <c r="AE2261" s="103"/>
      <c r="AF2261" s="103"/>
      <c r="AG2261" s="103"/>
      <c r="AH2261" s="103"/>
      <c r="AI2261" s="103"/>
      <c r="AJ2261" s="103"/>
      <c r="AK2261" s="103"/>
      <c r="AL2261" s="103"/>
      <c r="AM2261" s="103"/>
      <c r="AN2261" s="103"/>
      <c r="AO2261" s="103"/>
      <c r="AP2261" s="103"/>
      <c r="AQ2261" s="103"/>
      <c r="AR2261" s="103"/>
      <c r="AS2261" s="103"/>
      <c r="AT2261" s="103"/>
      <c r="AU2261" s="103"/>
      <c r="AV2261" s="103"/>
      <c r="AW2261" s="103"/>
      <c r="AX2261" s="103"/>
      <c r="AY2261" s="103"/>
      <c r="AZ2261" s="103"/>
      <c r="BA2261" s="95"/>
      <c r="BB2261" s="95"/>
      <c r="BC2261" s="95"/>
      <c r="BD2261" s="95"/>
      <c r="BE2261" s="95"/>
      <c r="BF2261" s="95"/>
      <c r="BG2261" s="95"/>
      <c r="BH2261" s="95"/>
      <c r="BI2261" s="95"/>
    </row>
    <row r="2262" spans="17:61" s="82" customFormat="1" x14ac:dyDescent="0.2">
      <c r="Q2262" s="103"/>
      <c r="R2262" s="104"/>
      <c r="S2262" s="103"/>
      <c r="T2262" s="103"/>
      <c r="U2262" s="103"/>
      <c r="V2262" s="103"/>
      <c r="W2262" s="103"/>
      <c r="X2262" s="103"/>
      <c r="Y2262" s="103"/>
      <c r="Z2262" s="103"/>
      <c r="AA2262" s="103"/>
      <c r="AB2262" s="103"/>
      <c r="AC2262" s="103"/>
      <c r="AD2262" s="103"/>
      <c r="AE2262" s="103"/>
      <c r="AF2262" s="103"/>
      <c r="AG2262" s="103"/>
      <c r="AH2262" s="103"/>
      <c r="AI2262" s="103"/>
      <c r="AJ2262" s="103"/>
      <c r="AK2262" s="103"/>
      <c r="AL2262" s="103"/>
      <c r="AM2262" s="103"/>
      <c r="AN2262" s="103"/>
      <c r="AO2262" s="103"/>
      <c r="AP2262" s="103"/>
      <c r="AQ2262" s="103"/>
      <c r="AR2262" s="103"/>
      <c r="AS2262" s="103"/>
      <c r="AT2262" s="103"/>
      <c r="AU2262" s="103"/>
      <c r="AV2262" s="103"/>
      <c r="AW2262" s="103"/>
      <c r="AX2262" s="103"/>
      <c r="AY2262" s="103"/>
      <c r="AZ2262" s="103"/>
      <c r="BA2262" s="95"/>
      <c r="BB2262" s="95"/>
      <c r="BC2262" s="95"/>
      <c r="BD2262" s="95"/>
      <c r="BE2262" s="95"/>
      <c r="BF2262" s="95"/>
      <c r="BG2262" s="95"/>
      <c r="BH2262" s="95"/>
      <c r="BI2262" s="95"/>
    </row>
    <row r="2263" spans="17:61" s="82" customFormat="1" x14ac:dyDescent="0.2">
      <c r="Q2263" s="103"/>
      <c r="R2263" s="104"/>
      <c r="S2263" s="103"/>
      <c r="T2263" s="103"/>
      <c r="U2263" s="103"/>
      <c r="V2263" s="103"/>
      <c r="W2263" s="103"/>
      <c r="X2263" s="103"/>
      <c r="Y2263" s="103"/>
      <c r="Z2263" s="103"/>
      <c r="AA2263" s="103"/>
      <c r="AB2263" s="103"/>
      <c r="AC2263" s="103"/>
      <c r="AD2263" s="103"/>
      <c r="AE2263" s="103"/>
      <c r="AF2263" s="103"/>
      <c r="AG2263" s="103"/>
      <c r="AH2263" s="103"/>
      <c r="AI2263" s="103"/>
      <c r="AJ2263" s="103"/>
      <c r="AK2263" s="103"/>
      <c r="AL2263" s="103"/>
      <c r="AM2263" s="103"/>
      <c r="AN2263" s="103"/>
      <c r="AO2263" s="103"/>
      <c r="AP2263" s="103"/>
      <c r="AQ2263" s="103"/>
      <c r="AR2263" s="103"/>
      <c r="AS2263" s="103"/>
      <c r="AT2263" s="103"/>
      <c r="AU2263" s="103"/>
      <c r="AV2263" s="103"/>
      <c r="AW2263" s="103"/>
      <c r="AX2263" s="103"/>
      <c r="AY2263" s="103"/>
      <c r="AZ2263" s="103"/>
      <c r="BA2263" s="95"/>
      <c r="BB2263" s="95"/>
      <c r="BC2263" s="95"/>
      <c r="BD2263" s="95"/>
      <c r="BE2263" s="95"/>
      <c r="BF2263" s="95"/>
      <c r="BG2263" s="95"/>
      <c r="BH2263" s="95"/>
      <c r="BI2263" s="95"/>
    </row>
    <row r="2264" spans="17:61" s="82" customFormat="1" x14ac:dyDescent="0.2">
      <c r="Q2264" s="103"/>
      <c r="R2264" s="104"/>
      <c r="S2264" s="103"/>
      <c r="T2264" s="103"/>
      <c r="U2264" s="103"/>
      <c r="V2264" s="103"/>
      <c r="W2264" s="103"/>
      <c r="X2264" s="103"/>
      <c r="Y2264" s="103"/>
      <c r="Z2264" s="103"/>
      <c r="AA2264" s="103"/>
      <c r="AB2264" s="103"/>
      <c r="AC2264" s="103"/>
      <c r="AD2264" s="103"/>
      <c r="AE2264" s="103"/>
      <c r="AF2264" s="103"/>
      <c r="AG2264" s="103"/>
      <c r="AH2264" s="103"/>
      <c r="AI2264" s="103"/>
      <c r="AJ2264" s="103"/>
      <c r="AK2264" s="103"/>
      <c r="AL2264" s="103"/>
      <c r="AM2264" s="103"/>
      <c r="AN2264" s="103"/>
      <c r="AO2264" s="103"/>
      <c r="AP2264" s="103"/>
      <c r="AQ2264" s="103"/>
      <c r="AR2264" s="103"/>
      <c r="AS2264" s="103"/>
      <c r="AT2264" s="103"/>
      <c r="AU2264" s="103"/>
      <c r="AV2264" s="103"/>
      <c r="AW2264" s="103"/>
      <c r="AX2264" s="103"/>
      <c r="AY2264" s="103"/>
      <c r="AZ2264" s="103"/>
      <c r="BA2264" s="95"/>
      <c r="BB2264" s="95"/>
      <c r="BC2264" s="95"/>
      <c r="BD2264" s="95"/>
      <c r="BE2264" s="95"/>
      <c r="BF2264" s="95"/>
      <c r="BG2264" s="95"/>
      <c r="BH2264" s="95"/>
      <c r="BI2264" s="95"/>
    </row>
    <row r="2265" spans="17:61" s="82" customFormat="1" x14ac:dyDescent="0.2">
      <c r="Q2265" s="103"/>
      <c r="R2265" s="104"/>
      <c r="S2265" s="103"/>
      <c r="T2265" s="103"/>
      <c r="U2265" s="103"/>
      <c r="V2265" s="103"/>
      <c r="W2265" s="103"/>
      <c r="X2265" s="103"/>
      <c r="Y2265" s="103"/>
      <c r="Z2265" s="103"/>
      <c r="AA2265" s="103"/>
      <c r="AB2265" s="103"/>
      <c r="AC2265" s="103"/>
      <c r="AD2265" s="103"/>
      <c r="AE2265" s="103"/>
      <c r="AF2265" s="103"/>
      <c r="AG2265" s="103"/>
      <c r="AH2265" s="103"/>
      <c r="AI2265" s="103"/>
      <c r="AJ2265" s="103"/>
      <c r="AK2265" s="103"/>
      <c r="AL2265" s="103"/>
      <c r="AM2265" s="103"/>
      <c r="AN2265" s="103"/>
      <c r="AO2265" s="103"/>
      <c r="AP2265" s="103"/>
      <c r="AQ2265" s="103"/>
      <c r="AR2265" s="103"/>
      <c r="AS2265" s="103"/>
      <c r="AT2265" s="103"/>
      <c r="AU2265" s="103"/>
      <c r="AV2265" s="103"/>
      <c r="AW2265" s="103"/>
      <c r="AX2265" s="103"/>
      <c r="AY2265" s="103"/>
      <c r="AZ2265" s="103"/>
      <c r="BA2265" s="95"/>
      <c r="BB2265" s="95"/>
      <c r="BC2265" s="95"/>
      <c r="BD2265" s="95"/>
      <c r="BE2265" s="95"/>
      <c r="BF2265" s="95"/>
      <c r="BG2265" s="95"/>
      <c r="BH2265" s="95"/>
      <c r="BI2265" s="95"/>
    </row>
    <row r="2266" spans="17:61" s="82" customFormat="1" x14ac:dyDescent="0.2">
      <c r="Q2266" s="103"/>
      <c r="R2266" s="104"/>
      <c r="S2266" s="103"/>
      <c r="T2266" s="103"/>
      <c r="U2266" s="103"/>
      <c r="V2266" s="103"/>
      <c r="W2266" s="103"/>
      <c r="X2266" s="103"/>
      <c r="Y2266" s="103"/>
      <c r="Z2266" s="103"/>
      <c r="AA2266" s="103"/>
      <c r="AB2266" s="103"/>
      <c r="AC2266" s="103"/>
      <c r="AD2266" s="103"/>
      <c r="AE2266" s="103"/>
      <c r="AF2266" s="103"/>
      <c r="AG2266" s="103"/>
      <c r="AH2266" s="103"/>
      <c r="AI2266" s="103"/>
      <c r="AJ2266" s="103"/>
      <c r="AK2266" s="103"/>
      <c r="AL2266" s="103"/>
      <c r="AM2266" s="103"/>
      <c r="AN2266" s="103"/>
      <c r="AO2266" s="103"/>
      <c r="AP2266" s="103"/>
      <c r="AQ2266" s="103"/>
      <c r="AR2266" s="103"/>
      <c r="AS2266" s="103"/>
      <c r="AT2266" s="103"/>
      <c r="AU2266" s="103"/>
      <c r="AV2266" s="103"/>
      <c r="AW2266" s="103"/>
      <c r="AX2266" s="103"/>
      <c r="AY2266" s="103"/>
      <c r="AZ2266" s="103"/>
      <c r="BA2266" s="95"/>
      <c r="BB2266" s="95"/>
      <c r="BC2266" s="95"/>
      <c r="BD2266" s="95"/>
      <c r="BE2266" s="95"/>
      <c r="BF2266" s="95"/>
      <c r="BG2266" s="95"/>
      <c r="BH2266" s="95"/>
      <c r="BI2266" s="95"/>
    </row>
    <row r="2267" spans="17:61" s="82" customFormat="1" x14ac:dyDescent="0.2">
      <c r="Q2267" s="103"/>
      <c r="R2267" s="104"/>
      <c r="S2267" s="103"/>
      <c r="T2267" s="103"/>
      <c r="U2267" s="103"/>
      <c r="V2267" s="103"/>
      <c r="W2267" s="103"/>
      <c r="X2267" s="103"/>
      <c r="Y2267" s="103"/>
      <c r="Z2267" s="103"/>
      <c r="AA2267" s="103"/>
      <c r="AB2267" s="103"/>
      <c r="AC2267" s="103"/>
      <c r="AD2267" s="103"/>
      <c r="AE2267" s="103"/>
      <c r="AF2267" s="103"/>
      <c r="AG2267" s="103"/>
      <c r="AH2267" s="103"/>
      <c r="AI2267" s="103"/>
      <c r="AJ2267" s="103"/>
      <c r="AK2267" s="103"/>
      <c r="AL2267" s="103"/>
      <c r="AM2267" s="103"/>
      <c r="AN2267" s="103"/>
      <c r="AO2267" s="103"/>
      <c r="AP2267" s="103"/>
      <c r="AQ2267" s="103"/>
      <c r="AR2267" s="103"/>
      <c r="AS2267" s="103"/>
      <c r="AT2267" s="103"/>
      <c r="AU2267" s="103"/>
      <c r="AV2267" s="103"/>
      <c r="AW2267" s="103"/>
      <c r="AX2267" s="103"/>
      <c r="AY2267" s="103"/>
      <c r="AZ2267" s="103"/>
      <c r="BA2267" s="95"/>
      <c r="BB2267" s="95"/>
      <c r="BC2267" s="95"/>
      <c r="BD2267" s="95"/>
      <c r="BE2267" s="95"/>
      <c r="BF2267" s="95"/>
      <c r="BG2267" s="95"/>
      <c r="BH2267" s="95"/>
      <c r="BI2267" s="95"/>
    </row>
    <row r="2268" spans="17:61" s="82" customFormat="1" x14ac:dyDescent="0.2">
      <c r="Q2268" s="103"/>
      <c r="R2268" s="104"/>
      <c r="S2268" s="103"/>
      <c r="T2268" s="103"/>
      <c r="U2268" s="103"/>
      <c r="V2268" s="103"/>
      <c r="W2268" s="103"/>
      <c r="X2268" s="103"/>
      <c r="Y2268" s="103"/>
      <c r="Z2268" s="103"/>
      <c r="AA2268" s="103"/>
      <c r="AB2268" s="103"/>
      <c r="AC2268" s="103"/>
      <c r="AD2268" s="103"/>
      <c r="AE2268" s="103"/>
      <c r="AF2268" s="103"/>
      <c r="AG2268" s="103"/>
      <c r="AH2268" s="103"/>
      <c r="AI2268" s="103"/>
      <c r="AJ2268" s="103"/>
      <c r="AK2268" s="103"/>
      <c r="AL2268" s="103"/>
      <c r="AM2268" s="103"/>
      <c r="AN2268" s="103"/>
      <c r="AO2268" s="103"/>
      <c r="AP2268" s="103"/>
      <c r="AQ2268" s="103"/>
      <c r="AR2268" s="103"/>
      <c r="AS2268" s="103"/>
      <c r="AT2268" s="103"/>
      <c r="AU2268" s="103"/>
      <c r="AV2268" s="103"/>
      <c r="AW2268" s="103"/>
      <c r="AX2268" s="103"/>
      <c r="AY2268" s="103"/>
      <c r="AZ2268" s="103"/>
      <c r="BA2268" s="95"/>
      <c r="BB2268" s="95"/>
      <c r="BC2268" s="95"/>
      <c r="BD2268" s="95"/>
      <c r="BE2268" s="95"/>
      <c r="BF2268" s="95"/>
      <c r="BG2268" s="95"/>
      <c r="BH2268" s="95"/>
      <c r="BI2268" s="95"/>
    </row>
    <row r="2269" spans="17:61" s="82" customFormat="1" x14ac:dyDescent="0.2">
      <c r="Q2269" s="103"/>
      <c r="R2269" s="104"/>
      <c r="S2269" s="103"/>
      <c r="T2269" s="103"/>
      <c r="U2269" s="103"/>
      <c r="V2269" s="103"/>
      <c r="W2269" s="103"/>
      <c r="X2269" s="103"/>
      <c r="Y2269" s="103"/>
      <c r="Z2269" s="103"/>
      <c r="AA2269" s="103"/>
      <c r="AB2269" s="103"/>
      <c r="AC2269" s="103"/>
      <c r="AD2269" s="103"/>
      <c r="AE2269" s="103"/>
      <c r="AF2269" s="103"/>
      <c r="AG2269" s="103"/>
      <c r="AH2269" s="103"/>
      <c r="AI2269" s="103"/>
      <c r="AJ2269" s="103"/>
      <c r="AK2269" s="103"/>
      <c r="AL2269" s="103"/>
      <c r="AM2269" s="103"/>
      <c r="AN2269" s="103"/>
      <c r="AO2269" s="103"/>
      <c r="AP2269" s="103"/>
      <c r="AQ2269" s="103"/>
      <c r="AR2269" s="103"/>
      <c r="AS2269" s="103"/>
      <c r="AT2269" s="103"/>
      <c r="AU2269" s="103"/>
      <c r="AV2269" s="103"/>
      <c r="AW2269" s="103"/>
      <c r="AX2269" s="103"/>
      <c r="AY2269" s="103"/>
      <c r="AZ2269" s="103"/>
      <c r="BA2269" s="95"/>
      <c r="BB2269" s="95"/>
      <c r="BC2269" s="95"/>
      <c r="BD2269" s="95"/>
      <c r="BE2269" s="95"/>
      <c r="BF2269" s="95"/>
      <c r="BG2269" s="95"/>
      <c r="BH2269" s="95"/>
      <c r="BI2269" s="95"/>
    </row>
    <row r="2270" spans="17:61" s="82" customFormat="1" x14ac:dyDescent="0.2">
      <c r="Q2270" s="103"/>
      <c r="R2270" s="104"/>
      <c r="S2270" s="103"/>
      <c r="T2270" s="103"/>
      <c r="U2270" s="103"/>
      <c r="V2270" s="103"/>
      <c r="W2270" s="103"/>
      <c r="X2270" s="103"/>
      <c r="Y2270" s="103"/>
      <c r="Z2270" s="103"/>
      <c r="AA2270" s="103"/>
      <c r="AB2270" s="103"/>
      <c r="AC2270" s="103"/>
      <c r="AD2270" s="103"/>
      <c r="AE2270" s="103"/>
      <c r="AF2270" s="103"/>
      <c r="AG2270" s="103"/>
      <c r="AH2270" s="103"/>
      <c r="AI2270" s="103"/>
      <c r="AJ2270" s="103"/>
      <c r="AK2270" s="103"/>
      <c r="AL2270" s="103"/>
      <c r="AM2270" s="103"/>
      <c r="AN2270" s="103"/>
      <c r="AO2270" s="103"/>
      <c r="AP2270" s="103"/>
      <c r="AQ2270" s="103"/>
      <c r="AR2270" s="103"/>
      <c r="AS2270" s="103"/>
      <c r="AT2270" s="103"/>
      <c r="AU2270" s="103"/>
      <c r="AV2270" s="103"/>
      <c r="AW2270" s="103"/>
      <c r="AX2270" s="103"/>
      <c r="AY2270" s="103"/>
      <c r="AZ2270" s="103"/>
      <c r="BA2270" s="95"/>
      <c r="BB2270" s="95"/>
      <c r="BC2270" s="95"/>
      <c r="BD2270" s="95"/>
      <c r="BE2270" s="95"/>
      <c r="BF2270" s="95"/>
      <c r="BG2270" s="95"/>
      <c r="BH2270" s="95"/>
      <c r="BI2270" s="95"/>
    </row>
    <row r="2271" spans="17:61" s="82" customFormat="1" x14ac:dyDescent="0.2">
      <c r="Q2271" s="103"/>
      <c r="R2271" s="104"/>
      <c r="S2271" s="103"/>
      <c r="T2271" s="103"/>
      <c r="U2271" s="103"/>
      <c r="V2271" s="103"/>
      <c r="W2271" s="103"/>
      <c r="X2271" s="103"/>
      <c r="Y2271" s="103"/>
      <c r="Z2271" s="103"/>
      <c r="AA2271" s="103"/>
      <c r="AB2271" s="103"/>
      <c r="AC2271" s="103"/>
      <c r="AD2271" s="103"/>
      <c r="AE2271" s="103"/>
      <c r="AF2271" s="103"/>
      <c r="AG2271" s="103"/>
      <c r="AH2271" s="103"/>
      <c r="AI2271" s="103"/>
      <c r="AJ2271" s="103"/>
      <c r="AK2271" s="103"/>
      <c r="AL2271" s="103"/>
      <c r="AM2271" s="103"/>
      <c r="AN2271" s="103"/>
      <c r="AO2271" s="103"/>
      <c r="AP2271" s="103"/>
      <c r="AQ2271" s="103"/>
      <c r="AR2271" s="103"/>
      <c r="AS2271" s="103"/>
      <c r="AT2271" s="103"/>
      <c r="AU2271" s="103"/>
      <c r="AV2271" s="103"/>
      <c r="AW2271" s="103"/>
      <c r="AX2271" s="103"/>
      <c r="AY2271" s="103"/>
      <c r="AZ2271" s="103"/>
      <c r="BA2271" s="95"/>
      <c r="BB2271" s="95"/>
      <c r="BC2271" s="95"/>
      <c r="BD2271" s="95"/>
      <c r="BE2271" s="95"/>
      <c r="BF2271" s="95"/>
      <c r="BG2271" s="95"/>
      <c r="BH2271" s="95"/>
      <c r="BI2271" s="95"/>
    </row>
    <row r="2272" spans="17:61" s="82" customFormat="1" x14ac:dyDescent="0.2">
      <c r="Q2272" s="103"/>
      <c r="R2272" s="104"/>
      <c r="S2272" s="103"/>
      <c r="T2272" s="103"/>
      <c r="U2272" s="103"/>
      <c r="V2272" s="103"/>
      <c r="W2272" s="103"/>
      <c r="X2272" s="103"/>
      <c r="Y2272" s="103"/>
      <c r="Z2272" s="103"/>
      <c r="AA2272" s="103"/>
      <c r="AB2272" s="103"/>
      <c r="AC2272" s="103"/>
      <c r="AD2272" s="103"/>
      <c r="AE2272" s="103"/>
      <c r="AF2272" s="103"/>
      <c r="AG2272" s="103"/>
      <c r="AH2272" s="103"/>
      <c r="AI2272" s="103"/>
      <c r="AJ2272" s="103"/>
      <c r="AK2272" s="103"/>
      <c r="AL2272" s="103"/>
      <c r="AM2272" s="103"/>
      <c r="AN2272" s="103"/>
      <c r="AO2272" s="103"/>
      <c r="AP2272" s="103"/>
      <c r="AQ2272" s="103"/>
      <c r="AR2272" s="103"/>
      <c r="AS2272" s="103"/>
      <c r="AT2272" s="103"/>
      <c r="AU2272" s="103"/>
      <c r="AV2272" s="103"/>
      <c r="AW2272" s="103"/>
      <c r="AX2272" s="103"/>
      <c r="AY2272" s="103"/>
      <c r="AZ2272" s="103"/>
      <c r="BA2272" s="95"/>
      <c r="BB2272" s="95"/>
      <c r="BC2272" s="95"/>
      <c r="BD2272" s="95"/>
      <c r="BE2272" s="95"/>
      <c r="BF2272" s="95"/>
      <c r="BG2272" s="95"/>
      <c r="BH2272" s="95"/>
      <c r="BI2272" s="95"/>
    </row>
    <row r="2273" spans="17:61" s="82" customFormat="1" x14ac:dyDescent="0.2">
      <c r="Q2273" s="103"/>
      <c r="R2273" s="104"/>
      <c r="S2273" s="103"/>
      <c r="T2273" s="103"/>
      <c r="U2273" s="103"/>
      <c r="V2273" s="103"/>
      <c r="W2273" s="103"/>
      <c r="X2273" s="103"/>
      <c r="Y2273" s="103"/>
      <c r="Z2273" s="103"/>
      <c r="AA2273" s="103"/>
      <c r="AB2273" s="103"/>
      <c r="AC2273" s="103"/>
      <c r="AD2273" s="103"/>
      <c r="AE2273" s="103"/>
      <c r="AF2273" s="103"/>
      <c r="AG2273" s="103"/>
      <c r="AH2273" s="103"/>
      <c r="AI2273" s="103"/>
      <c r="AJ2273" s="103"/>
      <c r="AK2273" s="103"/>
      <c r="AL2273" s="103"/>
      <c r="AM2273" s="103"/>
      <c r="AN2273" s="103"/>
      <c r="AO2273" s="103"/>
      <c r="AP2273" s="103"/>
      <c r="AQ2273" s="103"/>
      <c r="AR2273" s="103"/>
      <c r="AS2273" s="103"/>
      <c r="AT2273" s="103"/>
      <c r="AU2273" s="103"/>
      <c r="AV2273" s="103"/>
      <c r="AW2273" s="103"/>
      <c r="AX2273" s="103"/>
      <c r="AY2273" s="103"/>
      <c r="AZ2273" s="103"/>
      <c r="BA2273" s="95"/>
      <c r="BB2273" s="95"/>
      <c r="BC2273" s="95"/>
      <c r="BD2273" s="95"/>
      <c r="BE2273" s="95"/>
      <c r="BF2273" s="95"/>
      <c r="BG2273" s="95"/>
      <c r="BH2273" s="95"/>
      <c r="BI2273" s="95"/>
    </row>
    <row r="2274" spans="17:61" s="82" customFormat="1" x14ac:dyDescent="0.2">
      <c r="Q2274" s="103"/>
      <c r="R2274" s="104"/>
      <c r="S2274" s="103"/>
      <c r="T2274" s="103"/>
      <c r="U2274" s="103"/>
      <c r="V2274" s="103"/>
      <c r="W2274" s="103"/>
      <c r="X2274" s="103"/>
      <c r="Y2274" s="103"/>
      <c r="Z2274" s="103"/>
      <c r="AA2274" s="103"/>
      <c r="AB2274" s="103"/>
      <c r="AC2274" s="103"/>
      <c r="AD2274" s="103"/>
      <c r="AE2274" s="103"/>
      <c r="AF2274" s="103"/>
      <c r="AG2274" s="103"/>
      <c r="AH2274" s="103"/>
      <c r="AI2274" s="103"/>
      <c r="AJ2274" s="103"/>
      <c r="AK2274" s="103"/>
      <c r="AL2274" s="103"/>
      <c r="AM2274" s="103"/>
      <c r="AN2274" s="103"/>
      <c r="AO2274" s="103"/>
      <c r="AP2274" s="103"/>
      <c r="AQ2274" s="103"/>
      <c r="AR2274" s="103"/>
      <c r="AS2274" s="103"/>
      <c r="AT2274" s="103"/>
      <c r="AU2274" s="103"/>
      <c r="AV2274" s="103"/>
      <c r="AW2274" s="103"/>
      <c r="AX2274" s="103"/>
      <c r="AY2274" s="103"/>
      <c r="AZ2274" s="103"/>
      <c r="BA2274" s="95"/>
      <c r="BB2274" s="95"/>
      <c r="BC2274" s="95"/>
      <c r="BD2274" s="95"/>
      <c r="BE2274" s="95"/>
      <c r="BF2274" s="95"/>
      <c r="BG2274" s="95"/>
      <c r="BH2274" s="95"/>
      <c r="BI2274" s="95"/>
    </row>
    <row r="2275" spans="17:61" s="82" customFormat="1" x14ac:dyDescent="0.2">
      <c r="Q2275" s="103"/>
      <c r="R2275" s="104"/>
      <c r="S2275" s="103"/>
      <c r="T2275" s="103"/>
      <c r="U2275" s="103"/>
      <c r="V2275" s="103"/>
      <c r="W2275" s="103"/>
      <c r="X2275" s="103"/>
      <c r="Y2275" s="103"/>
      <c r="Z2275" s="103"/>
      <c r="AA2275" s="103"/>
      <c r="AB2275" s="103"/>
      <c r="AC2275" s="103"/>
      <c r="AD2275" s="103"/>
      <c r="AE2275" s="103"/>
      <c r="AF2275" s="103"/>
      <c r="AG2275" s="103"/>
      <c r="AH2275" s="103"/>
      <c r="AI2275" s="103"/>
      <c r="AJ2275" s="103"/>
      <c r="AK2275" s="103"/>
      <c r="AL2275" s="103"/>
      <c r="AM2275" s="103"/>
      <c r="AN2275" s="103"/>
      <c r="AO2275" s="103"/>
      <c r="AP2275" s="103"/>
      <c r="AQ2275" s="103"/>
      <c r="AR2275" s="103"/>
      <c r="AS2275" s="103"/>
      <c r="AT2275" s="103"/>
      <c r="AU2275" s="103"/>
      <c r="AV2275" s="103"/>
      <c r="AW2275" s="103"/>
      <c r="AX2275" s="103"/>
      <c r="AY2275" s="103"/>
      <c r="AZ2275" s="103"/>
      <c r="BA2275" s="95"/>
      <c r="BB2275" s="95"/>
      <c r="BC2275" s="95"/>
      <c r="BD2275" s="95"/>
      <c r="BE2275" s="95"/>
      <c r="BF2275" s="95"/>
      <c r="BG2275" s="95"/>
      <c r="BH2275" s="95"/>
      <c r="BI2275" s="95"/>
    </row>
    <row r="2276" spans="17:61" s="82" customFormat="1" x14ac:dyDescent="0.2">
      <c r="Q2276" s="103"/>
      <c r="R2276" s="104"/>
      <c r="S2276" s="103"/>
      <c r="T2276" s="103"/>
      <c r="U2276" s="103"/>
      <c r="V2276" s="103"/>
      <c r="W2276" s="103"/>
      <c r="X2276" s="103"/>
      <c r="Y2276" s="103"/>
      <c r="Z2276" s="103"/>
      <c r="AA2276" s="103"/>
      <c r="AB2276" s="103"/>
      <c r="AC2276" s="103"/>
      <c r="AD2276" s="103"/>
      <c r="AE2276" s="103"/>
      <c r="AF2276" s="103"/>
      <c r="AG2276" s="103"/>
      <c r="AH2276" s="103"/>
      <c r="AI2276" s="103"/>
      <c r="AJ2276" s="103"/>
      <c r="AK2276" s="103"/>
      <c r="AL2276" s="103"/>
      <c r="AM2276" s="103"/>
      <c r="AN2276" s="103"/>
      <c r="AO2276" s="103"/>
      <c r="AP2276" s="103"/>
      <c r="AQ2276" s="103"/>
      <c r="AR2276" s="103"/>
      <c r="AS2276" s="103"/>
      <c r="AT2276" s="103"/>
      <c r="AU2276" s="103"/>
      <c r="AV2276" s="103"/>
      <c r="AW2276" s="103"/>
      <c r="AX2276" s="103"/>
      <c r="AY2276" s="103"/>
      <c r="AZ2276" s="103"/>
      <c r="BA2276" s="95"/>
      <c r="BB2276" s="95"/>
      <c r="BC2276" s="95"/>
      <c r="BD2276" s="95"/>
      <c r="BE2276" s="95"/>
      <c r="BF2276" s="95"/>
      <c r="BG2276" s="95"/>
      <c r="BH2276" s="95"/>
      <c r="BI2276" s="95"/>
    </row>
    <row r="2277" spans="17:61" s="82" customFormat="1" x14ac:dyDescent="0.2">
      <c r="Q2277" s="103"/>
      <c r="R2277" s="104"/>
      <c r="S2277" s="103"/>
      <c r="T2277" s="103"/>
      <c r="U2277" s="103"/>
      <c r="V2277" s="103"/>
      <c r="W2277" s="103"/>
      <c r="X2277" s="103"/>
      <c r="Y2277" s="103"/>
      <c r="Z2277" s="103"/>
      <c r="AA2277" s="103"/>
      <c r="AB2277" s="103"/>
      <c r="AC2277" s="103"/>
      <c r="AD2277" s="103"/>
      <c r="AE2277" s="103"/>
      <c r="AF2277" s="103"/>
      <c r="AG2277" s="103"/>
      <c r="AH2277" s="103"/>
      <c r="AI2277" s="103"/>
      <c r="AJ2277" s="103"/>
      <c r="AK2277" s="103"/>
      <c r="AL2277" s="103"/>
      <c r="AM2277" s="103"/>
      <c r="AN2277" s="103"/>
      <c r="AO2277" s="103"/>
      <c r="AP2277" s="103"/>
      <c r="AQ2277" s="103"/>
      <c r="AR2277" s="103"/>
      <c r="AS2277" s="103"/>
      <c r="AT2277" s="103"/>
      <c r="AU2277" s="103"/>
      <c r="AV2277" s="103"/>
      <c r="AW2277" s="103"/>
      <c r="AX2277" s="103"/>
      <c r="AY2277" s="103"/>
      <c r="AZ2277" s="103"/>
      <c r="BA2277" s="95"/>
      <c r="BB2277" s="95"/>
      <c r="BC2277" s="95"/>
      <c r="BD2277" s="95"/>
      <c r="BE2277" s="95"/>
      <c r="BF2277" s="95"/>
      <c r="BG2277" s="95"/>
      <c r="BH2277" s="95"/>
      <c r="BI2277" s="95"/>
    </row>
    <row r="2278" spans="17:61" s="82" customFormat="1" x14ac:dyDescent="0.2">
      <c r="Q2278" s="103"/>
      <c r="R2278" s="104"/>
      <c r="S2278" s="103"/>
      <c r="T2278" s="103"/>
      <c r="U2278" s="103"/>
      <c r="V2278" s="103"/>
      <c r="W2278" s="103"/>
      <c r="X2278" s="103"/>
      <c r="Y2278" s="103"/>
      <c r="Z2278" s="103"/>
      <c r="AA2278" s="103"/>
      <c r="AB2278" s="103"/>
      <c r="AC2278" s="103"/>
      <c r="AD2278" s="103"/>
      <c r="AE2278" s="103"/>
      <c r="AF2278" s="103"/>
      <c r="AG2278" s="103"/>
      <c r="AH2278" s="103"/>
      <c r="AI2278" s="103"/>
      <c r="AJ2278" s="103"/>
      <c r="AK2278" s="103"/>
      <c r="AL2278" s="103"/>
      <c r="AM2278" s="103"/>
      <c r="AN2278" s="103"/>
      <c r="AO2278" s="103"/>
      <c r="AP2278" s="103"/>
      <c r="AQ2278" s="103"/>
      <c r="AR2278" s="103"/>
      <c r="AS2278" s="103"/>
      <c r="AT2278" s="103"/>
      <c r="AU2278" s="103"/>
      <c r="AV2278" s="103"/>
      <c r="AW2278" s="103"/>
      <c r="AX2278" s="103"/>
      <c r="AY2278" s="103"/>
      <c r="AZ2278" s="103"/>
      <c r="BA2278" s="95"/>
      <c r="BB2278" s="95"/>
      <c r="BC2278" s="95"/>
      <c r="BD2278" s="95"/>
      <c r="BE2278" s="95"/>
      <c r="BF2278" s="95"/>
      <c r="BG2278" s="95"/>
      <c r="BH2278" s="95"/>
      <c r="BI2278" s="95"/>
    </row>
    <row r="2279" spans="17:61" s="82" customFormat="1" x14ac:dyDescent="0.2">
      <c r="Q2279" s="103"/>
      <c r="R2279" s="104"/>
      <c r="S2279" s="103"/>
      <c r="T2279" s="103"/>
      <c r="U2279" s="103"/>
      <c r="V2279" s="103"/>
      <c r="W2279" s="103"/>
      <c r="X2279" s="103"/>
      <c r="Y2279" s="103"/>
      <c r="Z2279" s="103"/>
      <c r="AA2279" s="103"/>
      <c r="AB2279" s="103"/>
      <c r="AC2279" s="103"/>
      <c r="AD2279" s="103"/>
      <c r="AE2279" s="103"/>
      <c r="AF2279" s="103"/>
      <c r="AG2279" s="103"/>
      <c r="AH2279" s="103"/>
      <c r="AI2279" s="103"/>
      <c r="AJ2279" s="103"/>
      <c r="AK2279" s="103"/>
      <c r="AL2279" s="103"/>
      <c r="AM2279" s="103"/>
      <c r="AN2279" s="103"/>
      <c r="AO2279" s="103"/>
      <c r="AP2279" s="103"/>
      <c r="AQ2279" s="103"/>
      <c r="AR2279" s="103"/>
      <c r="AS2279" s="103"/>
      <c r="AT2279" s="103"/>
      <c r="AU2279" s="103"/>
      <c r="AV2279" s="103"/>
      <c r="AW2279" s="103"/>
      <c r="AX2279" s="103"/>
      <c r="AY2279" s="103"/>
      <c r="AZ2279" s="103"/>
      <c r="BA2279" s="95"/>
      <c r="BB2279" s="95"/>
      <c r="BC2279" s="95"/>
      <c r="BD2279" s="95"/>
      <c r="BE2279" s="95"/>
      <c r="BF2279" s="95"/>
      <c r="BG2279" s="95"/>
      <c r="BH2279" s="95"/>
      <c r="BI2279" s="95"/>
    </row>
    <row r="2280" spans="17:61" s="82" customFormat="1" x14ac:dyDescent="0.2">
      <c r="Q2280" s="103"/>
      <c r="R2280" s="104"/>
      <c r="S2280" s="103"/>
      <c r="T2280" s="103"/>
      <c r="U2280" s="103"/>
      <c r="V2280" s="103"/>
      <c r="W2280" s="103"/>
      <c r="X2280" s="103"/>
      <c r="Y2280" s="103"/>
      <c r="Z2280" s="103"/>
      <c r="AA2280" s="103"/>
      <c r="AB2280" s="103"/>
      <c r="AC2280" s="103"/>
      <c r="AD2280" s="103"/>
      <c r="AE2280" s="103"/>
      <c r="AF2280" s="103"/>
      <c r="AG2280" s="103"/>
      <c r="AH2280" s="103"/>
      <c r="AI2280" s="103"/>
      <c r="AJ2280" s="103"/>
      <c r="AK2280" s="103"/>
      <c r="AL2280" s="103"/>
      <c r="AM2280" s="103"/>
      <c r="AN2280" s="103"/>
      <c r="AO2280" s="103"/>
      <c r="AP2280" s="103"/>
      <c r="AQ2280" s="103"/>
      <c r="AR2280" s="103"/>
      <c r="AS2280" s="103"/>
      <c r="AT2280" s="103"/>
      <c r="AU2280" s="103"/>
      <c r="AV2280" s="103"/>
      <c r="AW2280" s="103"/>
      <c r="AX2280" s="103"/>
      <c r="AY2280" s="103"/>
      <c r="AZ2280" s="103"/>
      <c r="BA2280" s="95"/>
      <c r="BB2280" s="95"/>
      <c r="BC2280" s="95"/>
      <c r="BD2280" s="95"/>
      <c r="BE2280" s="95"/>
      <c r="BF2280" s="95"/>
      <c r="BG2280" s="95"/>
      <c r="BH2280" s="95"/>
      <c r="BI2280" s="95"/>
    </row>
    <row r="2281" spans="17:61" s="82" customFormat="1" x14ac:dyDescent="0.2">
      <c r="Q2281" s="103"/>
      <c r="R2281" s="104"/>
      <c r="S2281" s="103"/>
      <c r="T2281" s="103"/>
      <c r="U2281" s="103"/>
      <c r="V2281" s="103"/>
      <c r="W2281" s="103"/>
      <c r="X2281" s="103"/>
      <c r="Y2281" s="103"/>
      <c r="Z2281" s="103"/>
      <c r="AA2281" s="103"/>
      <c r="AB2281" s="103"/>
      <c r="AC2281" s="103"/>
      <c r="AD2281" s="103"/>
      <c r="AE2281" s="103"/>
      <c r="AF2281" s="103"/>
      <c r="AG2281" s="103"/>
      <c r="AH2281" s="103"/>
      <c r="AI2281" s="103"/>
      <c r="AJ2281" s="103"/>
      <c r="AK2281" s="103"/>
      <c r="AL2281" s="103"/>
      <c r="AM2281" s="103"/>
      <c r="AN2281" s="103"/>
      <c r="AO2281" s="103"/>
      <c r="AP2281" s="103"/>
      <c r="AQ2281" s="103"/>
      <c r="AR2281" s="103"/>
      <c r="AS2281" s="103"/>
      <c r="AT2281" s="103"/>
      <c r="AU2281" s="103"/>
      <c r="AV2281" s="103"/>
      <c r="AW2281" s="103"/>
      <c r="AX2281" s="103"/>
      <c r="AY2281" s="103"/>
      <c r="AZ2281" s="103"/>
      <c r="BA2281" s="95"/>
      <c r="BB2281" s="95"/>
      <c r="BC2281" s="95"/>
      <c r="BD2281" s="95"/>
      <c r="BE2281" s="95"/>
      <c r="BF2281" s="95"/>
      <c r="BG2281" s="95"/>
      <c r="BH2281" s="95"/>
      <c r="BI2281" s="95"/>
    </row>
    <row r="2282" spans="17:61" s="82" customFormat="1" x14ac:dyDescent="0.2">
      <c r="Q2282" s="103"/>
      <c r="R2282" s="104"/>
      <c r="S2282" s="103"/>
      <c r="T2282" s="103"/>
      <c r="U2282" s="103"/>
      <c r="V2282" s="103"/>
      <c r="W2282" s="103"/>
      <c r="X2282" s="103"/>
      <c r="Y2282" s="103"/>
      <c r="Z2282" s="103"/>
      <c r="AA2282" s="103"/>
      <c r="AB2282" s="103"/>
      <c r="AC2282" s="103"/>
      <c r="AD2282" s="103"/>
      <c r="AE2282" s="103"/>
      <c r="AF2282" s="103"/>
      <c r="AG2282" s="103"/>
      <c r="AH2282" s="103"/>
      <c r="AI2282" s="103"/>
      <c r="AJ2282" s="103"/>
      <c r="AK2282" s="103"/>
      <c r="AL2282" s="103"/>
      <c r="AM2282" s="103"/>
      <c r="AN2282" s="103"/>
      <c r="AO2282" s="103"/>
      <c r="AP2282" s="103"/>
      <c r="AQ2282" s="103"/>
      <c r="AR2282" s="103"/>
      <c r="AS2282" s="103"/>
      <c r="AT2282" s="103"/>
      <c r="AU2282" s="103"/>
      <c r="AV2282" s="103"/>
      <c r="AW2282" s="103"/>
      <c r="AX2282" s="103"/>
      <c r="AY2282" s="103"/>
      <c r="AZ2282" s="103"/>
      <c r="BA2282" s="95"/>
      <c r="BB2282" s="95"/>
      <c r="BC2282" s="95"/>
      <c r="BD2282" s="95"/>
      <c r="BE2282" s="95"/>
      <c r="BF2282" s="95"/>
      <c r="BG2282" s="95"/>
      <c r="BH2282" s="95"/>
      <c r="BI2282" s="95"/>
    </row>
    <row r="2283" spans="17:61" s="82" customFormat="1" x14ac:dyDescent="0.2">
      <c r="Q2283" s="103"/>
      <c r="R2283" s="104"/>
      <c r="S2283" s="103"/>
      <c r="T2283" s="103"/>
      <c r="U2283" s="103"/>
      <c r="V2283" s="103"/>
      <c r="W2283" s="103"/>
      <c r="X2283" s="103"/>
      <c r="Y2283" s="103"/>
      <c r="Z2283" s="103"/>
      <c r="AA2283" s="103"/>
      <c r="AB2283" s="103"/>
      <c r="AC2283" s="103"/>
      <c r="AD2283" s="103"/>
      <c r="AE2283" s="103"/>
      <c r="AF2283" s="103"/>
      <c r="AG2283" s="103"/>
      <c r="AH2283" s="103"/>
      <c r="AI2283" s="103"/>
      <c r="AJ2283" s="103"/>
      <c r="AK2283" s="103"/>
      <c r="AL2283" s="103"/>
      <c r="AM2283" s="103"/>
      <c r="AN2283" s="103"/>
      <c r="AO2283" s="103"/>
      <c r="AP2283" s="103"/>
      <c r="AQ2283" s="103"/>
      <c r="AR2283" s="103"/>
      <c r="AS2283" s="103"/>
      <c r="AT2283" s="103"/>
      <c r="AU2283" s="103"/>
      <c r="AV2283" s="103"/>
      <c r="AW2283" s="103"/>
      <c r="AX2283" s="103"/>
      <c r="AY2283" s="103"/>
      <c r="AZ2283" s="103"/>
      <c r="BA2283" s="95"/>
      <c r="BB2283" s="95"/>
      <c r="BC2283" s="95"/>
      <c r="BD2283" s="95"/>
      <c r="BE2283" s="95"/>
      <c r="BF2283" s="95"/>
      <c r="BG2283" s="95"/>
      <c r="BH2283" s="95"/>
      <c r="BI2283" s="95"/>
    </row>
    <row r="2284" spans="17:61" s="82" customFormat="1" x14ac:dyDescent="0.2">
      <c r="Q2284" s="103"/>
      <c r="R2284" s="104"/>
      <c r="S2284" s="103"/>
      <c r="T2284" s="103"/>
      <c r="U2284" s="103"/>
      <c r="V2284" s="103"/>
      <c r="W2284" s="103"/>
      <c r="X2284" s="103"/>
      <c r="Y2284" s="103"/>
      <c r="Z2284" s="103"/>
      <c r="AA2284" s="103"/>
      <c r="AB2284" s="103"/>
      <c r="AC2284" s="103"/>
      <c r="AD2284" s="103"/>
      <c r="AE2284" s="103"/>
      <c r="AF2284" s="103"/>
      <c r="AG2284" s="103"/>
      <c r="AH2284" s="103"/>
      <c r="AI2284" s="103"/>
      <c r="AJ2284" s="103"/>
      <c r="AK2284" s="103"/>
      <c r="AL2284" s="103"/>
      <c r="AM2284" s="103"/>
      <c r="AN2284" s="103"/>
      <c r="AO2284" s="103"/>
      <c r="AP2284" s="103"/>
      <c r="AQ2284" s="103"/>
      <c r="AR2284" s="103"/>
      <c r="AS2284" s="103"/>
      <c r="AT2284" s="103"/>
      <c r="AU2284" s="103"/>
      <c r="AV2284" s="103"/>
      <c r="AW2284" s="103"/>
      <c r="AX2284" s="103"/>
      <c r="AY2284" s="103"/>
      <c r="AZ2284" s="103"/>
      <c r="BA2284" s="95"/>
      <c r="BB2284" s="95"/>
      <c r="BC2284" s="95"/>
      <c r="BD2284" s="95"/>
      <c r="BE2284" s="95"/>
      <c r="BF2284" s="95"/>
      <c r="BG2284" s="95"/>
      <c r="BH2284" s="95"/>
      <c r="BI2284" s="95"/>
    </row>
    <row r="2285" spans="17:61" s="82" customFormat="1" x14ac:dyDescent="0.2">
      <c r="Q2285" s="103"/>
      <c r="R2285" s="104"/>
      <c r="S2285" s="103"/>
      <c r="T2285" s="103"/>
      <c r="U2285" s="103"/>
      <c r="V2285" s="103"/>
      <c r="W2285" s="103"/>
      <c r="X2285" s="103"/>
      <c r="Y2285" s="103"/>
      <c r="Z2285" s="103"/>
      <c r="AA2285" s="103"/>
      <c r="AB2285" s="103"/>
      <c r="AC2285" s="103"/>
      <c r="AD2285" s="103"/>
      <c r="AE2285" s="103"/>
      <c r="AF2285" s="103"/>
      <c r="AG2285" s="103"/>
      <c r="AH2285" s="103"/>
      <c r="AI2285" s="103"/>
      <c r="AJ2285" s="103"/>
      <c r="AK2285" s="103"/>
      <c r="AL2285" s="103"/>
      <c r="AM2285" s="103"/>
      <c r="AN2285" s="103"/>
      <c r="AO2285" s="103"/>
      <c r="AP2285" s="103"/>
      <c r="AQ2285" s="103"/>
      <c r="AR2285" s="103"/>
      <c r="AS2285" s="103"/>
      <c r="AT2285" s="103"/>
      <c r="AU2285" s="103"/>
      <c r="AV2285" s="103"/>
      <c r="AW2285" s="103"/>
      <c r="AX2285" s="103"/>
      <c r="AY2285" s="103"/>
      <c r="AZ2285" s="103"/>
      <c r="BA2285" s="95"/>
      <c r="BB2285" s="95"/>
      <c r="BC2285" s="95"/>
      <c r="BD2285" s="95"/>
      <c r="BE2285" s="95"/>
      <c r="BF2285" s="95"/>
      <c r="BG2285" s="95"/>
      <c r="BH2285" s="95"/>
      <c r="BI2285" s="95"/>
    </row>
    <row r="2286" spans="17:61" s="82" customFormat="1" x14ac:dyDescent="0.2">
      <c r="Q2286" s="103"/>
      <c r="R2286" s="104"/>
      <c r="S2286" s="103"/>
      <c r="T2286" s="103"/>
      <c r="U2286" s="103"/>
      <c r="V2286" s="103"/>
      <c r="W2286" s="103"/>
      <c r="X2286" s="103"/>
      <c r="Y2286" s="103"/>
      <c r="Z2286" s="103"/>
      <c r="AA2286" s="103"/>
      <c r="AB2286" s="103"/>
      <c r="AC2286" s="103"/>
      <c r="AD2286" s="103"/>
      <c r="AE2286" s="103"/>
      <c r="AF2286" s="103"/>
      <c r="AG2286" s="103"/>
      <c r="AH2286" s="103"/>
      <c r="AI2286" s="103"/>
      <c r="AJ2286" s="103"/>
      <c r="AK2286" s="103"/>
      <c r="AL2286" s="103"/>
      <c r="AM2286" s="103"/>
      <c r="AN2286" s="103"/>
      <c r="AO2286" s="103"/>
      <c r="AP2286" s="103"/>
      <c r="AQ2286" s="103"/>
      <c r="AR2286" s="103"/>
      <c r="AS2286" s="103"/>
      <c r="AT2286" s="103"/>
      <c r="AU2286" s="103"/>
      <c r="AV2286" s="103"/>
      <c r="AW2286" s="103"/>
      <c r="AX2286" s="103"/>
      <c r="AY2286" s="103"/>
      <c r="AZ2286" s="103"/>
      <c r="BA2286" s="95"/>
      <c r="BB2286" s="95"/>
      <c r="BC2286" s="95"/>
      <c r="BD2286" s="95"/>
      <c r="BE2286" s="95"/>
      <c r="BF2286" s="95"/>
      <c r="BG2286" s="95"/>
      <c r="BH2286" s="95"/>
      <c r="BI2286" s="95"/>
    </row>
    <row r="2287" spans="17:61" s="82" customFormat="1" x14ac:dyDescent="0.2">
      <c r="Q2287" s="103"/>
      <c r="R2287" s="104"/>
      <c r="S2287" s="103"/>
      <c r="T2287" s="103"/>
      <c r="U2287" s="103"/>
      <c r="V2287" s="103"/>
      <c r="W2287" s="103"/>
      <c r="X2287" s="103"/>
      <c r="Y2287" s="103"/>
      <c r="Z2287" s="103"/>
      <c r="AA2287" s="103"/>
      <c r="AB2287" s="103"/>
      <c r="AC2287" s="103"/>
      <c r="AD2287" s="103"/>
      <c r="AE2287" s="103"/>
      <c r="AF2287" s="103"/>
      <c r="AG2287" s="103"/>
      <c r="AH2287" s="103"/>
      <c r="AI2287" s="103"/>
      <c r="AJ2287" s="103"/>
      <c r="AK2287" s="103"/>
      <c r="AL2287" s="103"/>
      <c r="AM2287" s="103"/>
      <c r="AN2287" s="103"/>
      <c r="AO2287" s="103"/>
      <c r="AP2287" s="103"/>
      <c r="AQ2287" s="103"/>
      <c r="AR2287" s="103"/>
      <c r="AS2287" s="103"/>
      <c r="AT2287" s="103"/>
      <c r="AU2287" s="103"/>
      <c r="AV2287" s="103"/>
      <c r="AW2287" s="103"/>
      <c r="AX2287" s="103"/>
      <c r="AY2287" s="103"/>
      <c r="AZ2287" s="103"/>
      <c r="BA2287" s="95"/>
      <c r="BB2287" s="95"/>
      <c r="BC2287" s="95"/>
      <c r="BD2287" s="95"/>
      <c r="BE2287" s="95"/>
      <c r="BF2287" s="95"/>
      <c r="BG2287" s="95"/>
      <c r="BH2287" s="95"/>
      <c r="BI2287" s="95"/>
    </row>
    <row r="2288" spans="17:61" s="82" customFormat="1" x14ac:dyDescent="0.2">
      <c r="Q2288" s="103"/>
      <c r="R2288" s="104"/>
      <c r="S2288" s="103"/>
      <c r="T2288" s="103"/>
      <c r="U2288" s="103"/>
      <c r="V2288" s="103"/>
      <c r="W2288" s="103"/>
      <c r="X2288" s="103"/>
      <c r="Y2288" s="103"/>
      <c r="Z2288" s="103"/>
      <c r="AA2288" s="103"/>
      <c r="AB2288" s="103"/>
      <c r="AC2288" s="103"/>
      <c r="AD2288" s="103"/>
      <c r="AE2288" s="103"/>
      <c r="AF2288" s="103"/>
      <c r="AG2288" s="103"/>
      <c r="AH2288" s="103"/>
      <c r="AI2288" s="103"/>
      <c r="AJ2288" s="103"/>
      <c r="AK2288" s="103"/>
      <c r="AL2288" s="103"/>
      <c r="AM2288" s="103"/>
      <c r="AN2288" s="103"/>
      <c r="AO2288" s="103"/>
      <c r="AP2288" s="103"/>
      <c r="AQ2288" s="103"/>
      <c r="AR2288" s="103"/>
      <c r="AS2288" s="103"/>
      <c r="AT2288" s="103"/>
      <c r="AU2288" s="103"/>
      <c r="AV2288" s="103"/>
      <c r="AW2288" s="103"/>
      <c r="AX2288" s="103"/>
      <c r="AY2288" s="103"/>
      <c r="AZ2288" s="103"/>
      <c r="BA2288" s="95"/>
      <c r="BB2288" s="95"/>
      <c r="BC2288" s="95"/>
      <c r="BD2288" s="95"/>
      <c r="BE2288" s="95"/>
      <c r="BF2288" s="95"/>
      <c r="BG2288" s="95"/>
      <c r="BH2288" s="95"/>
      <c r="BI2288" s="95"/>
    </row>
    <row r="2289" spans="17:61" s="82" customFormat="1" x14ac:dyDescent="0.2">
      <c r="Q2289" s="103"/>
      <c r="R2289" s="104"/>
      <c r="S2289" s="103"/>
      <c r="T2289" s="103"/>
      <c r="U2289" s="103"/>
      <c r="V2289" s="103"/>
      <c r="W2289" s="103"/>
      <c r="X2289" s="103"/>
      <c r="Y2289" s="103"/>
      <c r="Z2289" s="103"/>
      <c r="AA2289" s="103"/>
      <c r="AB2289" s="103"/>
      <c r="AC2289" s="103"/>
      <c r="AD2289" s="103"/>
      <c r="AE2289" s="103"/>
      <c r="AF2289" s="103"/>
      <c r="AG2289" s="103"/>
      <c r="AH2289" s="103"/>
      <c r="AI2289" s="103"/>
      <c r="AJ2289" s="103"/>
      <c r="AK2289" s="103"/>
      <c r="AL2289" s="103"/>
      <c r="AM2289" s="103"/>
      <c r="AN2289" s="103"/>
      <c r="AO2289" s="103"/>
      <c r="AP2289" s="103"/>
      <c r="AQ2289" s="103"/>
      <c r="AR2289" s="103"/>
      <c r="AS2289" s="103"/>
      <c r="AT2289" s="103"/>
      <c r="AU2289" s="103"/>
      <c r="AV2289" s="103"/>
      <c r="AW2289" s="103"/>
      <c r="AX2289" s="103"/>
      <c r="AY2289" s="103"/>
      <c r="AZ2289" s="103"/>
      <c r="BA2289" s="95"/>
      <c r="BB2289" s="95"/>
      <c r="BC2289" s="95"/>
      <c r="BD2289" s="95"/>
      <c r="BE2289" s="95"/>
      <c r="BF2289" s="95"/>
      <c r="BG2289" s="95"/>
      <c r="BH2289" s="95"/>
      <c r="BI2289" s="95"/>
    </row>
    <row r="2290" spans="17:61" s="82" customFormat="1" x14ac:dyDescent="0.2">
      <c r="Q2290" s="103"/>
      <c r="R2290" s="104"/>
      <c r="S2290" s="103"/>
      <c r="T2290" s="103"/>
      <c r="U2290" s="103"/>
      <c r="V2290" s="103"/>
      <c r="W2290" s="103"/>
      <c r="X2290" s="103"/>
      <c r="Y2290" s="103"/>
      <c r="Z2290" s="103"/>
      <c r="AA2290" s="103"/>
      <c r="AB2290" s="103"/>
      <c r="AC2290" s="103"/>
      <c r="AD2290" s="103"/>
      <c r="AE2290" s="103"/>
      <c r="AF2290" s="103"/>
      <c r="AG2290" s="103"/>
      <c r="AH2290" s="103"/>
      <c r="AI2290" s="103"/>
      <c r="AJ2290" s="103"/>
      <c r="AK2290" s="103"/>
      <c r="AL2290" s="103"/>
      <c r="AM2290" s="103"/>
      <c r="AN2290" s="103"/>
      <c r="AO2290" s="103"/>
      <c r="AP2290" s="103"/>
      <c r="AQ2290" s="103"/>
      <c r="AR2290" s="103"/>
      <c r="AS2290" s="103"/>
      <c r="AT2290" s="103"/>
      <c r="AU2290" s="103"/>
      <c r="AV2290" s="103"/>
      <c r="AW2290" s="103"/>
      <c r="AX2290" s="103"/>
      <c r="AY2290" s="103"/>
      <c r="AZ2290" s="103"/>
      <c r="BA2290" s="95"/>
      <c r="BB2290" s="95"/>
      <c r="BC2290" s="95"/>
      <c r="BD2290" s="95"/>
      <c r="BE2290" s="95"/>
      <c r="BF2290" s="95"/>
      <c r="BG2290" s="95"/>
      <c r="BH2290" s="95"/>
      <c r="BI2290" s="95"/>
    </row>
    <row r="2291" spans="17:61" s="82" customFormat="1" x14ac:dyDescent="0.2">
      <c r="Q2291" s="103"/>
      <c r="R2291" s="104"/>
      <c r="S2291" s="103"/>
      <c r="T2291" s="103"/>
      <c r="U2291" s="103"/>
      <c r="V2291" s="103"/>
      <c r="W2291" s="103"/>
      <c r="X2291" s="103"/>
      <c r="Y2291" s="103"/>
      <c r="Z2291" s="103"/>
      <c r="AA2291" s="103"/>
      <c r="AB2291" s="103"/>
      <c r="AC2291" s="103"/>
      <c r="AD2291" s="103"/>
      <c r="AE2291" s="103"/>
      <c r="AF2291" s="103"/>
      <c r="AG2291" s="103"/>
      <c r="AH2291" s="103"/>
      <c r="AI2291" s="103"/>
      <c r="AJ2291" s="103"/>
      <c r="AK2291" s="103"/>
      <c r="AL2291" s="103"/>
      <c r="AM2291" s="103"/>
      <c r="AN2291" s="103"/>
      <c r="AO2291" s="103"/>
      <c r="AP2291" s="103"/>
      <c r="AQ2291" s="103"/>
      <c r="AR2291" s="103"/>
      <c r="AS2291" s="103"/>
      <c r="AT2291" s="103"/>
      <c r="AU2291" s="103"/>
      <c r="AV2291" s="103"/>
      <c r="AW2291" s="103"/>
      <c r="AX2291" s="103"/>
      <c r="AY2291" s="103"/>
      <c r="AZ2291" s="103"/>
      <c r="BA2291" s="95"/>
      <c r="BB2291" s="95"/>
      <c r="BC2291" s="95"/>
      <c r="BD2291" s="95"/>
      <c r="BE2291" s="95"/>
      <c r="BF2291" s="95"/>
      <c r="BG2291" s="95"/>
      <c r="BH2291" s="95"/>
      <c r="BI2291" s="95"/>
    </row>
    <row r="2292" spans="17:61" s="82" customFormat="1" x14ac:dyDescent="0.2">
      <c r="Q2292" s="103"/>
      <c r="R2292" s="104"/>
      <c r="S2292" s="103"/>
      <c r="T2292" s="103"/>
      <c r="U2292" s="103"/>
      <c r="V2292" s="103"/>
      <c r="W2292" s="103"/>
      <c r="X2292" s="103"/>
      <c r="Y2292" s="103"/>
      <c r="Z2292" s="103"/>
      <c r="AA2292" s="103"/>
      <c r="AB2292" s="103"/>
      <c r="AC2292" s="103"/>
      <c r="AD2292" s="103"/>
      <c r="AE2292" s="103"/>
      <c r="AF2292" s="103"/>
      <c r="AG2292" s="103"/>
      <c r="AH2292" s="103"/>
      <c r="AI2292" s="103"/>
      <c r="AJ2292" s="103"/>
      <c r="AK2292" s="103"/>
      <c r="AL2292" s="103"/>
      <c r="AM2292" s="103"/>
      <c r="AN2292" s="103"/>
      <c r="AO2292" s="103"/>
      <c r="AP2292" s="103"/>
      <c r="AQ2292" s="103"/>
      <c r="AR2292" s="103"/>
      <c r="AS2292" s="103"/>
      <c r="AT2292" s="103"/>
      <c r="AU2292" s="103"/>
      <c r="AV2292" s="103"/>
      <c r="AW2292" s="103"/>
      <c r="AX2292" s="103"/>
      <c r="AY2292" s="103"/>
      <c r="AZ2292" s="103"/>
      <c r="BA2292" s="95"/>
      <c r="BB2292" s="95"/>
      <c r="BC2292" s="95"/>
      <c r="BD2292" s="95"/>
      <c r="BE2292" s="95"/>
      <c r="BF2292" s="95"/>
      <c r="BG2292" s="95"/>
      <c r="BH2292" s="95"/>
      <c r="BI2292" s="95"/>
    </row>
    <row r="2293" spans="17:61" s="82" customFormat="1" x14ac:dyDescent="0.2">
      <c r="Q2293" s="103"/>
      <c r="R2293" s="104"/>
      <c r="S2293" s="103"/>
      <c r="T2293" s="103"/>
      <c r="U2293" s="103"/>
      <c r="V2293" s="103"/>
      <c r="W2293" s="103"/>
      <c r="X2293" s="103"/>
      <c r="Y2293" s="103"/>
      <c r="Z2293" s="103"/>
      <c r="AA2293" s="103"/>
      <c r="AB2293" s="103"/>
      <c r="AC2293" s="103"/>
      <c r="AD2293" s="103"/>
      <c r="AE2293" s="103"/>
      <c r="AF2293" s="103"/>
      <c r="AG2293" s="103"/>
      <c r="AH2293" s="103"/>
      <c r="AI2293" s="103"/>
      <c r="AJ2293" s="103"/>
      <c r="AK2293" s="103"/>
      <c r="AL2293" s="103"/>
      <c r="AM2293" s="103"/>
      <c r="AN2293" s="103"/>
      <c r="AO2293" s="103"/>
      <c r="AP2293" s="103"/>
      <c r="AQ2293" s="103"/>
      <c r="AR2293" s="103"/>
      <c r="AS2293" s="103"/>
      <c r="AT2293" s="103"/>
      <c r="AU2293" s="103"/>
      <c r="AV2293" s="103"/>
      <c r="AW2293" s="103"/>
      <c r="AX2293" s="103"/>
      <c r="AY2293" s="103"/>
      <c r="AZ2293" s="103"/>
      <c r="BA2293" s="95"/>
      <c r="BB2293" s="95"/>
      <c r="BC2293" s="95"/>
      <c r="BD2293" s="95"/>
      <c r="BE2293" s="95"/>
      <c r="BF2293" s="95"/>
      <c r="BG2293" s="95"/>
      <c r="BH2293" s="95"/>
      <c r="BI2293" s="95"/>
    </row>
    <row r="2294" spans="17:61" s="82" customFormat="1" x14ac:dyDescent="0.2">
      <c r="Q2294" s="103"/>
      <c r="R2294" s="104"/>
      <c r="S2294" s="103"/>
      <c r="T2294" s="103"/>
      <c r="U2294" s="103"/>
      <c r="V2294" s="103"/>
      <c r="W2294" s="103"/>
      <c r="X2294" s="103"/>
      <c r="Y2294" s="103"/>
      <c r="Z2294" s="103"/>
      <c r="AA2294" s="103"/>
      <c r="AB2294" s="103"/>
      <c r="AC2294" s="103"/>
      <c r="AD2294" s="103"/>
      <c r="AE2294" s="103"/>
      <c r="AF2294" s="103"/>
      <c r="AG2294" s="103"/>
      <c r="AH2294" s="103"/>
      <c r="AI2294" s="103"/>
      <c r="AJ2294" s="103"/>
      <c r="AK2294" s="103"/>
      <c r="AL2294" s="103"/>
      <c r="AM2294" s="103"/>
      <c r="AN2294" s="103"/>
      <c r="AO2294" s="103"/>
      <c r="AP2294" s="103"/>
      <c r="AQ2294" s="103"/>
      <c r="AR2294" s="103"/>
      <c r="AS2294" s="103"/>
      <c r="AT2294" s="103"/>
      <c r="AU2294" s="103"/>
      <c r="AV2294" s="103"/>
      <c r="AW2294" s="103"/>
      <c r="AX2294" s="103"/>
      <c r="AY2294" s="103"/>
      <c r="AZ2294" s="103"/>
      <c r="BA2294" s="95"/>
      <c r="BB2294" s="95"/>
      <c r="BC2294" s="95"/>
      <c r="BD2294" s="95"/>
      <c r="BE2294" s="95"/>
      <c r="BF2294" s="95"/>
      <c r="BG2294" s="95"/>
      <c r="BH2294" s="95"/>
      <c r="BI2294" s="95"/>
    </row>
    <row r="2295" spans="17:61" s="82" customFormat="1" x14ac:dyDescent="0.2">
      <c r="Q2295" s="103"/>
      <c r="R2295" s="104"/>
      <c r="S2295" s="103"/>
      <c r="T2295" s="103"/>
      <c r="U2295" s="103"/>
      <c r="V2295" s="103"/>
      <c r="W2295" s="103"/>
      <c r="X2295" s="103"/>
      <c r="Y2295" s="103"/>
      <c r="Z2295" s="103"/>
      <c r="AA2295" s="103"/>
      <c r="AB2295" s="103"/>
      <c r="AC2295" s="103"/>
      <c r="AD2295" s="103"/>
      <c r="AE2295" s="103"/>
      <c r="AF2295" s="103"/>
      <c r="AG2295" s="103"/>
      <c r="AH2295" s="103"/>
      <c r="AI2295" s="103"/>
      <c r="AJ2295" s="103"/>
      <c r="AK2295" s="103"/>
      <c r="AL2295" s="103"/>
      <c r="AM2295" s="103"/>
      <c r="AN2295" s="103"/>
      <c r="AO2295" s="103"/>
      <c r="AP2295" s="103"/>
      <c r="AQ2295" s="103"/>
      <c r="AR2295" s="103"/>
      <c r="AS2295" s="103"/>
      <c r="AT2295" s="103"/>
      <c r="AU2295" s="103"/>
      <c r="AV2295" s="103"/>
      <c r="AW2295" s="103"/>
      <c r="AX2295" s="103"/>
      <c r="AY2295" s="103"/>
      <c r="AZ2295" s="103"/>
      <c r="BA2295" s="95"/>
      <c r="BB2295" s="95"/>
      <c r="BC2295" s="95"/>
      <c r="BD2295" s="95"/>
      <c r="BE2295" s="95"/>
      <c r="BF2295" s="95"/>
      <c r="BG2295" s="95"/>
      <c r="BH2295" s="95"/>
      <c r="BI2295" s="95"/>
    </row>
    <row r="2296" spans="17:61" s="82" customFormat="1" x14ac:dyDescent="0.2">
      <c r="Q2296" s="103"/>
      <c r="R2296" s="104"/>
      <c r="S2296" s="103"/>
      <c r="T2296" s="103"/>
      <c r="U2296" s="103"/>
      <c r="V2296" s="103"/>
      <c r="W2296" s="103"/>
      <c r="X2296" s="103"/>
      <c r="Y2296" s="103"/>
      <c r="Z2296" s="103"/>
      <c r="AA2296" s="103"/>
      <c r="AB2296" s="103"/>
      <c r="AC2296" s="103"/>
      <c r="AD2296" s="103"/>
      <c r="AE2296" s="103"/>
      <c r="AF2296" s="103"/>
      <c r="AG2296" s="103"/>
      <c r="AH2296" s="103"/>
      <c r="AI2296" s="103"/>
      <c r="AJ2296" s="103"/>
      <c r="AK2296" s="103"/>
      <c r="AL2296" s="103"/>
      <c r="AM2296" s="103"/>
      <c r="AN2296" s="103"/>
      <c r="AO2296" s="103"/>
      <c r="AP2296" s="103"/>
      <c r="AQ2296" s="103"/>
      <c r="AR2296" s="103"/>
      <c r="AS2296" s="103"/>
      <c r="AT2296" s="103"/>
      <c r="AU2296" s="103"/>
      <c r="AV2296" s="103"/>
      <c r="AW2296" s="103"/>
      <c r="AX2296" s="103"/>
      <c r="AY2296" s="103"/>
      <c r="AZ2296" s="103"/>
      <c r="BA2296" s="95"/>
      <c r="BB2296" s="95"/>
      <c r="BC2296" s="95"/>
      <c r="BD2296" s="95"/>
      <c r="BE2296" s="95"/>
      <c r="BF2296" s="95"/>
      <c r="BG2296" s="95"/>
      <c r="BH2296" s="95"/>
      <c r="BI2296" s="95"/>
    </row>
    <row r="2297" spans="17:61" s="82" customFormat="1" x14ac:dyDescent="0.2">
      <c r="Q2297" s="103"/>
      <c r="R2297" s="104"/>
      <c r="S2297" s="103"/>
      <c r="T2297" s="103"/>
      <c r="U2297" s="103"/>
      <c r="V2297" s="103"/>
      <c r="W2297" s="103"/>
      <c r="X2297" s="103"/>
      <c r="Y2297" s="103"/>
      <c r="Z2297" s="103"/>
      <c r="AA2297" s="103"/>
      <c r="AB2297" s="103"/>
      <c r="AC2297" s="103"/>
      <c r="AD2297" s="103"/>
      <c r="AE2297" s="103"/>
      <c r="AF2297" s="103"/>
      <c r="AG2297" s="103"/>
      <c r="AH2297" s="103"/>
      <c r="AI2297" s="103"/>
      <c r="AJ2297" s="103"/>
      <c r="AK2297" s="103"/>
      <c r="AL2297" s="103"/>
      <c r="AM2297" s="103"/>
      <c r="AN2297" s="103"/>
      <c r="AO2297" s="103"/>
      <c r="AP2297" s="103"/>
      <c r="AQ2297" s="103"/>
      <c r="AR2297" s="103"/>
      <c r="AS2297" s="103"/>
      <c r="AT2297" s="103"/>
      <c r="AU2297" s="103"/>
      <c r="AV2297" s="103"/>
      <c r="AW2297" s="103"/>
      <c r="AX2297" s="103"/>
      <c r="AY2297" s="103"/>
      <c r="AZ2297" s="103"/>
      <c r="BA2297" s="95"/>
      <c r="BB2297" s="95"/>
      <c r="BC2297" s="95"/>
      <c r="BD2297" s="95"/>
      <c r="BE2297" s="95"/>
      <c r="BF2297" s="95"/>
      <c r="BG2297" s="95"/>
      <c r="BH2297" s="95"/>
      <c r="BI2297" s="95"/>
    </row>
    <row r="2298" spans="17:61" s="82" customFormat="1" x14ac:dyDescent="0.2">
      <c r="Q2298" s="103"/>
      <c r="R2298" s="104"/>
      <c r="S2298" s="103"/>
      <c r="T2298" s="103"/>
      <c r="U2298" s="103"/>
      <c r="V2298" s="103"/>
      <c r="W2298" s="103"/>
      <c r="X2298" s="103"/>
      <c r="Y2298" s="103"/>
      <c r="Z2298" s="103"/>
      <c r="AA2298" s="103"/>
      <c r="AB2298" s="103"/>
      <c r="AC2298" s="103"/>
      <c r="AD2298" s="103"/>
      <c r="AE2298" s="103"/>
      <c r="AF2298" s="103"/>
      <c r="AG2298" s="103"/>
      <c r="AH2298" s="103"/>
      <c r="AI2298" s="103"/>
      <c r="AJ2298" s="103"/>
      <c r="AK2298" s="103"/>
      <c r="AL2298" s="103"/>
      <c r="AM2298" s="103"/>
      <c r="AN2298" s="103"/>
      <c r="AO2298" s="103"/>
      <c r="AP2298" s="103"/>
      <c r="AQ2298" s="103"/>
      <c r="AR2298" s="103"/>
      <c r="AS2298" s="103"/>
      <c r="AT2298" s="103"/>
      <c r="AU2298" s="103"/>
      <c r="AV2298" s="103"/>
      <c r="AW2298" s="103"/>
      <c r="AX2298" s="103"/>
      <c r="AY2298" s="103"/>
      <c r="AZ2298" s="103"/>
      <c r="BA2298" s="95"/>
      <c r="BB2298" s="95"/>
      <c r="BC2298" s="95"/>
      <c r="BD2298" s="95"/>
      <c r="BE2298" s="95"/>
      <c r="BF2298" s="95"/>
      <c r="BG2298" s="95"/>
      <c r="BH2298" s="95"/>
      <c r="BI2298" s="95"/>
    </row>
    <row r="2299" spans="17:61" s="82" customFormat="1" x14ac:dyDescent="0.2">
      <c r="Q2299" s="103"/>
      <c r="R2299" s="104"/>
      <c r="S2299" s="103"/>
      <c r="T2299" s="103"/>
      <c r="U2299" s="103"/>
      <c r="V2299" s="103"/>
      <c r="W2299" s="103"/>
      <c r="X2299" s="103"/>
      <c r="Y2299" s="103"/>
      <c r="Z2299" s="103"/>
      <c r="AA2299" s="103"/>
      <c r="AB2299" s="103"/>
      <c r="AC2299" s="103"/>
      <c r="AD2299" s="103"/>
      <c r="AE2299" s="103"/>
      <c r="AF2299" s="103"/>
      <c r="AG2299" s="103"/>
      <c r="AH2299" s="103"/>
      <c r="AI2299" s="103"/>
      <c r="AJ2299" s="103"/>
      <c r="AK2299" s="103"/>
      <c r="AL2299" s="103"/>
      <c r="AM2299" s="103"/>
      <c r="AN2299" s="103"/>
      <c r="AO2299" s="103"/>
      <c r="AP2299" s="103"/>
      <c r="AQ2299" s="103"/>
      <c r="AR2299" s="103"/>
      <c r="AS2299" s="103"/>
      <c r="AT2299" s="103"/>
      <c r="AU2299" s="103"/>
      <c r="AV2299" s="103"/>
      <c r="AW2299" s="103"/>
      <c r="AX2299" s="103"/>
      <c r="AY2299" s="103"/>
      <c r="AZ2299" s="103"/>
      <c r="BA2299" s="95"/>
      <c r="BB2299" s="95"/>
      <c r="BC2299" s="95"/>
      <c r="BD2299" s="95"/>
      <c r="BE2299" s="95"/>
      <c r="BF2299" s="95"/>
      <c r="BG2299" s="95"/>
      <c r="BH2299" s="95"/>
      <c r="BI2299" s="95"/>
    </row>
    <row r="2300" spans="17:61" s="82" customFormat="1" x14ac:dyDescent="0.2">
      <c r="Q2300" s="103"/>
      <c r="R2300" s="104"/>
      <c r="S2300" s="103"/>
      <c r="T2300" s="103"/>
      <c r="U2300" s="103"/>
      <c r="V2300" s="103"/>
      <c r="W2300" s="103"/>
      <c r="X2300" s="103"/>
      <c r="Y2300" s="103"/>
      <c r="Z2300" s="103"/>
      <c r="AA2300" s="103"/>
      <c r="AB2300" s="103"/>
      <c r="AC2300" s="103"/>
      <c r="AD2300" s="103"/>
      <c r="AE2300" s="103"/>
      <c r="AF2300" s="103"/>
      <c r="AG2300" s="103"/>
      <c r="AH2300" s="103"/>
      <c r="AI2300" s="103"/>
      <c r="AJ2300" s="103"/>
      <c r="AK2300" s="103"/>
      <c r="AL2300" s="103"/>
      <c r="AM2300" s="103"/>
      <c r="AN2300" s="103"/>
      <c r="AO2300" s="103"/>
      <c r="AP2300" s="103"/>
      <c r="AQ2300" s="103"/>
      <c r="AR2300" s="103"/>
      <c r="AS2300" s="103"/>
      <c r="AT2300" s="103"/>
      <c r="AU2300" s="103"/>
      <c r="AV2300" s="103"/>
      <c r="AW2300" s="103"/>
      <c r="AX2300" s="103"/>
      <c r="AY2300" s="103"/>
      <c r="AZ2300" s="103"/>
      <c r="BA2300" s="95"/>
      <c r="BB2300" s="95"/>
      <c r="BC2300" s="95"/>
      <c r="BD2300" s="95"/>
      <c r="BE2300" s="95"/>
      <c r="BF2300" s="95"/>
      <c r="BG2300" s="95"/>
      <c r="BH2300" s="95"/>
      <c r="BI2300" s="95"/>
    </row>
    <row r="2301" spans="17:61" s="82" customFormat="1" x14ac:dyDescent="0.2">
      <c r="Q2301" s="103"/>
      <c r="R2301" s="104"/>
      <c r="S2301" s="103"/>
      <c r="T2301" s="103"/>
      <c r="U2301" s="103"/>
      <c r="V2301" s="103"/>
      <c r="W2301" s="103"/>
      <c r="X2301" s="103"/>
      <c r="Y2301" s="103"/>
      <c r="Z2301" s="103"/>
      <c r="AA2301" s="103"/>
      <c r="AB2301" s="103"/>
      <c r="AC2301" s="103"/>
      <c r="AD2301" s="103"/>
      <c r="AE2301" s="103"/>
      <c r="AF2301" s="103"/>
      <c r="AG2301" s="103"/>
      <c r="AH2301" s="103"/>
      <c r="AI2301" s="103"/>
      <c r="AJ2301" s="103"/>
      <c r="AK2301" s="103"/>
      <c r="AL2301" s="103"/>
      <c r="AM2301" s="103"/>
      <c r="AN2301" s="103"/>
      <c r="AO2301" s="103"/>
      <c r="AP2301" s="103"/>
      <c r="AQ2301" s="103"/>
      <c r="AR2301" s="103"/>
      <c r="AS2301" s="103"/>
      <c r="AT2301" s="103"/>
      <c r="AU2301" s="103"/>
      <c r="AV2301" s="103"/>
      <c r="AW2301" s="103"/>
      <c r="AX2301" s="103"/>
      <c r="AY2301" s="103"/>
      <c r="AZ2301" s="103"/>
      <c r="BA2301" s="95"/>
      <c r="BB2301" s="95"/>
      <c r="BC2301" s="95"/>
      <c r="BD2301" s="95"/>
      <c r="BE2301" s="95"/>
      <c r="BF2301" s="95"/>
      <c r="BG2301" s="95"/>
      <c r="BH2301" s="95"/>
      <c r="BI2301" s="95"/>
    </row>
    <row r="2302" spans="17:61" s="82" customFormat="1" x14ac:dyDescent="0.2">
      <c r="Q2302" s="103"/>
      <c r="R2302" s="104"/>
      <c r="S2302" s="103"/>
      <c r="T2302" s="103"/>
      <c r="U2302" s="103"/>
      <c r="V2302" s="103"/>
      <c r="W2302" s="103"/>
      <c r="X2302" s="103"/>
      <c r="Y2302" s="103"/>
      <c r="Z2302" s="103"/>
      <c r="AA2302" s="103"/>
      <c r="AB2302" s="103"/>
      <c r="AC2302" s="103"/>
      <c r="AD2302" s="103"/>
      <c r="AE2302" s="103"/>
      <c r="AF2302" s="103"/>
      <c r="AG2302" s="103"/>
      <c r="AH2302" s="103"/>
      <c r="AI2302" s="103"/>
      <c r="AJ2302" s="103"/>
      <c r="AK2302" s="103"/>
      <c r="AL2302" s="103"/>
      <c r="AM2302" s="103"/>
      <c r="AN2302" s="103"/>
      <c r="AO2302" s="103"/>
      <c r="AP2302" s="103"/>
      <c r="AQ2302" s="103"/>
      <c r="AR2302" s="103"/>
      <c r="AS2302" s="103"/>
      <c r="AT2302" s="103"/>
      <c r="AU2302" s="103"/>
      <c r="AV2302" s="103"/>
      <c r="AW2302" s="103"/>
      <c r="AX2302" s="103"/>
      <c r="AY2302" s="103"/>
      <c r="AZ2302" s="103"/>
      <c r="BA2302" s="95"/>
      <c r="BB2302" s="95"/>
      <c r="BC2302" s="95"/>
      <c r="BD2302" s="95"/>
      <c r="BE2302" s="95"/>
      <c r="BF2302" s="95"/>
      <c r="BG2302" s="95"/>
      <c r="BH2302" s="95"/>
      <c r="BI2302" s="95"/>
    </row>
    <row r="2303" spans="17:61" s="82" customFormat="1" x14ac:dyDescent="0.2">
      <c r="Q2303" s="103"/>
      <c r="R2303" s="104"/>
      <c r="S2303" s="103"/>
      <c r="T2303" s="103"/>
      <c r="U2303" s="103"/>
      <c r="V2303" s="103"/>
      <c r="W2303" s="103"/>
      <c r="X2303" s="103"/>
      <c r="Y2303" s="103"/>
      <c r="Z2303" s="103"/>
      <c r="AA2303" s="103"/>
      <c r="AB2303" s="103"/>
      <c r="AC2303" s="103"/>
      <c r="AD2303" s="103"/>
      <c r="AE2303" s="103"/>
      <c r="AF2303" s="103"/>
      <c r="AG2303" s="103"/>
      <c r="AH2303" s="103"/>
      <c r="AI2303" s="103"/>
      <c r="AJ2303" s="103"/>
      <c r="AK2303" s="103"/>
      <c r="AL2303" s="103"/>
      <c r="AM2303" s="103"/>
      <c r="AN2303" s="103"/>
      <c r="AO2303" s="103"/>
      <c r="AP2303" s="103"/>
      <c r="AQ2303" s="103"/>
      <c r="AR2303" s="103"/>
      <c r="AS2303" s="103"/>
      <c r="AT2303" s="103"/>
      <c r="AU2303" s="103"/>
      <c r="AV2303" s="103"/>
      <c r="AW2303" s="103"/>
      <c r="AX2303" s="103"/>
      <c r="AY2303" s="103"/>
      <c r="AZ2303" s="103"/>
      <c r="BA2303" s="95"/>
      <c r="BB2303" s="95"/>
      <c r="BC2303" s="95"/>
      <c r="BD2303" s="95"/>
      <c r="BE2303" s="95"/>
      <c r="BF2303" s="95"/>
      <c r="BG2303" s="95"/>
      <c r="BH2303" s="95"/>
      <c r="BI2303" s="95"/>
    </row>
    <row r="2304" spans="17:61" s="82" customFormat="1" x14ac:dyDescent="0.2">
      <c r="Q2304" s="103"/>
      <c r="R2304" s="104"/>
      <c r="S2304" s="103"/>
      <c r="T2304" s="103"/>
      <c r="U2304" s="103"/>
      <c r="V2304" s="103"/>
      <c r="W2304" s="103"/>
      <c r="X2304" s="103"/>
      <c r="Y2304" s="103"/>
      <c r="Z2304" s="103"/>
      <c r="AA2304" s="103"/>
      <c r="AB2304" s="103"/>
      <c r="AC2304" s="103"/>
      <c r="AD2304" s="103"/>
      <c r="AE2304" s="103"/>
      <c r="AF2304" s="103"/>
      <c r="AG2304" s="103"/>
      <c r="AH2304" s="103"/>
      <c r="AI2304" s="103"/>
      <c r="AJ2304" s="103"/>
      <c r="AK2304" s="103"/>
      <c r="AL2304" s="103"/>
      <c r="AM2304" s="103"/>
      <c r="AN2304" s="103"/>
      <c r="AO2304" s="103"/>
      <c r="AP2304" s="103"/>
      <c r="AQ2304" s="103"/>
      <c r="AR2304" s="103"/>
      <c r="AS2304" s="103"/>
      <c r="AT2304" s="103"/>
      <c r="AU2304" s="103"/>
      <c r="AV2304" s="103"/>
      <c r="AW2304" s="103"/>
      <c r="AX2304" s="103"/>
      <c r="AY2304" s="103"/>
      <c r="AZ2304" s="103"/>
      <c r="BA2304" s="95"/>
      <c r="BB2304" s="95"/>
      <c r="BC2304" s="95"/>
      <c r="BD2304" s="95"/>
      <c r="BE2304" s="95"/>
      <c r="BF2304" s="95"/>
      <c r="BG2304" s="95"/>
      <c r="BH2304" s="95"/>
      <c r="BI2304" s="95"/>
    </row>
    <row r="2305" spans="17:61" s="82" customFormat="1" x14ac:dyDescent="0.2">
      <c r="Q2305" s="103"/>
      <c r="R2305" s="104"/>
      <c r="S2305" s="103"/>
      <c r="T2305" s="103"/>
      <c r="U2305" s="103"/>
      <c r="V2305" s="103"/>
      <c r="W2305" s="103"/>
      <c r="X2305" s="103"/>
      <c r="Y2305" s="103"/>
      <c r="Z2305" s="103"/>
      <c r="AA2305" s="103"/>
      <c r="AB2305" s="103"/>
      <c r="AC2305" s="103"/>
      <c r="AD2305" s="103"/>
      <c r="AE2305" s="103"/>
      <c r="AF2305" s="103"/>
      <c r="AG2305" s="103"/>
      <c r="AH2305" s="103"/>
      <c r="AI2305" s="103"/>
      <c r="AJ2305" s="103"/>
      <c r="AK2305" s="103"/>
      <c r="AL2305" s="103"/>
      <c r="AM2305" s="103"/>
      <c r="AN2305" s="103"/>
      <c r="AO2305" s="103"/>
      <c r="AP2305" s="103"/>
      <c r="AQ2305" s="103"/>
      <c r="AR2305" s="103"/>
      <c r="AS2305" s="103"/>
      <c r="AT2305" s="103"/>
      <c r="AU2305" s="103"/>
      <c r="AV2305" s="103"/>
      <c r="AW2305" s="103"/>
      <c r="AX2305" s="103"/>
      <c r="AY2305" s="103"/>
      <c r="AZ2305" s="103"/>
      <c r="BA2305" s="95"/>
      <c r="BB2305" s="95"/>
      <c r="BC2305" s="95"/>
      <c r="BD2305" s="95"/>
      <c r="BE2305" s="95"/>
      <c r="BF2305" s="95"/>
      <c r="BG2305" s="95"/>
      <c r="BH2305" s="95"/>
      <c r="BI2305" s="95"/>
    </row>
    <row r="2306" spans="17:61" s="82" customFormat="1" x14ac:dyDescent="0.2">
      <c r="Q2306" s="103"/>
      <c r="R2306" s="104"/>
      <c r="S2306" s="103"/>
      <c r="T2306" s="103"/>
      <c r="U2306" s="103"/>
      <c r="V2306" s="103"/>
      <c r="W2306" s="103"/>
      <c r="X2306" s="103"/>
      <c r="Y2306" s="103"/>
      <c r="Z2306" s="103"/>
      <c r="AA2306" s="103"/>
      <c r="AB2306" s="103"/>
      <c r="AC2306" s="103"/>
      <c r="AD2306" s="103"/>
      <c r="AE2306" s="103"/>
      <c r="AF2306" s="103"/>
      <c r="AG2306" s="103"/>
      <c r="AH2306" s="103"/>
      <c r="AI2306" s="103"/>
      <c r="AJ2306" s="103"/>
      <c r="AK2306" s="103"/>
      <c r="AL2306" s="103"/>
      <c r="AM2306" s="103"/>
      <c r="AN2306" s="103"/>
      <c r="AO2306" s="103"/>
      <c r="AP2306" s="103"/>
      <c r="AQ2306" s="103"/>
      <c r="AR2306" s="103"/>
      <c r="AS2306" s="103"/>
      <c r="AT2306" s="103"/>
      <c r="AU2306" s="103"/>
      <c r="AV2306" s="103"/>
      <c r="AW2306" s="103"/>
      <c r="AX2306" s="103"/>
      <c r="AY2306" s="103"/>
      <c r="AZ2306" s="103"/>
      <c r="BA2306" s="95"/>
      <c r="BB2306" s="95"/>
      <c r="BC2306" s="95"/>
      <c r="BD2306" s="95"/>
      <c r="BE2306" s="95"/>
      <c r="BF2306" s="95"/>
      <c r="BG2306" s="95"/>
      <c r="BH2306" s="95"/>
      <c r="BI2306" s="95"/>
    </row>
    <row r="2307" spans="17:61" s="82" customFormat="1" x14ac:dyDescent="0.2">
      <c r="Q2307" s="103"/>
      <c r="R2307" s="104"/>
      <c r="S2307" s="103"/>
      <c r="T2307" s="103"/>
      <c r="U2307" s="103"/>
      <c r="V2307" s="103"/>
      <c r="W2307" s="103"/>
      <c r="X2307" s="103"/>
      <c r="Y2307" s="103"/>
      <c r="Z2307" s="103"/>
      <c r="AA2307" s="103"/>
      <c r="AB2307" s="103"/>
      <c r="AC2307" s="103"/>
      <c r="AD2307" s="103"/>
      <c r="AE2307" s="103"/>
      <c r="AF2307" s="103"/>
      <c r="AG2307" s="103"/>
      <c r="AH2307" s="103"/>
      <c r="AI2307" s="103"/>
      <c r="AJ2307" s="103"/>
      <c r="AK2307" s="103"/>
      <c r="AL2307" s="103"/>
      <c r="AM2307" s="103"/>
      <c r="AN2307" s="103"/>
      <c r="AO2307" s="103"/>
      <c r="AP2307" s="103"/>
      <c r="AQ2307" s="103"/>
      <c r="AR2307" s="103"/>
      <c r="AS2307" s="103"/>
      <c r="AT2307" s="103"/>
      <c r="AU2307" s="103"/>
      <c r="AV2307" s="103"/>
      <c r="AW2307" s="103"/>
      <c r="AX2307" s="103"/>
      <c r="AY2307" s="103"/>
      <c r="AZ2307" s="103"/>
      <c r="BA2307" s="95"/>
      <c r="BB2307" s="95"/>
      <c r="BC2307" s="95"/>
      <c r="BD2307" s="95"/>
      <c r="BE2307" s="95"/>
      <c r="BF2307" s="95"/>
      <c r="BG2307" s="95"/>
      <c r="BH2307" s="95"/>
      <c r="BI2307" s="95"/>
    </row>
    <row r="2308" spans="17:61" s="82" customFormat="1" x14ac:dyDescent="0.2">
      <c r="Q2308" s="103"/>
      <c r="R2308" s="104"/>
      <c r="S2308" s="103"/>
      <c r="T2308" s="103"/>
      <c r="U2308" s="103"/>
      <c r="V2308" s="103"/>
      <c r="W2308" s="103"/>
      <c r="X2308" s="103"/>
      <c r="Y2308" s="103"/>
      <c r="Z2308" s="103"/>
      <c r="AA2308" s="103"/>
      <c r="AB2308" s="103"/>
      <c r="AC2308" s="103"/>
      <c r="AD2308" s="103"/>
      <c r="AE2308" s="103"/>
      <c r="AF2308" s="103"/>
      <c r="AG2308" s="103"/>
      <c r="AH2308" s="103"/>
      <c r="AI2308" s="103"/>
      <c r="AJ2308" s="103"/>
      <c r="AK2308" s="103"/>
      <c r="AL2308" s="103"/>
      <c r="AM2308" s="103"/>
      <c r="AN2308" s="103"/>
      <c r="AO2308" s="103"/>
      <c r="AP2308" s="103"/>
      <c r="AQ2308" s="103"/>
      <c r="AR2308" s="103"/>
      <c r="AS2308" s="103"/>
      <c r="AT2308" s="103"/>
      <c r="AU2308" s="103"/>
      <c r="AV2308" s="103"/>
      <c r="AW2308" s="103"/>
      <c r="AX2308" s="103"/>
      <c r="AY2308" s="103"/>
      <c r="AZ2308" s="103"/>
      <c r="BA2308" s="95"/>
      <c r="BB2308" s="95"/>
      <c r="BC2308" s="95"/>
      <c r="BD2308" s="95"/>
      <c r="BE2308" s="95"/>
      <c r="BF2308" s="95"/>
      <c r="BG2308" s="95"/>
      <c r="BH2308" s="95"/>
      <c r="BI2308" s="95"/>
    </row>
    <row r="2309" spans="17:61" s="82" customFormat="1" x14ac:dyDescent="0.2">
      <c r="Q2309" s="103"/>
      <c r="R2309" s="104"/>
      <c r="S2309" s="103"/>
      <c r="T2309" s="103"/>
      <c r="U2309" s="103"/>
      <c r="V2309" s="103"/>
      <c r="W2309" s="103"/>
      <c r="X2309" s="103"/>
      <c r="Y2309" s="103"/>
      <c r="Z2309" s="103"/>
      <c r="AA2309" s="103"/>
      <c r="AB2309" s="103"/>
      <c r="AC2309" s="103"/>
      <c r="AD2309" s="103"/>
      <c r="AE2309" s="103"/>
      <c r="AF2309" s="103"/>
      <c r="AG2309" s="103"/>
      <c r="AH2309" s="103"/>
      <c r="AI2309" s="103"/>
      <c r="AJ2309" s="103"/>
      <c r="AK2309" s="103"/>
      <c r="AL2309" s="103"/>
      <c r="AM2309" s="103"/>
      <c r="AN2309" s="103"/>
      <c r="AO2309" s="103"/>
      <c r="AP2309" s="103"/>
      <c r="AQ2309" s="103"/>
      <c r="AR2309" s="103"/>
      <c r="AS2309" s="103"/>
      <c r="AT2309" s="103"/>
      <c r="AU2309" s="103"/>
      <c r="AV2309" s="103"/>
      <c r="AW2309" s="103"/>
      <c r="AX2309" s="103"/>
      <c r="AY2309" s="103"/>
      <c r="AZ2309" s="103"/>
      <c r="BA2309" s="95"/>
      <c r="BB2309" s="95"/>
      <c r="BC2309" s="95"/>
      <c r="BD2309" s="95"/>
      <c r="BE2309" s="95"/>
      <c r="BF2309" s="95"/>
      <c r="BG2309" s="95"/>
      <c r="BH2309" s="95"/>
      <c r="BI2309" s="95"/>
    </row>
    <row r="2310" spans="17:61" s="82" customFormat="1" x14ac:dyDescent="0.2">
      <c r="Q2310" s="103"/>
      <c r="R2310" s="104"/>
      <c r="S2310" s="103"/>
      <c r="T2310" s="103"/>
      <c r="U2310" s="103"/>
      <c r="V2310" s="103"/>
      <c r="W2310" s="103"/>
      <c r="X2310" s="103"/>
      <c r="Y2310" s="103"/>
      <c r="Z2310" s="103"/>
      <c r="AA2310" s="103"/>
      <c r="AB2310" s="103"/>
      <c r="AC2310" s="103"/>
      <c r="AD2310" s="103"/>
      <c r="AE2310" s="103"/>
      <c r="AF2310" s="103"/>
      <c r="AG2310" s="103"/>
      <c r="AH2310" s="103"/>
      <c r="AI2310" s="103"/>
      <c r="AJ2310" s="103"/>
      <c r="AK2310" s="103"/>
      <c r="AL2310" s="103"/>
      <c r="AM2310" s="103"/>
      <c r="AN2310" s="103"/>
      <c r="AO2310" s="103"/>
      <c r="AP2310" s="103"/>
      <c r="AQ2310" s="103"/>
      <c r="AR2310" s="103"/>
      <c r="AS2310" s="103"/>
      <c r="AT2310" s="103"/>
      <c r="AU2310" s="103"/>
      <c r="AV2310" s="103"/>
      <c r="AW2310" s="103"/>
      <c r="AX2310" s="103"/>
      <c r="AY2310" s="103"/>
      <c r="AZ2310" s="103"/>
      <c r="BA2310" s="95"/>
      <c r="BB2310" s="95"/>
      <c r="BC2310" s="95"/>
      <c r="BD2310" s="95"/>
      <c r="BE2310" s="95"/>
      <c r="BF2310" s="95"/>
      <c r="BG2310" s="95"/>
      <c r="BH2310" s="95"/>
      <c r="BI2310" s="95"/>
    </row>
    <row r="2311" spans="17:61" s="82" customFormat="1" x14ac:dyDescent="0.2">
      <c r="Q2311" s="103"/>
      <c r="R2311" s="104"/>
      <c r="S2311" s="103"/>
      <c r="T2311" s="103"/>
      <c r="U2311" s="103"/>
      <c r="V2311" s="103"/>
      <c r="W2311" s="103"/>
      <c r="X2311" s="103"/>
      <c r="Y2311" s="103"/>
      <c r="Z2311" s="103"/>
      <c r="AA2311" s="103"/>
      <c r="AB2311" s="103"/>
      <c r="AC2311" s="103"/>
      <c r="AD2311" s="103"/>
      <c r="AE2311" s="103"/>
      <c r="AF2311" s="103"/>
      <c r="AG2311" s="103"/>
      <c r="AH2311" s="103"/>
      <c r="AI2311" s="103"/>
      <c r="AJ2311" s="103"/>
      <c r="AK2311" s="103"/>
      <c r="AL2311" s="103"/>
      <c r="AM2311" s="103"/>
      <c r="AN2311" s="103"/>
      <c r="AO2311" s="103"/>
      <c r="AP2311" s="103"/>
      <c r="AQ2311" s="103"/>
      <c r="AR2311" s="103"/>
      <c r="AS2311" s="103"/>
      <c r="AT2311" s="103"/>
      <c r="AU2311" s="103"/>
      <c r="AV2311" s="103"/>
      <c r="AW2311" s="103"/>
      <c r="AX2311" s="103"/>
      <c r="AY2311" s="103"/>
      <c r="AZ2311" s="103"/>
      <c r="BA2311" s="95"/>
      <c r="BB2311" s="95"/>
      <c r="BC2311" s="95"/>
      <c r="BD2311" s="95"/>
      <c r="BE2311" s="95"/>
      <c r="BF2311" s="95"/>
      <c r="BG2311" s="95"/>
      <c r="BH2311" s="95"/>
      <c r="BI2311" s="95"/>
    </row>
    <row r="2312" spans="17:61" s="82" customFormat="1" x14ac:dyDescent="0.2">
      <c r="Q2312" s="103"/>
      <c r="R2312" s="104"/>
      <c r="S2312" s="103"/>
      <c r="T2312" s="103"/>
      <c r="U2312" s="103"/>
      <c r="V2312" s="103"/>
      <c r="W2312" s="103"/>
      <c r="X2312" s="103"/>
      <c r="Y2312" s="103"/>
      <c r="Z2312" s="103"/>
      <c r="AA2312" s="103"/>
      <c r="AB2312" s="103"/>
      <c r="AC2312" s="103"/>
      <c r="AD2312" s="103"/>
      <c r="AE2312" s="103"/>
      <c r="AF2312" s="103"/>
      <c r="AG2312" s="103"/>
      <c r="AH2312" s="103"/>
      <c r="AI2312" s="103"/>
      <c r="AJ2312" s="103"/>
      <c r="AK2312" s="103"/>
      <c r="AL2312" s="103"/>
      <c r="AM2312" s="103"/>
      <c r="AN2312" s="103"/>
      <c r="AO2312" s="103"/>
      <c r="AP2312" s="103"/>
      <c r="AQ2312" s="103"/>
      <c r="AR2312" s="103"/>
      <c r="AS2312" s="103"/>
      <c r="AT2312" s="103"/>
      <c r="AU2312" s="103"/>
      <c r="AV2312" s="103"/>
      <c r="AW2312" s="103"/>
      <c r="AX2312" s="103"/>
      <c r="AY2312" s="103"/>
      <c r="AZ2312" s="103"/>
      <c r="BA2312" s="95"/>
      <c r="BB2312" s="95"/>
      <c r="BC2312" s="95"/>
      <c r="BD2312" s="95"/>
      <c r="BE2312" s="95"/>
      <c r="BF2312" s="95"/>
      <c r="BG2312" s="95"/>
      <c r="BH2312" s="95"/>
      <c r="BI2312" s="95"/>
    </row>
    <row r="2313" spans="17:61" s="82" customFormat="1" x14ac:dyDescent="0.2">
      <c r="Q2313" s="103"/>
      <c r="R2313" s="104"/>
      <c r="S2313" s="103"/>
      <c r="T2313" s="103"/>
      <c r="U2313" s="103"/>
      <c r="V2313" s="103"/>
      <c r="W2313" s="103"/>
      <c r="X2313" s="103"/>
      <c r="Y2313" s="103"/>
      <c r="Z2313" s="103"/>
      <c r="AA2313" s="103"/>
      <c r="AB2313" s="103"/>
      <c r="AC2313" s="103"/>
      <c r="AD2313" s="103"/>
      <c r="AE2313" s="103"/>
      <c r="AF2313" s="103"/>
      <c r="AG2313" s="103"/>
      <c r="AH2313" s="103"/>
      <c r="AI2313" s="103"/>
      <c r="AJ2313" s="103"/>
      <c r="AK2313" s="103"/>
      <c r="AL2313" s="103"/>
      <c r="AM2313" s="103"/>
      <c r="AN2313" s="103"/>
      <c r="AO2313" s="103"/>
      <c r="AP2313" s="103"/>
      <c r="AQ2313" s="103"/>
      <c r="AR2313" s="103"/>
      <c r="AS2313" s="103"/>
      <c r="AT2313" s="103"/>
      <c r="AU2313" s="103"/>
      <c r="AV2313" s="103"/>
      <c r="AW2313" s="103"/>
      <c r="AX2313" s="103"/>
      <c r="AY2313" s="103"/>
      <c r="AZ2313" s="103"/>
      <c r="BA2313" s="95"/>
      <c r="BB2313" s="95"/>
      <c r="BC2313" s="95"/>
      <c r="BD2313" s="95"/>
      <c r="BE2313" s="95"/>
      <c r="BF2313" s="95"/>
      <c r="BG2313" s="95"/>
      <c r="BH2313" s="95"/>
      <c r="BI2313" s="95"/>
    </row>
    <row r="2314" spans="17:61" s="82" customFormat="1" x14ac:dyDescent="0.2">
      <c r="Q2314" s="103"/>
      <c r="R2314" s="104"/>
      <c r="S2314" s="103"/>
      <c r="T2314" s="103"/>
      <c r="U2314" s="103"/>
      <c r="V2314" s="103"/>
      <c r="W2314" s="103"/>
      <c r="X2314" s="103"/>
      <c r="Y2314" s="103"/>
      <c r="Z2314" s="103"/>
      <c r="AA2314" s="103"/>
      <c r="AB2314" s="103"/>
      <c r="AC2314" s="103"/>
      <c r="AD2314" s="103"/>
      <c r="AE2314" s="103"/>
      <c r="AF2314" s="103"/>
      <c r="AG2314" s="103"/>
      <c r="AH2314" s="103"/>
      <c r="AI2314" s="103"/>
      <c r="AJ2314" s="103"/>
      <c r="AK2314" s="103"/>
      <c r="AL2314" s="103"/>
      <c r="AM2314" s="103"/>
      <c r="AN2314" s="103"/>
      <c r="AO2314" s="103"/>
      <c r="AP2314" s="103"/>
      <c r="AQ2314" s="103"/>
      <c r="AR2314" s="103"/>
      <c r="AS2314" s="103"/>
      <c r="AT2314" s="103"/>
      <c r="AU2314" s="103"/>
      <c r="AV2314" s="103"/>
      <c r="AW2314" s="103"/>
      <c r="AX2314" s="103"/>
      <c r="AY2314" s="103"/>
      <c r="AZ2314" s="103"/>
      <c r="BA2314" s="95"/>
      <c r="BB2314" s="95"/>
      <c r="BC2314" s="95"/>
      <c r="BD2314" s="95"/>
      <c r="BE2314" s="95"/>
      <c r="BF2314" s="95"/>
      <c r="BG2314" s="95"/>
      <c r="BH2314" s="95"/>
      <c r="BI2314" s="95"/>
    </row>
    <row r="2315" spans="17:61" s="82" customFormat="1" x14ac:dyDescent="0.2">
      <c r="Q2315" s="103"/>
      <c r="R2315" s="104"/>
      <c r="S2315" s="103"/>
      <c r="T2315" s="103"/>
      <c r="U2315" s="103"/>
      <c r="V2315" s="103"/>
      <c r="W2315" s="103"/>
      <c r="X2315" s="103"/>
      <c r="Y2315" s="103"/>
      <c r="Z2315" s="103"/>
      <c r="AA2315" s="103"/>
      <c r="AB2315" s="103"/>
      <c r="AC2315" s="103"/>
      <c r="AD2315" s="103"/>
      <c r="AE2315" s="103"/>
      <c r="AF2315" s="103"/>
      <c r="AG2315" s="103"/>
      <c r="AH2315" s="103"/>
      <c r="AI2315" s="103"/>
      <c r="AJ2315" s="103"/>
      <c r="AK2315" s="103"/>
      <c r="AL2315" s="103"/>
      <c r="AM2315" s="103"/>
      <c r="AN2315" s="103"/>
      <c r="AO2315" s="103"/>
      <c r="AP2315" s="103"/>
      <c r="AQ2315" s="103"/>
      <c r="AR2315" s="103"/>
      <c r="AS2315" s="103"/>
      <c r="AT2315" s="103"/>
      <c r="AU2315" s="103"/>
      <c r="AV2315" s="103"/>
      <c r="AW2315" s="103"/>
      <c r="AX2315" s="103"/>
      <c r="AY2315" s="103"/>
      <c r="AZ2315" s="103"/>
      <c r="BA2315" s="95"/>
      <c r="BB2315" s="95"/>
      <c r="BC2315" s="95"/>
      <c r="BD2315" s="95"/>
      <c r="BE2315" s="95"/>
      <c r="BF2315" s="95"/>
      <c r="BG2315" s="95"/>
      <c r="BH2315" s="95"/>
      <c r="BI2315" s="95"/>
    </row>
    <row r="2316" spans="17:61" s="82" customFormat="1" x14ac:dyDescent="0.2">
      <c r="Q2316" s="103"/>
      <c r="R2316" s="104"/>
      <c r="S2316" s="103"/>
      <c r="T2316" s="103"/>
      <c r="U2316" s="103"/>
      <c r="V2316" s="103"/>
      <c r="W2316" s="103"/>
      <c r="X2316" s="103"/>
      <c r="Y2316" s="103"/>
      <c r="Z2316" s="103"/>
      <c r="AA2316" s="103"/>
      <c r="AB2316" s="103"/>
      <c r="AC2316" s="103"/>
      <c r="AD2316" s="103"/>
      <c r="AE2316" s="103"/>
      <c r="AF2316" s="103"/>
      <c r="AG2316" s="103"/>
      <c r="AH2316" s="103"/>
      <c r="AI2316" s="103"/>
      <c r="AJ2316" s="103"/>
      <c r="AK2316" s="103"/>
      <c r="AL2316" s="103"/>
      <c r="AM2316" s="103"/>
      <c r="AN2316" s="103"/>
      <c r="AO2316" s="103"/>
      <c r="AP2316" s="103"/>
      <c r="AQ2316" s="103"/>
      <c r="AR2316" s="103"/>
      <c r="AS2316" s="103"/>
      <c r="AT2316" s="103"/>
      <c r="AU2316" s="103"/>
      <c r="AV2316" s="103"/>
      <c r="AW2316" s="103"/>
      <c r="AX2316" s="103"/>
      <c r="AY2316" s="103"/>
      <c r="AZ2316" s="103"/>
      <c r="BA2316" s="95"/>
      <c r="BB2316" s="95"/>
      <c r="BC2316" s="95"/>
      <c r="BD2316" s="95"/>
      <c r="BE2316" s="95"/>
      <c r="BF2316" s="95"/>
      <c r="BG2316" s="95"/>
      <c r="BH2316" s="95"/>
      <c r="BI2316" s="95"/>
    </row>
    <row r="2317" spans="17:61" s="82" customFormat="1" x14ac:dyDescent="0.2">
      <c r="Q2317" s="103"/>
      <c r="R2317" s="104"/>
      <c r="S2317" s="103"/>
      <c r="T2317" s="103"/>
      <c r="U2317" s="103"/>
      <c r="V2317" s="103"/>
      <c r="W2317" s="103"/>
      <c r="X2317" s="103"/>
      <c r="Y2317" s="103"/>
      <c r="Z2317" s="103"/>
      <c r="AA2317" s="103"/>
      <c r="AB2317" s="103"/>
      <c r="AC2317" s="103"/>
      <c r="AD2317" s="103"/>
      <c r="AE2317" s="103"/>
      <c r="AF2317" s="103"/>
      <c r="AG2317" s="103"/>
      <c r="AH2317" s="103"/>
      <c r="AI2317" s="103"/>
      <c r="AJ2317" s="103"/>
      <c r="AK2317" s="103"/>
      <c r="AL2317" s="103"/>
      <c r="AM2317" s="103"/>
      <c r="AN2317" s="103"/>
      <c r="AO2317" s="103"/>
      <c r="AP2317" s="103"/>
      <c r="AQ2317" s="103"/>
      <c r="AR2317" s="103"/>
      <c r="AS2317" s="103"/>
      <c r="AT2317" s="103"/>
      <c r="AU2317" s="103"/>
      <c r="AV2317" s="103"/>
      <c r="AW2317" s="103"/>
      <c r="AX2317" s="103"/>
      <c r="AY2317" s="103"/>
      <c r="AZ2317" s="103"/>
      <c r="BA2317" s="95"/>
      <c r="BB2317" s="95"/>
      <c r="BC2317" s="95"/>
      <c r="BD2317" s="95"/>
      <c r="BE2317" s="95"/>
      <c r="BF2317" s="95"/>
      <c r="BG2317" s="95"/>
      <c r="BH2317" s="95"/>
      <c r="BI2317" s="95"/>
    </row>
    <row r="2318" spans="17:61" s="82" customFormat="1" x14ac:dyDescent="0.2">
      <c r="Q2318" s="103"/>
      <c r="R2318" s="104"/>
      <c r="S2318" s="103"/>
      <c r="T2318" s="103"/>
      <c r="U2318" s="103"/>
      <c r="V2318" s="103"/>
      <c r="W2318" s="103"/>
      <c r="X2318" s="103"/>
      <c r="Y2318" s="103"/>
      <c r="Z2318" s="103"/>
      <c r="AA2318" s="103"/>
      <c r="AB2318" s="103"/>
      <c r="AC2318" s="103"/>
      <c r="AD2318" s="103"/>
      <c r="AE2318" s="103"/>
      <c r="AF2318" s="103"/>
      <c r="AG2318" s="103"/>
      <c r="AH2318" s="103"/>
      <c r="AI2318" s="103"/>
      <c r="AJ2318" s="103"/>
      <c r="AK2318" s="103"/>
      <c r="AL2318" s="103"/>
      <c r="AM2318" s="103"/>
      <c r="AN2318" s="103"/>
      <c r="AO2318" s="103"/>
      <c r="AP2318" s="103"/>
      <c r="AQ2318" s="103"/>
      <c r="AR2318" s="103"/>
      <c r="AS2318" s="103"/>
      <c r="AT2318" s="103"/>
      <c r="AU2318" s="103"/>
      <c r="AV2318" s="103"/>
      <c r="AW2318" s="103"/>
      <c r="AX2318" s="103"/>
      <c r="AY2318" s="103"/>
      <c r="AZ2318" s="103"/>
      <c r="BA2318" s="95"/>
      <c r="BB2318" s="95"/>
      <c r="BC2318" s="95"/>
      <c r="BD2318" s="95"/>
      <c r="BE2318" s="95"/>
      <c r="BF2318" s="95"/>
      <c r="BG2318" s="95"/>
      <c r="BH2318" s="95"/>
      <c r="BI2318" s="95"/>
    </row>
    <row r="2319" spans="17:61" s="82" customFormat="1" x14ac:dyDescent="0.2">
      <c r="Q2319" s="103"/>
      <c r="R2319" s="104"/>
      <c r="S2319" s="103"/>
      <c r="T2319" s="103"/>
      <c r="U2319" s="103"/>
      <c r="V2319" s="103"/>
      <c r="W2319" s="103"/>
      <c r="X2319" s="103"/>
      <c r="Y2319" s="103"/>
      <c r="Z2319" s="103"/>
      <c r="AA2319" s="103"/>
      <c r="AB2319" s="103"/>
      <c r="AC2319" s="103"/>
      <c r="AD2319" s="103"/>
      <c r="AE2319" s="103"/>
      <c r="AF2319" s="103"/>
      <c r="AG2319" s="103"/>
      <c r="AH2319" s="103"/>
      <c r="AI2319" s="103"/>
      <c r="AJ2319" s="103"/>
      <c r="AK2319" s="103"/>
      <c r="AL2319" s="103"/>
      <c r="AM2319" s="103"/>
      <c r="AN2319" s="103"/>
      <c r="AO2319" s="103"/>
      <c r="AP2319" s="103"/>
      <c r="AQ2319" s="103"/>
      <c r="AR2319" s="103"/>
      <c r="AS2319" s="103"/>
      <c r="AT2319" s="103"/>
      <c r="AU2319" s="103"/>
      <c r="AV2319" s="103"/>
      <c r="AW2319" s="103"/>
      <c r="AX2319" s="103"/>
      <c r="AY2319" s="103"/>
      <c r="AZ2319" s="103"/>
      <c r="BA2319" s="95"/>
      <c r="BB2319" s="95"/>
      <c r="BC2319" s="95"/>
      <c r="BD2319" s="95"/>
      <c r="BE2319" s="95"/>
      <c r="BF2319" s="95"/>
      <c r="BG2319" s="95"/>
      <c r="BH2319" s="95"/>
      <c r="BI2319" s="95"/>
    </row>
    <row r="2320" spans="17:61" s="82" customFormat="1" x14ac:dyDescent="0.2">
      <c r="Q2320" s="103"/>
      <c r="R2320" s="104"/>
      <c r="S2320" s="103"/>
      <c r="T2320" s="103"/>
      <c r="U2320" s="103"/>
      <c r="V2320" s="103"/>
      <c r="W2320" s="103"/>
      <c r="X2320" s="103"/>
      <c r="Y2320" s="103"/>
      <c r="Z2320" s="103"/>
      <c r="AA2320" s="103"/>
      <c r="AB2320" s="103"/>
      <c r="AC2320" s="103"/>
      <c r="AD2320" s="103"/>
      <c r="AE2320" s="103"/>
      <c r="AF2320" s="103"/>
      <c r="AG2320" s="103"/>
      <c r="AH2320" s="103"/>
      <c r="AI2320" s="103"/>
      <c r="AJ2320" s="103"/>
      <c r="AK2320" s="103"/>
      <c r="AL2320" s="103"/>
      <c r="AM2320" s="103"/>
      <c r="AN2320" s="103"/>
      <c r="AO2320" s="103"/>
      <c r="AP2320" s="103"/>
      <c r="AQ2320" s="103"/>
      <c r="AR2320" s="103"/>
      <c r="AS2320" s="103"/>
      <c r="AT2320" s="103"/>
      <c r="AU2320" s="103"/>
      <c r="AV2320" s="103"/>
      <c r="AW2320" s="103"/>
      <c r="AX2320" s="103"/>
      <c r="AY2320" s="103"/>
      <c r="AZ2320" s="103"/>
      <c r="BA2320" s="95"/>
      <c r="BB2320" s="95"/>
      <c r="BC2320" s="95"/>
      <c r="BD2320" s="95"/>
      <c r="BE2320" s="95"/>
      <c r="BF2320" s="95"/>
      <c r="BG2320" s="95"/>
      <c r="BH2320" s="95"/>
      <c r="BI2320" s="95"/>
    </row>
    <row r="2321" spans="17:61" s="82" customFormat="1" x14ac:dyDescent="0.2">
      <c r="Q2321" s="103"/>
      <c r="R2321" s="104"/>
      <c r="S2321" s="103"/>
      <c r="T2321" s="103"/>
      <c r="U2321" s="103"/>
      <c r="V2321" s="103"/>
      <c r="W2321" s="103"/>
      <c r="X2321" s="103"/>
      <c r="Y2321" s="103"/>
      <c r="Z2321" s="103"/>
      <c r="AA2321" s="103"/>
      <c r="AB2321" s="103"/>
      <c r="AC2321" s="103"/>
      <c r="AD2321" s="103"/>
      <c r="AE2321" s="103"/>
      <c r="AF2321" s="103"/>
      <c r="AG2321" s="103"/>
      <c r="AH2321" s="103"/>
      <c r="AI2321" s="103"/>
      <c r="AJ2321" s="103"/>
      <c r="AK2321" s="103"/>
      <c r="AL2321" s="103"/>
      <c r="AM2321" s="103"/>
      <c r="AN2321" s="103"/>
      <c r="AO2321" s="103"/>
      <c r="AP2321" s="103"/>
      <c r="AQ2321" s="103"/>
      <c r="AR2321" s="103"/>
      <c r="AS2321" s="103"/>
      <c r="AT2321" s="103"/>
      <c r="AU2321" s="103"/>
      <c r="AV2321" s="103"/>
      <c r="AW2321" s="103"/>
      <c r="AX2321" s="103"/>
      <c r="AY2321" s="103"/>
      <c r="AZ2321" s="103"/>
      <c r="BA2321" s="95"/>
      <c r="BB2321" s="95"/>
      <c r="BC2321" s="95"/>
      <c r="BD2321" s="95"/>
      <c r="BE2321" s="95"/>
      <c r="BF2321" s="95"/>
      <c r="BG2321" s="95"/>
      <c r="BH2321" s="95"/>
      <c r="BI2321" s="95"/>
    </row>
    <row r="2322" spans="17:61" s="82" customFormat="1" x14ac:dyDescent="0.2">
      <c r="Q2322" s="103"/>
      <c r="R2322" s="104"/>
      <c r="S2322" s="103"/>
      <c r="T2322" s="103"/>
      <c r="U2322" s="103"/>
      <c r="V2322" s="103"/>
      <c r="W2322" s="103"/>
      <c r="X2322" s="103"/>
      <c r="Y2322" s="103"/>
      <c r="Z2322" s="103"/>
      <c r="AA2322" s="103"/>
      <c r="AB2322" s="103"/>
      <c r="AC2322" s="103"/>
      <c r="AD2322" s="103"/>
      <c r="AE2322" s="103"/>
      <c r="AF2322" s="103"/>
      <c r="AG2322" s="103"/>
      <c r="AH2322" s="103"/>
      <c r="AI2322" s="103"/>
      <c r="AJ2322" s="103"/>
      <c r="AK2322" s="103"/>
      <c r="AL2322" s="103"/>
      <c r="AM2322" s="103"/>
      <c r="AN2322" s="103"/>
      <c r="AO2322" s="103"/>
      <c r="AP2322" s="103"/>
      <c r="AQ2322" s="103"/>
      <c r="AR2322" s="103"/>
      <c r="AS2322" s="103"/>
      <c r="AT2322" s="103"/>
      <c r="AU2322" s="103"/>
      <c r="AV2322" s="103"/>
      <c r="AW2322" s="103"/>
      <c r="AX2322" s="103"/>
      <c r="AY2322" s="103"/>
      <c r="AZ2322" s="103"/>
      <c r="BA2322" s="95"/>
      <c r="BB2322" s="95"/>
      <c r="BC2322" s="95"/>
      <c r="BD2322" s="95"/>
      <c r="BE2322" s="95"/>
      <c r="BF2322" s="95"/>
      <c r="BG2322" s="95"/>
      <c r="BH2322" s="95"/>
      <c r="BI2322" s="95"/>
    </row>
    <row r="2323" spans="17:61" s="82" customFormat="1" x14ac:dyDescent="0.2">
      <c r="Q2323" s="103"/>
      <c r="R2323" s="104"/>
      <c r="S2323" s="103"/>
      <c r="T2323" s="103"/>
      <c r="U2323" s="103"/>
      <c r="V2323" s="103"/>
      <c r="W2323" s="103"/>
      <c r="X2323" s="103"/>
      <c r="Y2323" s="103"/>
      <c r="Z2323" s="103"/>
      <c r="AA2323" s="103"/>
      <c r="AB2323" s="103"/>
      <c r="AC2323" s="103"/>
      <c r="AD2323" s="103"/>
      <c r="AE2323" s="103"/>
      <c r="AF2323" s="103"/>
      <c r="AG2323" s="103"/>
      <c r="AH2323" s="103"/>
      <c r="AI2323" s="103"/>
      <c r="AJ2323" s="103"/>
      <c r="AK2323" s="103"/>
      <c r="AL2323" s="103"/>
      <c r="AM2323" s="103"/>
      <c r="AN2323" s="103"/>
      <c r="AO2323" s="103"/>
      <c r="AP2323" s="103"/>
      <c r="AQ2323" s="103"/>
      <c r="AR2323" s="103"/>
      <c r="AS2323" s="103"/>
      <c r="AT2323" s="103"/>
      <c r="AU2323" s="103"/>
      <c r="AV2323" s="103"/>
      <c r="AW2323" s="103"/>
      <c r="AX2323" s="103"/>
      <c r="AY2323" s="103"/>
      <c r="AZ2323" s="103"/>
      <c r="BA2323" s="95"/>
      <c r="BB2323" s="95"/>
      <c r="BC2323" s="95"/>
      <c r="BD2323" s="95"/>
      <c r="BE2323" s="95"/>
      <c r="BF2323" s="95"/>
      <c r="BG2323" s="95"/>
      <c r="BH2323" s="95"/>
      <c r="BI2323" s="95"/>
    </row>
    <row r="2324" spans="17:61" s="82" customFormat="1" x14ac:dyDescent="0.2">
      <c r="Q2324" s="103"/>
      <c r="R2324" s="104"/>
      <c r="S2324" s="103"/>
      <c r="T2324" s="103"/>
      <c r="U2324" s="103"/>
      <c r="V2324" s="103"/>
      <c r="W2324" s="103"/>
      <c r="X2324" s="103"/>
      <c r="Y2324" s="103"/>
      <c r="Z2324" s="103"/>
      <c r="AA2324" s="103"/>
      <c r="AB2324" s="103"/>
      <c r="AC2324" s="103"/>
      <c r="AD2324" s="103"/>
      <c r="AE2324" s="103"/>
      <c r="AF2324" s="103"/>
      <c r="AG2324" s="103"/>
      <c r="AH2324" s="103"/>
      <c r="AI2324" s="103"/>
      <c r="AJ2324" s="103"/>
      <c r="AK2324" s="103"/>
      <c r="AL2324" s="103"/>
      <c r="AM2324" s="103"/>
      <c r="AN2324" s="103"/>
      <c r="AO2324" s="103"/>
      <c r="AP2324" s="103"/>
      <c r="AQ2324" s="103"/>
      <c r="AR2324" s="103"/>
      <c r="AS2324" s="103"/>
      <c r="AT2324" s="103"/>
      <c r="AU2324" s="103"/>
      <c r="AV2324" s="103"/>
      <c r="AW2324" s="103"/>
      <c r="AX2324" s="103"/>
      <c r="AY2324" s="103"/>
      <c r="AZ2324" s="103"/>
      <c r="BA2324" s="95"/>
      <c r="BB2324" s="95"/>
      <c r="BC2324" s="95"/>
      <c r="BD2324" s="95"/>
      <c r="BE2324" s="95"/>
      <c r="BF2324" s="95"/>
      <c r="BG2324" s="95"/>
      <c r="BH2324" s="95"/>
      <c r="BI2324" s="95"/>
    </row>
    <row r="2325" spans="17:61" s="82" customFormat="1" x14ac:dyDescent="0.2">
      <c r="Q2325" s="103"/>
      <c r="R2325" s="104"/>
      <c r="S2325" s="103"/>
      <c r="T2325" s="103"/>
      <c r="U2325" s="103"/>
      <c r="V2325" s="103"/>
      <c r="W2325" s="103"/>
      <c r="X2325" s="103"/>
      <c r="Y2325" s="103"/>
      <c r="Z2325" s="103"/>
      <c r="AA2325" s="103"/>
      <c r="AB2325" s="103"/>
      <c r="AC2325" s="103"/>
      <c r="AD2325" s="103"/>
      <c r="AE2325" s="103"/>
      <c r="AF2325" s="103"/>
      <c r="AG2325" s="103"/>
      <c r="AH2325" s="103"/>
      <c r="AI2325" s="103"/>
      <c r="AJ2325" s="103"/>
      <c r="AK2325" s="103"/>
      <c r="AL2325" s="103"/>
      <c r="AM2325" s="103"/>
      <c r="AN2325" s="103"/>
      <c r="AO2325" s="103"/>
      <c r="AP2325" s="103"/>
      <c r="AQ2325" s="103"/>
      <c r="AR2325" s="103"/>
      <c r="AS2325" s="103"/>
      <c r="AT2325" s="103"/>
      <c r="AU2325" s="103"/>
      <c r="AV2325" s="103"/>
      <c r="AW2325" s="103"/>
      <c r="AX2325" s="103"/>
      <c r="AY2325" s="103"/>
      <c r="AZ2325" s="103"/>
      <c r="BA2325" s="95"/>
      <c r="BB2325" s="95"/>
      <c r="BC2325" s="95"/>
      <c r="BD2325" s="95"/>
      <c r="BE2325" s="95"/>
      <c r="BF2325" s="95"/>
      <c r="BG2325" s="95"/>
      <c r="BH2325" s="95"/>
      <c r="BI2325" s="95"/>
    </row>
    <row r="2326" spans="17:61" s="82" customFormat="1" x14ac:dyDescent="0.2">
      <c r="Q2326" s="103"/>
      <c r="R2326" s="104"/>
      <c r="S2326" s="103"/>
      <c r="T2326" s="103"/>
      <c r="U2326" s="103"/>
      <c r="V2326" s="103"/>
      <c r="W2326" s="103"/>
      <c r="X2326" s="103"/>
      <c r="Y2326" s="103"/>
      <c r="Z2326" s="103"/>
      <c r="AA2326" s="103"/>
      <c r="AB2326" s="103"/>
      <c r="AC2326" s="103"/>
      <c r="AD2326" s="103"/>
      <c r="AE2326" s="103"/>
      <c r="AF2326" s="103"/>
      <c r="AG2326" s="103"/>
      <c r="AH2326" s="103"/>
      <c r="AI2326" s="103"/>
      <c r="AJ2326" s="103"/>
      <c r="AK2326" s="103"/>
      <c r="AL2326" s="103"/>
      <c r="AM2326" s="103"/>
      <c r="AN2326" s="103"/>
      <c r="AO2326" s="103"/>
      <c r="AP2326" s="103"/>
      <c r="AQ2326" s="103"/>
      <c r="AR2326" s="103"/>
      <c r="AS2326" s="103"/>
      <c r="AT2326" s="103"/>
      <c r="AU2326" s="103"/>
      <c r="AV2326" s="103"/>
      <c r="AW2326" s="103"/>
      <c r="AX2326" s="103"/>
      <c r="AY2326" s="103"/>
      <c r="AZ2326" s="103"/>
      <c r="BA2326" s="95"/>
      <c r="BB2326" s="95"/>
      <c r="BC2326" s="95"/>
      <c r="BD2326" s="95"/>
      <c r="BE2326" s="95"/>
      <c r="BF2326" s="95"/>
      <c r="BG2326" s="95"/>
      <c r="BH2326" s="95"/>
      <c r="BI2326" s="95"/>
    </row>
    <row r="2327" spans="17:61" s="82" customFormat="1" x14ac:dyDescent="0.2">
      <c r="Q2327" s="103"/>
      <c r="R2327" s="104"/>
      <c r="S2327" s="103"/>
      <c r="T2327" s="103"/>
      <c r="U2327" s="103"/>
      <c r="V2327" s="103"/>
      <c r="W2327" s="103"/>
      <c r="X2327" s="103"/>
      <c r="Y2327" s="103"/>
      <c r="Z2327" s="103"/>
      <c r="AA2327" s="103"/>
      <c r="AB2327" s="103"/>
      <c r="AC2327" s="103"/>
      <c r="AD2327" s="103"/>
      <c r="AE2327" s="103"/>
      <c r="AF2327" s="103"/>
      <c r="AG2327" s="103"/>
      <c r="AH2327" s="103"/>
      <c r="AI2327" s="103"/>
      <c r="AJ2327" s="103"/>
      <c r="AK2327" s="103"/>
      <c r="AL2327" s="103"/>
      <c r="AM2327" s="103"/>
      <c r="AN2327" s="103"/>
      <c r="AO2327" s="103"/>
      <c r="AP2327" s="103"/>
      <c r="AQ2327" s="103"/>
      <c r="AR2327" s="103"/>
      <c r="AS2327" s="103"/>
      <c r="AT2327" s="103"/>
      <c r="AU2327" s="103"/>
      <c r="AV2327" s="103"/>
      <c r="AW2327" s="103"/>
      <c r="AX2327" s="103"/>
      <c r="AY2327" s="103"/>
      <c r="AZ2327" s="103"/>
      <c r="BA2327" s="95"/>
      <c r="BB2327" s="95"/>
      <c r="BC2327" s="95"/>
      <c r="BD2327" s="95"/>
      <c r="BE2327" s="95"/>
      <c r="BF2327" s="95"/>
      <c r="BG2327" s="95"/>
      <c r="BH2327" s="95"/>
      <c r="BI2327" s="95"/>
    </row>
    <row r="2328" spans="17:61" s="82" customFormat="1" x14ac:dyDescent="0.2">
      <c r="Q2328" s="103"/>
      <c r="R2328" s="104"/>
      <c r="S2328" s="103"/>
      <c r="T2328" s="103"/>
      <c r="U2328" s="103"/>
      <c r="V2328" s="103"/>
      <c r="W2328" s="103"/>
      <c r="X2328" s="103"/>
      <c r="Y2328" s="103"/>
      <c r="Z2328" s="103"/>
      <c r="AA2328" s="103"/>
      <c r="AB2328" s="103"/>
      <c r="AC2328" s="103"/>
      <c r="AD2328" s="103"/>
      <c r="AE2328" s="103"/>
      <c r="AF2328" s="103"/>
      <c r="AG2328" s="103"/>
      <c r="AH2328" s="103"/>
      <c r="AI2328" s="103"/>
      <c r="AJ2328" s="103"/>
      <c r="AK2328" s="103"/>
      <c r="AL2328" s="103"/>
      <c r="AM2328" s="103"/>
      <c r="AN2328" s="103"/>
      <c r="AO2328" s="103"/>
      <c r="AP2328" s="103"/>
      <c r="AQ2328" s="103"/>
      <c r="AR2328" s="103"/>
      <c r="AS2328" s="103"/>
      <c r="AT2328" s="103"/>
      <c r="AU2328" s="103"/>
      <c r="AV2328" s="103"/>
      <c r="AW2328" s="103"/>
      <c r="AX2328" s="103"/>
      <c r="AY2328" s="103"/>
      <c r="AZ2328" s="103"/>
      <c r="BA2328" s="95"/>
      <c r="BB2328" s="95"/>
      <c r="BC2328" s="95"/>
      <c r="BD2328" s="95"/>
      <c r="BE2328" s="95"/>
      <c r="BF2328" s="95"/>
      <c r="BG2328" s="95"/>
      <c r="BH2328" s="95"/>
      <c r="BI2328" s="95"/>
    </row>
    <row r="2329" spans="17:61" s="82" customFormat="1" x14ac:dyDescent="0.2">
      <c r="Q2329" s="103"/>
      <c r="R2329" s="104"/>
      <c r="S2329" s="103"/>
      <c r="T2329" s="103"/>
      <c r="U2329" s="103"/>
      <c r="V2329" s="103"/>
      <c r="W2329" s="103"/>
      <c r="X2329" s="103"/>
      <c r="Y2329" s="103"/>
      <c r="Z2329" s="103"/>
      <c r="AA2329" s="103"/>
      <c r="AB2329" s="103"/>
      <c r="AC2329" s="103"/>
      <c r="AD2329" s="103"/>
      <c r="AE2329" s="103"/>
      <c r="AF2329" s="103"/>
      <c r="AG2329" s="103"/>
      <c r="AH2329" s="103"/>
      <c r="AI2329" s="103"/>
      <c r="AJ2329" s="103"/>
      <c r="AK2329" s="103"/>
      <c r="AL2329" s="103"/>
      <c r="AM2329" s="103"/>
      <c r="AN2329" s="103"/>
      <c r="AO2329" s="103"/>
      <c r="AP2329" s="103"/>
      <c r="AQ2329" s="103"/>
      <c r="AR2329" s="103"/>
      <c r="AS2329" s="103"/>
      <c r="AT2329" s="103"/>
      <c r="AU2329" s="103"/>
      <c r="AV2329" s="103"/>
      <c r="AW2329" s="103"/>
      <c r="AX2329" s="103"/>
      <c r="AY2329" s="103"/>
      <c r="AZ2329" s="103"/>
      <c r="BA2329" s="95"/>
      <c r="BB2329" s="95"/>
      <c r="BC2329" s="95"/>
      <c r="BD2329" s="95"/>
      <c r="BE2329" s="95"/>
      <c r="BF2329" s="95"/>
      <c r="BG2329" s="95"/>
      <c r="BH2329" s="95"/>
      <c r="BI2329" s="95"/>
    </row>
    <row r="2330" spans="17:61" s="82" customFormat="1" x14ac:dyDescent="0.2">
      <c r="Q2330" s="103"/>
      <c r="R2330" s="104"/>
      <c r="S2330" s="103"/>
      <c r="T2330" s="103"/>
      <c r="U2330" s="103"/>
      <c r="V2330" s="103"/>
      <c r="W2330" s="103"/>
      <c r="X2330" s="103"/>
      <c r="Y2330" s="103"/>
      <c r="Z2330" s="103"/>
      <c r="AA2330" s="103"/>
      <c r="AB2330" s="103"/>
      <c r="AC2330" s="103"/>
      <c r="AD2330" s="103"/>
      <c r="AE2330" s="103"/>
      <c r="AF2330" s="103"/>
      <c r="AG2330" s="103"/>
      <c r="AH2330" s="103"/>
      <c r="AI2330" s="103"/>
      <c r="AJ2330" s="103"/>
      <c r="AK2330" s="103"/>
      <c r="AL2330" s="103"/>
      <c r="AM2330" s="103"/>
      <c r="AN2330" s="103"/>
      <c r="AO2330" s="103"/>
      <c r="AP2330" s="103"/>
      <c r="AQ2330" s="103"/>
      <c r="AR2330" s="103"/>
      <c r="AS2330" s="103"/>
      <c r="AT2330" s="103"/>
      <c r="AU2330" s="103"/>
      <c r="AV2330" s="103"/>
      <c r="AW2330" s="103"/>
      <c r="AX2330" s="103"/>
      <c r="AY2330" s="103"/>
      <c r="AZ2330" s="103"/>
      <c r="BA2330" s="95"/>
      <c r="BB2330" s="95"/>
      <c r="BC2330" s="95"/>
      <c r="BD2330" s="95"/>
      <c r="BE2330" s="95"/>
      <c r="BF2330" s="95"/>
      <c r="BG2330" s="95"/>
      <c r="BH2330" s="95"/>
      <c r="BI2330" s="95"/>
    </row>
    <row r="2331" spans="17:61" s="82" customFormat="1" x14ac:dyDescent="0.2">
      <c r="Q2331" s="103"/>
      <c r="R2331" s="104"/>
      <c r="S2331" s="103"/>
      <c r="T2331" s="103"/>
      <c r="U2331" s="103"/>
      <c r="V2331" s="103"/>
      <c r="W2331" s="103"/>
      <c r="X2331" s="103"/>
      <c r="Y2331" s="103"/>
      <c r="Z2331" s="103"/>
      <c r="AA2331" s="103"/>
      <c r="AB2331" s="103"/>
      <c r="AC2331" s="103"/>
      <c r="AD2331" s="103"/>
      <c r="AE2331" s="103"/>
      <c r="AF2331" s="103"/>
      <c r="AG2331" s="103"/>
      <c r="AH2331" s="103"/>
      <c r="AI2331" s="103"/>
      <c r="AJ2331" s="103"/>
      <c r="AK2331" s="103"/>
      <c r="AL2331" s="103"/>
      <c r="AM2331" s="103"/>
      <c r="AN2331" s="103"/>
      <c r="AO2331" s="103"/>
      <c r="AP2331" s="103"/>
      <c r="AQ2331" s="103"/>
      <c r="AR2331" s="103"/>
      <c r="AS2331" s="103"/>
      <c r="AT2331" s="103"/>
      <c r="AU2331" s="103"/>
      <c r="AV2331" s="103"/>
      <c r="AW2331" s="103"/>
      <c r="AX2331" s="103"/>
      <c r="AY2331" s="103"/>
      <c r="AZ2331" s="103"/>
      <c r="BA2331" s="95"/>
      <c r="BB2331" s="95"/>
      <c r="BC2331" s="95"/>
      <c r="BD2331" s="95"/>
      <c r="BE2331" s="95"/>
      <c r="BF2331" s="95"/>
      <c r="BG2331" s="95"/>
      <c r="BH2331" s="95"/>
      <c r="BI2331" s="95"/>
    </row>
    <row r="2332" spans="17:61" s="82" customFormat="1" x14ac:dyDescent="0.2">
      <c r="Q2332" s="103"/>
      <c r="R2332" s="104"/>
      <c r="S2332" s="103"/>
      <c r="T2332" s="103"/>
      <c r="U2332" s="103"/>
      <c r="V2332" s="103"/>
      <c r="W2332" s="103"/>
      <c r="X2332" s="103"/>
      <c r="Y2332" s="103"/>
      <c r="Z2332" s="103"/>
      <c r="AA2332" s="103"/>
      <c r="AB2332" s="103"/>
      <c r="AC2332" s="103"/>
      <c r="AD2332" s="103"/>
      <c r="AE2332" s="103"/>
      <c r="AF2332" s="103"/>
      <c r="AG2332" s="103"/>
      <c r="AH2332" s="103"/>
      <c r="AI2332" s="103"/>
      <c r="AJ2332" s="103"/>
      <c r="AK2332" s="103"/>
      <c r="AL2332" s="103"/>
      <c r="AM2332" s="103"/>
      <c r="AN2332" s="103"/>
      <c r="AO2332" s="103"/>
      <c r="AP2332" s="103"/>
      <c r="AQ2332" s="103"/>
      <c r="AR2332" s="103"/>
      <c r="AS2332" s="103"/>
      <c r="AT2332" s="103"/>
      <c r="AU2332" s="103"/>
      <c r="AV2332" s="103"/>
      <c r="AW2332" s="103"/>
      <c r="AX2332" s="103"/>
      <c r="AY2332" s="103"/>
      <c r="AZ2332" s="103"/>
      <c r="BA2332" s="95"/>
      <c r="BB2332" s="95"/>
      <c r="BC2332" s="95"/>
      <c r="BD2332" s="95"/>
      <c r="BE2332" s="95"/>
      <c r="BF2332" s="95"/>
      <c r="BG2332" s="95"/>
      <c r="BH2332" s="95"/>
      <c r="BI2332" s="95"/>
    </row>
    <row r="2333" spans="17:61" s="82" customFormat="1" x14ac:dyDescent="0.2">
      <c r="Q2333" s="103"/>
      <c r="R2333" s="104"/>
      <c r="S2333" s="103"/>
      <c r="T2333" s="103"/>
      <c r="U2333" s="103"/>
      <c r="V2333" s="103"/>
      <c r="W2333" s="103"/>
      <c r="X2333" s="103"/>
      <c r="Y2333" s="103"/>
      <c r="Z2333" s="103"/>
      <c r="AA2333" s="103"/>
      <c r="AB2333" s="103"/>
      <c r="AC2333" s="103"/>
      <c r="AD2333" s="103"/>
      <c r="AE2333" s="103"/>
      <c r="AF2333" s="103"/>
      <c r="AG2333" s="103"/>
      <c r="AH2333" s="103"/>
      <c r="AI2333" s="103"/>
      <c r="AJ2333" s="103"/>
      <c r="AK2333" s="103"/>
      <c r="AL2333" s="103"/>
      <c r="AM2333" s="103"/>
      <c r="AN2333" s="103"/>
      <c r="AO2333" s="103"/>
      <c r="AP2333" s="103"/>
      <c r="AQ2333" s="103"/>
      <c r="AR2333" s="103"/>
      <c r="AS2333" s="103"/>
      <c r="AT2333" s="103"/>
      <c r="AU2333" s="103"/>
      <c r="AV2333" s="103"/>
      <c r="AW2333" s="103"/>
      <c r="AX2333" s="103"/>
      <c r="AY2333" s="103"/>
      <c r="AZ2333" s="103"/>
      <c r="BA2333" s="95"/>
      <c r="BB2333" s="95"/>
      <c r="BC2333" s="95"/>
      <c r="BD2333" s="95"/>
      <c r="BE2333" s="95"/>
      <c r="BF2333" s="95"/>
      <c r="BG2333" s="95"/>
      <c r="BH2333" s="95"/>
      <c r="BI2333" s="95"/>
    </row>
    <row r="2334" spans="17:61" s="82" customFormat="1" x14ac:dyDescent="0.2">
      <c r="Q2334" s="103"/>
      <c r="R2334" s="104"/>
      <c r="S2334" s="103"/>
      <c r="T2334" s="103"/>
      <c r="U2334" s="103"/>
      <c r="V2334" s="103"/>
      <c r="W2334" s="103"/>
      <c r="X2334" s="103"/>
      <c r="Y2334" s="103"/>
      <c r="Z2334" s="103"/>
      <c r="AA2334" s="103"/>
      <c r="AB2334" s="103"/>
      <c r="AC2334" s="103"/>
      <c r="AD2334" s="103"/>
      <c r="AE2334" s="103"/>
      <c r="AF2334" s="103"/>
      <c r="AG2334" s="103"/>
      <c r="AH2334" s="103"/>
      <c r="AI2334" s="103"/>
      <c r="AJ2334" s="103"/>
      <c r="AK2334" s="103"/>
      <c r="AL2334" s="103"/>
      <c r="AM2334" s="103"/>
      <c r="AN2334" s="103"/>
      <c r="AO2334" s="103"/>
      <c r="AP2334" s="103"/>
      <c r="AQ2334" s="103"/>
      <c r="AR2334" s="103"/>
      <c r="AS2334" s="103"/>
      <c r="AT2334" s="103"/>
      <c r="AU2334" s="103"/>
      <c r="AV2334" s="103"/>
      <c r="AW2334" s="103"/>
      <c r="AX2334" s="103"/>
      <c r="AY2334" s="103"/>
      <c r="AZ2334" s="103"/>
      <c r="BA2334" s="95"/>
      <c r="BB2334" s="95"/>
      <c r="BC2334" s="95"/>
      <c r="BD2334" s="95"/>
      <c r="BE2334" s="95"/>
      <c r="BF2334" s="95"/>
      <c r="BG2334" s="95"/>
      <c r="BH2334" s="95"/>
      <c r="BI2334" s="95"/>
    </row>
    <row r="2335" spans="17:61" s="82" customFormat="1" x14ac:dyDescent="0.2">
      <c r="Q2335" s="103"/>
      <c r="R2335" s="104"/>
      <c r="S2335" s="103"/>
      <c r="T2335" s="103"/>
      <c r="U2335" s="103"/>
      <c r="V2335" s="103"/>
      <c r="W2335" s="103"/>
      <c r="X2335" s="103"/>
      <c r="Y2335" s="103"/>
      <c r="Z2335" s="103"/>
      <c r="AA2335" s="103"/>
      <c r="AB2335" s="103"/>
      <c r="AC2335" s="103"/>
      <c r="AD2335" s="103"/>
      <c r="AE2335" s="103"/>
      <c r="AF2335" s="103"/>
      <c r="AG2335" s="103"/>
      <c r="AH2335" s="103"/>
      <c r="AI2335" s="103"/>
      <c r="AJ2335" s="103"/>
      <c r="AK2335" s="103"/>
      <c r="AL2335" s="103"/>
      <c r="AM2335" s="103"/>
      <c r="AN2335" s="103"/>
      <c r="AO2335" s="103"/>
      <c r="AP2335" s="103"/>
      <c r="AQ2335" s="103"/>
      <c r="AR2335" s="103"/>
      <c r="AS2335" s="103"/>
      <c r="AT2335" s="103"/>
      <c r="AU2335" s="103"/>
      <c r="AV2335" s="103"/>
      <c r="AW2335" s="103"/>
      <c r="AX2335" s="103"/>
      <c r="AY2335" s="103"/>
      <c r="AZ2335" s="103"/>
      <c r="BA2335" s="95"/>
      <c r="BB2335" s="95"/>
      <c r="BC2335" s="95"/>
      <c r="BD2335" s="95"/>
      <c r="BE2335" s="95"/>
      <c r="BF2335" s="95"/>
      <c r="BG2335" s="95"/>
      <c r="BH2335" s="95"/>
      <c r="BI2335" s="95"/>
    </row>
    <row r="2336" spans="17:61" s="82" customFormat="1" x14ac:dyDescent="0.2">
      <c r="Q2336" s="103"/>
      <c r="R2336" s="104"/>
      <c r="S2336" s="103"/>
      <c r="T2336" s="103"/>
      <c r="U2336" s="103"/>
      <c r="V2336" s="103"/>
      <c r="W2336" s="103"/>
      <c r="X2336" s="103"/>
      <c r="Y2336" s="103"/>
      <c r="Z2336" s="103"/>
      <c r="AA2336" s="103"/>
      <c r="AB2336" s="103"/>
      <c r="AC2336" s="103"/>
      <c r="AD2336" s="103"/>
      <c r="AE2336" s="103"/>
      <c r="AF2336" s="103"/>
      <c r="AG2336" s="103"/>
      <c r="AH2336" s="103"/>
      <c r="AI2336" s="103"/>
      <c r="AJ2336" s="103"/>
      <c r="AK2336" s="103"/>
      <c r="AL2336" s="103"/>
      <c r="AM2336" s="103"/>
      <c r="AN2336" s="103"/>
      <c r="AO2336" s="103"/>
      <c r="AP2336" s="103"/>
      <c r="AQ2336" s="103"/>
      <c r="AR2336" s="103"/>
      <c r="AS2336" s="103"/>
      <c r="AT2336" s="103"/>
      <c r="AU2336" s="103"/>
      <c r="AV2336" s="103"/>
      <c r="AW2336" s="103"/>
      <c r="AX2336" s="103"/>
      <c r="AY2336" s="103"/>
      <c r="AZ2336" s="103"/>
      <c r="BA2336" s="95"/>
      <c r="BB2336" s="95"/>
      <c r="BC2336" s="95"/>
      <c r="BD2336" s="95"/>
      <c r="BE2336" s="95"/>
      <c r="BF2336" s="95"/>
      <c r="BG2336" s="95"/>
      <c r="BH2336" s="95"/>
      <c r="BI2336" s="95"/>
    </row>
    <row r="2337" spans="17:61" s="82" customFormat="1" x14ac:dyDescent="0.2">
      <c r="Q2337" s="103"/>
      <c r="R2337" s="104"/>
      <c r="S2337" s="103"/>
      <c r="T2337" s="103"/>
      <c r="U2337" s="103"/>
      <c r="V2337" s="103"/>
      <c r="W2337" s="103"/>
      <c r="X2337" s="103"/>
      <c r="Y2337" s="103"/>
      <c r="Z2337" s="103"/>
      <c r="AA2337" s="103"/>
      <c r="AB2337" s="103"/>
      <c r="AC2337" s="103"/>
      <c r="AD2337" s="103"/>
      <c r="AE2337" s="103"/>
      <c r="AF2337" s="103"/>
      <c r="AG2337" s="103"/>
      <c r="AH2337" s="103"/>
      <c r="AI2337" s="103"/>
      <c r="AJ2337" s="103"/>
      <c r="AK2337" s="103"/>
      <c r="AL2337" s="103"/>
      <c r="AM2337" s="103"/>
      <c r="AN2337" s="103"/>
      <c r="AO2337" s="103"/>
      <c r="AP2337" s="103"/>
      <c r="AQ2337" s="103"/>
      <c r="AR2337" s="103"/>
      <c r="AS2337" s="103"/>
      <c r="AT2337" s="103"/>
      <c r="AU2337" s="103"/>
      <c r="AV2337" s="103"/>
      <c r="AW2337" s="103"/>
      <c r="AX2337" s="103"/>
      <c r="AY2337" s="103"/>
      <c r="AZ2337" s="103"/>
      <c r="BA2337" s="95"/>
      <c r="BB2337" s="95"/>
      <c r="BC2337" s="95"/>
      <c r="BD2337" s="95"/>
      <c r="BE2337" s="95"/>
      <c r="BF2337" s="95"/>
      <c r="BG2337" s="95"/>
      <c r="BH2337" s="95"/>
      <c r="BI2337" s="95"/>
    </row>
    <row r="2338" spans="17:61" s="82" customFormat="1" x14ac:dyDescent="0.2">
      <c r="Q2338" s="103"/>
      <c r="R2338" s="104"/>
      <c r="S2338" s="103"/>
      <c r="T2338" s="103"/>
      <c r="U2338" s="103"/>
      <c r="V2338" s="103"/>
      <c r="W2338" s="103"/>
      <c r="X2338" s="103"/>
      <c r="Y2338" s="103"/>
      <c r="Z2338" s="103"/>
      <c r="AA2338" s="103"/>
      <c r="AB2338" s="103"/>
      <c r="AC2338" s="103"/>
      <c r="AD2338" s="103"/>
      <c r="AE2338" s="103"/>
      <c r="AF2338" s="103"/>
      <c r="AG2338" s="103"/>
      <c r="AH2338" s="103"/>
      <c r="AI2338" s="103"/>
      <c r="AJ2338" s="103"/>
      <c r="AK2338" s="103"/>
      <c r="AL2338" s="103"/>
      <c r="AM2338" s="103"/>
      <c r="AN2338" s="103"/>
      <c r="AO2338" s="103"/>
      <c r="AP2338" s="103"/>
      <c r="AQ2338" s="103"/>
      <c r="AR2338" s="103"/>
      <c r="AS2338" s="103"/>
      <c r="AT2338" s="103"/>
      <c r="AU2338" s="103"/>
      <c r="AV2338" s="103"/>
      <c r="AW2338" s="103"/>
      <c r="AX2338" s="103"/>
      <c r="AY2338" s="103"/>
      <c r="AZ2338" s="103"/>
      <c r="BA2338" s="95"/>
      <c r="BB2338" s="95"/>
      <c r="BC2338" s="95"/>
      <c r="BD2338" s="95"/>
      <c r="BE2338" s="95"/>
      <c r="BF2338" s="95"/>
      <c r="BG2338" s="95"/>
      <c r="BH2338" s="95"/>
      <c r="BI2338" s="95"/>
    </row>
    <row r="2339" spans="17:61" s="82" customFormat="1" x14ac:dyDescent="0.2">
      <c r="Q2339" s="103"/>
      <c r="R2339" s="104"/>
      <c r="S2339" s="103"/>
      <c r="T2339" s="103"/>
      <c r="U2339" s="103"/>
      <c r="V2339" s="103"/>
      <c r="W2339" s="103"/>
      <c r="X2339" s="103"/>
      <c r="Y2339" s="103"/>
      <c r="Z2339" s="103"/>
      <c r="AA2339" s="103"/>
      <c r="AB2339" s="103"/>
      <c r="AC2339" s="103"/>
      <c r="AD2339" s="103"/>
      <c r="AE2339" s="103"/>
      <c r="AF2339" s="103"/>
      <c r="AG2339" s="103"/>
      <c r="AH2339" s="103"/>
      <c r="AI2339" s="103"/>
      <c r="AJ2339" s="103"/>
      <c r="AK2339" s="103"/>
      <c r="AL2339" s="103"/>
      <c r="AM2339" s="103"/>
      <c r="AN2339" s="103"/>
      <c r="AO2339" s="103"/>
      <c r="AP2339" s="103"/>
      <c r="AQ2339" s="103"/>
      <c r="AR2339" s="103"/>
      <c r="AS2339" s="103"/>
      <c r="AT2339" s="103"/>
      <c r="AU2339" s="103"/>
      <c r="AV2339" s="103"/>
      <c r="AW2339" s="103"/>
      <c r="AX2339" s="103"/>
      <c r="AY2339" s="103"/>
      <c r="AZ2339" s="103"/>
      <c r="BA2339" s="95"/>
      <c r="BB2339" s="95"/>
      <c r="BC2339" s="95"/>
      <c r="BD2339" s="95"/>
      <c r="BE2339" s="95"/>
      <c r="BF2339" s="95"/>
      <c r="BG2339" s="95"/>
      <c r="BH2339" s="95"/>
      <c r="BI2339" s="95"/>
    </row>
    <row r="2340" spans="17:61" s="82" customFormat="1" x14ac:dyDescent="0.2">
      <c r="Q2340" s="103"/>
      <c r="R2340" s="104"/>
      <c r="S2340" s="103"/>
      <c r="T2340" s="103"/>
      <c r="U2340" s="103"/>
      <c r="V2340" s="103"/>
      <c r="W2340" s="103"/>
      <c r="X2340" s="103"/>
      <c r="Y2340" s="103"/>
      <c r="Z2340" s="103"/>
      <c r="AA2340" s="103"/>
      <c r="AB2340" s="103"/>
      <c r="AC2340" s="103"/>
      <c r="AD2340" s="103"/>
      <c r="AE2340" s="103"/>
      <c r="AF2340" s="103"/>
      <c r="AG2340" s="103"/>
      <c r="AH2340" s="103"/>
      <c r="AI2340" s="103"/>
      <c r="AJ2340" s="103"/>
      <c r="AK2340" s="103"/>
      <c r="AL2340" s="103"/>
      <c r="AM2340" s="103"/>
      <c r="AN2340" s="103"/>
      <c r="AO2340" s="103"/>
      <c r="AP2340" s="103"/>
      <c r="AQ2340" s="103"/>
      <c r="AR2340" s="103"/>
      <c r="AS2340" s="103"/>
      <c r="AT2340" s="103"/>
      <c r="AU2340" s="103"/>
      <c r="AV2340" s="103"/>
      <c r="AW2340" s="103"/>
      <c r="AX2340" s="103"/>
      <c r="AY2340" s="103"/>
      <c r="AZ2340" s="103"/>
      <c r="BA2340" s="95"/>
      <c r="BB2340" s="95"/>
      <c r="BC2340" s="95"/>
      <c r="BD2340" s="95"/>
      <c r="BE2340" s="95"/>
      <c r="BF2340" s="95"/>
      <c r="BG2340" s="95"/>
      <c r="BH2340" s="95"/>
      <c r="BI2340" s="95"/>
    </row>
    <row r="2341" spans="17:61" s="82" customFormat="1" x14ac:dyDescent="0.2">
      <c r="Q2341" s="103"/>
      <c r="R2341" s="104"/>
      <c r="S2341" s="103"/>
      <c r="T2341" s="103"/>
      <c r="U2341" s="103"/>
      <c r="V2341" s="103"/>
      <c r="W2341" s="103"/>
      <c r="X2341" s="103"/>
      <c r="Y2341" s="103"/>
      <c r="Z2341" s="103"/>
      <c r="AA2341" s="103"/>
      <c r="AB2341" s="103"/>
      <c r="AC2341" s="103"/>
      <c r="AD2341" s="103"/>
      <c r="AE2341" s="103"/>
      <c r="AF2341" s="103"/>
      <c r="AG2341" s="103"/>
      <c r="AH2341" s="103"/>
      <c r="AI2341" s="103"/>
      <c r="AJ2341" s="103"/>
      <c r="AK2341" s="103"/>
      <c r="AL2341" s="103"/>
      <c r="AM2341" s="103"/>
      <c r="AN2341" s="103"/>
      <c r="AO2341" s="103"/>
      <c r="AP2341" s="103"/>
      <c r="AQ2341" s="103"/>
      <c r="AR2341" s="103"/>
      <c r="AS2341" s="103"/>
      <c r="AT2341" s="103"/>
      <c r="AU2341" s="103"/>
      <c r="AV2341" s="103"/>
      <c r="AW2341" s="103"/>
      <c r="AX2341" s="103"/>
      <c r="AY2341" s="103"/>
      <c r="AZ2341" s="103"/>
      <c r="BA2341" s="95"/>
      <c r="BB2341" s="95"/>
      <c r="BC2341" s="95"/>
      <c r="BD2341" s="95"/>
      <c r="BE2341" s="95"/>
      <c r="BF2341" s="95"/>
      <c r="BG2341" s="95"/>
      <c r="BH2341" s="95"/>
      <c r="BI2341" s="95"/>
    </row>
    <row r="2342" spans="17:61" s="82" customFormat="1" x14ac:dyDescent="0.2">
      <c r="Q2342" s="103"/>
      <c r="R2342" s="104"/>
      <c r="S2342" s="103"/>
      <c r="T2342" s="103"/>
      <c r="U2342" s="103"/>
      <c r="V2342" s="103"/>
      <c r="W2342" s="103"/>
      <c r="X2342" s="103"/>
      <c r="Y2342" s="103"/>
      <c r="Z2342" s="103"/>
      <c r="AA2342" s="103"/>
      <c r="AB2342" s="103"/>
      <c r="AC2342" s="103"/>
      <c r="AD2342" s="103"/>
      <c r="AE2342" s="103"/>
      <c r="AF2342" s="103"/>
      <c r="AG2342" s="103"/>
      <c r="AH2342" s="103"/>
      <c r="AI2342" s="103"/>
      <c r="AJ2342" s="103"/>
      <c r="AK2342" s="103"/>
      <c r="AL2342" s="103"/>
      <c r="AM2342" s="103"/>
      <c r="AN2342" s="103"/>
      <c r="AO2342" s="103"/>
      <c r="AP2342" s="103"/>
      <c r="AQ2342" s="103"/>
      <c r="AR2342" s="103"/>
      <c r="AS2342" s="103"/>
      <c r="AT2342" s="103"/>
      <c r="AU2342" s="103"/>
      <c r="AV2342" s="103"/>
      <c r="AW2342" s="103"/>
      <c r="AX2342" s="103"/>
      <c r="AY2342" s="103"/>
      <c r="AZ2342" s="103"/>
      <c r="BA2342" s="95"/>
      <c r="BB2342" s="95"/>
      <c r="BC2342" s="95"/>
      <c r="BD2342" s="95"/>
      <c r="BE2342" s="95"/>
      <c r="BF2342" s="95"/>
      <c r="BG2342" s="95"/>
      <c r="BH2342" s="95"/>
      <c r="BI2342" s="95"/>
    </row>
    <row r="2343" spans="17:61" s="82" customFormat="1" x14ac:dyDescent="0.2">
      <c r="Q2343" s="103"/>
      <c r="R2343" s="104"/>
      <c r="S2343" s="103"/>
      <c r="T2343" s="103"/>
      <c r="U2343" s="103"/>
      <c r="V2343" s="103"/>
      <c r="W2343" s="103"/>
      <c r="X2343" s="103"/>
      <c r="Y2343" s="103"/>
      <c r="Z2343" s="103"/>
      <c r="AA2343" s="103"/>
      <c r="AB2343" s="103"/>
      <c r="AC2343" s="103"/>
      <c r="AD2343" s="103"/>
      <c r="AE2343" s="103"/>
      <c r="AF2343" s="103"/>
      <c r="AG2343" s="103"/>
      <c r="AH2343" s="103"/>
      <c r="AI2343" s="103"/>
      <c r="AJ2343" s="103"/>
      <c r="AK2343" s="103"/>
      <c r="AL2343" s="103"/>
      <c r="AM2343" s="103"/>
      <c r="AN2343" s="103"/>
      <c r="AO2343" s="103"/>
      <c r="AP2343" s="103"/>
      <c r="AQ2343" s="103"/>
      <c r="AR2343" s="103"/>
      <c r="AS2343" s="103"/>
      <c r="AT2343" s="103"/>
      <c r="AU2343" s="103"/>
      <c r="AV2343" s="103"/>
      <c r="AW2343" s="103"/>
      <c r="AX2343" s="103"/>
      <c r="AY2343" s="103"/>
      <c r="AZ2343" s="103"/>
      <c r="BA2343" s="95"/>
      <c r="BB2343" s="95"/>
      <c r="BC2343" s="95"/>
      <c r="BD2343" s="95"/>
      <c r="BE2343" s="95"/>
      <c r="BF2343" s="95"/>
      <c r="BG2343" s="95"/>
      <c r="BH2343" s="95"/>
      <c r="BI2343" s="95"/>
    </row>
    <row r="2344" spans="17:61" s="82" customFormat="1" x14ac:dyDescent="0.2">
      <c r="Q2344" s="103"/>
      <c r="R2344" s="104"/>
      <c r="S2344" s="103"/>
      <c r="T2344" s="103"/>
      <c r="U2344" s="103"/>
      <c r="V2344" s="103"/>
      <c r="W2344" s="103"/>
      <c r="X2344" s="103"/>
      <c r="Y2344" s="103"/>
      <c r="Z2344" s="103"/>
      <c r="AA2344" s="103"/>
      <c r="AB2344" s="103"/>
      <c r="AC2344" s="103"/>
      <c r="AD2344" s="103"/>
      <c r="AE2344" s="103"/>
      <c r="AF2344" s="103"/>
      <c r="AG2344" s="103"/>
      <c r="AH2344" s="103"/>
      <c r="AI2344" s="103"/>
      <c r="AJ2344" s="103"/>
      <c r="AK2344" s="103"/>
      <c r="AL2344" s="103"/>
      <c r="AM2344" s="103"/>
      <c r="AN2344" s="103"/>
      <c r="AO2344" s="103"/>
      <c r="AP2344" s="103"/>
      <c r="AQ2344" s="103"/>
      <c r="AR2344" s="103"/>
      <c r="AS2344" s="103"/>
      <c r="AT2344" s="103"/>
      <c r="AU2344" s="103"/>
      <c r="AV2344" s="103"/>
      <c r="AW2344" s="103"/>
      <c r="AX2344" s="103"/>
      <c r="AY2344" s="103"/>
      <c r="AZ2344" s="103"/>
      <c r="BA2344" s="95"/>
      <c r="BB2344" s="95"/>
      <c r="BC2344" s="95"/>
      <c r="BD2344" s="95"/>
      <c r="BE2344" s="95"/>
      <c r="BF2344" s="95"/>
      <c r="BG2344" s="95"/>
      <c r="BH2344" s="95"/>
      <c r="BI2344" s="95"/>
    </row>
    <row r="2345" spans="17:61" s="82" customFormat="1" x14ac:dyDescent="0.2">
      <c r="Q2345" s="103"/>
      <c r="R2345" s="104"/>
      <c r="S2345" s="103"/>
      <c r="T2345" s="103"/>
      <c r="U2345" s="103"/>
      <c r="V2345" s="103"/>
      <c r="W2345" s="103"/>
      <c r="X2345" s="103"/>
      <c r="Y2345" s="103"/>
      <c r="Z2345" s="103"/>
      <c r="AA2345" s="103"/>
      <c r="AB2345" s="103"/>
      <c r="AC2345" s="103"/>
      <c r="AD2345" s="103"/>
      <c r="AE2345" s="103"/>
      <c r="AF2345" s="103"/>
      <c r="AG2345" s="103"/>
      <c r="AH2345" s="103"/>
      <c r="AI2345" s="103"/>
      <c r="AJ2345" s="103"/>
      <c r="AK2345" s="103"/>
      <c r="AL2345" s="103"/>
      <c r="AM2345" s="103"/>
      <c r="AN2345" s="103"/>
      <c r="AO2345" s="103"/>
      <c r="AP2345" s="103"/>
      <c r="AQ2345" s="103"/>
      <c r="AR2345" s="103"/>
      <c r="AS2345" s="103"/>
      <c r="AT2345" s="103"/>
      <c r="AU2345" s="103"/>
      <c r="AV2345" s="103"/>
      <c r="AW2345" s="103"/>
      <c r="AX2345" s="103"/>
      <c r="AY2345" s="103"/>
      <c r="AZ2345" s="103"/>
      <c r="BA2345" s="95"/>
      <c r="BB2345" s="95"/>
      <c r="BC2345" s="95"/>
      <c r="BD2345" s="95"/>
      <c r="BE2345" s="95"/>
      <c r="BF2345" s="95"/>
      <c r="BG2345" s="95"/>
      <c r="BH2345" s="95"/>
      <c r="BI2345" s="95"/>
    </row>
    <row r="2346" spans="17:61" s="82" customFormat="1" x14ac:dyDescent="0.2">
      <c r="Q2346" s="103"/>
      <c r="R2346" s="104"/>
      <c r="S2346" s="103"/>
      <c r="T2346" s="103"/>
      <c r="U2346" s="103"/>
      <c r="V2346" s="103"/>
      <c r="W2346" s="103"/>
      <c r="X2346" s="103"/>
      <c r="Y2346" s="103"/>
      <c r="Z2346" s="103"/>
      <c r="AA2346" s="103"/>
      <c r="AB2346" s="103"/>
      <c r="AC2346" s="103"/>
      <c r="AD2346" s="103"/>
      <c r="AE2346" s="103"/>
      <c r="AF2346" s="103"/>
      <c r="AG2346" s="103"/>
      <c r="AH2346" s="103"/>
      <c r="AI2346" s="103"/>
      <c r="AJ2346" s="103"/>
      <c r="AK2346" s="103"/>
      <c r="AL2346" s="103"/>
      <c r="AM2346" s="103"/>
      <c r="AN2346" s="103"/>
      <c r="AO2346" s="103"/>
      <c r="AP2346" s="103"/>
      <c r="AQ2346" s="103"/>
      <c r="AR2346" s="103"/>
      <c r="AS2346" s="103"/>
      <c r="AT2346" s="103"/>
      <c r="AU2346" s="103"/>
      <c r="AV2346" s="103"/>
      <c r="AW2346" s="103"/>
      <c r="AX2346" s="103"/>
      <c r="AY2346" s="103"/>
      <c r="AZ2346" s="103"/>
      <c r="BA2346" s="95"/>
      <c r="BB2346" s="95"/>
      <c r="BC2346" s="95"/>
      <c r="BD2346" s="95"/>
      <c r="BE2346" s="95"/>
      <c r="BF2346" s="95"/>
      <c r="BG2346" s="95"/>
      <c r="BH2346" s="95"/>
      <c r="BI2346" s="95"/>
    </row>
    <row r="2347" spans="17:61" s="82" customFormat="1" x14ac:dyDescent="0.2">
      <c r="Q2347" s="103"/>
      <c r="R2347" s="104"/>
      <c r="S2347" s="103"/>
      <c r="T2347" s="103"/>
      <c r="U2347" s="103"/>
      <c r="V2347" s="103"/>
      <c r="W2347" s="103"/>
      <c r="X2347" s="103"/>
      <c r="Y2347" s="103"/>
      <c r="Z2347" s="103"/>
      <c r="AA2347" s="103"/>
      <c r="AB2347" s="103"/>
      <c r="AC2347" s="103"/>
      <c r="AD2347" s="103"/>
      <c r="AE2347" s="103"/>
      <c r="AF2347" s="103"/>
      <c r="AG2347" s="103"/>
      <c r="AH2347" s="103"/>
      <c r="AI2347" s="103"/>
      <c r="AJ2347" s="103"/>
      <c r="AK2347" s="103"/>
      <c r="AL2347" s="103"/>
      <c r="AM2347" s="103"/>
      <c r="AN2347" s="103"/>
      <c r="AO2347" s="103"/>
      <c r="AP2347" s="103"/>
      <c r="AQ2347" s="103"/>
      <c r="AR2347" s="103"/>
      <c r="AS2347" s="103"/>
      <c r="AT2347" s="103"/>
      <c r="AU2347" s="103"/>
      <c r="AV2347" s="103"/>
      <c r="AW2347" s="103"/>
      <c r="AX2347" s="103"/>
      <c r="AY2347" s="103"/>
      <c r="AZ2347" s="103"/>
      <c r="BA2347" s="95"/>
      <c r="BB2347" s="95"/>
      <c r="BC2347" s="95"/>
      <c r="BD2347" s="95"/>
      <c r="BE2347" s="95"/>
      <c r="BF2347" s="95"/>
      <c r="BG2347" s="95"/>
      <c r="BH2347" s="95"/>
      <c r="BI2347" s="95"/>
    </row>
    <row r="2348" spans="17:61" s="82" customFormat="1" x14ac:dyDescent="0.2">
      <c r="Q2348" s="103"/>
      <c r="R2348" s="104"/>
      <c r="S2348" s="103"/>
      <c r="T2348" s="103"/>
      <c r="U2348" s="103"/>
      <c r="V2348" s="103"/>
      <c r="W2348" s="103"/>
      <c r="X2348" s="103"/>
      <c r="Y2348" s="103"/>
      <c r="Z2348" s="103"/>
      <c r="AA2348" s="103"/>
      <c r="AB2348" s="103"/>
      <c r="AC2348" s="103"/>
      <c r="AD2348" s="103"/>
      <c r="AE2348" s="103"/>
      <c r="AF2348" s="103"/>
      <c r="AG2348" s="103"/>
      <c r="AH2348" s="103"/>
      <c r="AI2348" s="103"/>
      <c r="AJ2348" s="103"/>
      <c r="AK2348" s="103"/>
      <c r="AL2348" s="103"/>
      <c r="AM2348" s="103"/>
      <c r="AN2348" s="103"/>
      <c r="AO2348" s="103"/>
      <c r="AP2348" s="103"/>
      <c r="AQ2348" s="103"/>
      <c r="AR2348" s="103"/>
      <c r="AS2348" s="103"/>
      <c r="AT2348" s="103"/>
      <c r="AU2348" s="103"/>
      <c r="AV2348" s="103"/>
      <c r="AW2348" s="103"/>
      <c r="AX2348" s="103"/>
      <c r="AY2348" s="103"/>
      <c r="AZ2348" s="103"/>
      <c r="BA2348" s="95"/>
      <c r="BB2348" s="95"/>
      <c r="BC2348" s="95"/>
      <c r="BD2348" s="95"/>
      <c r="BE2348" s="95"/>
      <c r="BF2348" s="95"/>
      <c r="BG2348" s="95"/>
      <c r="BH2348" s="95"/>
      <c r="BI2348" s="95"/>
    </row>
    <row r="2349" spans="17:61" s="82" customFormat="1" x14ac:dyDescent="0.2">
      <c r="Q2349" s="103"/>
      <c r="R2349" s="104"/>
      <c r="S2349" s="103"/>
      <c r="T2349" s="103"/>
      <c r="U2349" s="103"/>
      <c r="V2349" s="103"/>
      <c r="W2349" s="103"/>
      <c r="X2349" s="103"/>
      <c r="Y2349" s="103"/>
      <c r="Z2349" s="103"/>
      <c r="AA2349" s="103"/>
      <c r="AB2349" s="103"/>
      <c r="AC2349" s="103"/>
      <c r="AD2349" s="103"/>
      <c r="AE2349" s="103"/>
      <c r="AF2349" s="103"/>
      <c r="AG2349" s="103"/>
      <c r="AH2349" s="103"/>
      <c r="AI2349" s="103"/>
      <c r="AJ2349" s="103"/>
      <c r="AK2349" s="103"/>
      <c r="AL2349" s="103"/>
      <c r="AM2349" s="103"/>
      <c r="AN2349" s="103"/>
      <c r="AO2349" s="103"/>
      <c r="AP2349" s="103"/>
      <c r="AQ2349" s="103"/>
      <c r="AR2349" s="103"/>
      <c r="AS2349" s="103"/>
      <c r="AT2349" s="103"/>
      <c r="AU2349" s="103"/>
      <c r="AV2349" s="103"/>
      <c r="AW2349" s="103"/>
      <c r="AX2349" s="103"/>
      <c r="AY2349" s="103"/>
      <c r="AZ2349" s="103"/>
      <c r="BA2349" s="95"/>
      <c r="BB2349" s="95"/>
      <c r="BC2349" s="95"/>
      <c r="BD2349" s="95"/>
      <c r="BE2349" s="95"/>
      <c r="BF2349" s="95"/>
      <c r="BG2349" s="95"/>
      <c r="BH2349" s="95"/>
      <c r="BI2349" s="95"/>
    </row>
    <row r="2350" spans="17:61" s="82" customFormat="1" x14ac:dyDescent="0.2">
      <c r="Q2350" s="103"/>
      <c r="R2350" s="104"/>
      <c r="S2350" s="103"/>
      <c r="T2350" s="103"/>
      <c r="U2350" s="103"/>
      <c r="V2350" s="103"/>
      <c r="W2350" s="103"/>
      <c r="X2350" s="103"/>
      <c r="Y2350" s="103"/>
      <c r="Z2350" s="103"/>
      <c r="AA2350" s="103"/>
      <c r="AB2350" s="103"/>
      <c r="AC2350" s="103"/>
      <c r="AD2350" s="103"/>
      <c r="AE2350" s="103"/>
      <c r="AF2350" s="103"/>
      <c r="AG2350" s="103"/>
      <c r="AH2350" s="103"/>
      <c r="AI2350" s="103"/>
      <c r="AJ2350" s="103"/>
      <c r="AK2350" s="103"/>
      <c r="AL2350" s="103"/>
      <c r="AM2350" s="103"/>
      <c r="AN2350" s="103"/>
      <c r="AO2350" s="103"/>
      <c r="AP2350" s="103"/>
      <c r="AQ2350" s="103"/>
      <c r="AR2350" s="103"/>
      <c r="AS2350" s="103"/>
      <c r="AT2350" s="103"/>
      <c r="AU2350" s="103"/>
      <c r="AV2350" s="103"/>
      <c r="AW2350" s="103"/>
      <c r="AX2350" s="103"/>
      <c r="AY2350" s="103"/>
      <c r="AZ2350" s="103"/>
      <c r="BA2350" s="95"/>
      <c r="BB2350" s="95"/>
      <c r="BC2350" s="95"/>
      <c r="BD2350" s="95"/>
      <c r="BE2350" s="95"/>
      <c r="BF2350" s="95"/>
      <c r="BG2350" s="95"/>
      <c r="BH2350" s="95"/>
      <c r="BI2350" s="95"/>
    </row>
    <row r="2351" spans="17:61" s="82" customFormat="1" x14ac:dyDescent="0.2">
      <c r="Q2351" s="103"/>
      <c r="R2351" s="104"/>
      <c r="S2351" s="103"/>
      <c r="T2351" s="103"/>
      <c r="U2351" s="103"/>
      <c r="V2351" s="103"/>
      <c r="W2351" s="103"/>
      <c r="X2351" s="103"/>
      <c r="Y2351" s="103"/>
      <c r="Z2351" s="103"/>
      <c r="AA2351" s="103"/>
      <c r="AB2351" s="103"/>
      <c r="AC2351" s="103"/>
      <c r="AD2351" s="103"/>
      <c r="AE2351" s="103"/>
      <c r="AF2351" s="103"/>
      <c r="AG2351" s="103"/>
      <c r="AH2351" s="103"/>
      <c r="AI2351" s="103"/>
      <c r="AJ2351" s="103"/>
      <c r="AK2351" s="103"/>
      <c r="AL2351" s="103"/>
      <c r="AM2351" s="103"/>
      <c r="AN2351" s="103"/>
      <c r="AO2351" s="103"/>
      <c r="AP2351" s="103"/>
      <c r="AQ2351" s="103"/>
      <c r="AR2351" s="103"/>
      <c r="AS2351" s="103"/>
      <c r="AT2351" s="103"/>
      <c r="AU2351" s="103"/>
      <c r="AV2351" s="103"/>
      <c r="AW2351" s="103"/>
      <c r="AX2351" s="103"/>
      <c r="AY2351" s="103"/>
      <c r="AZ2351" s="103"/>
      <c r="BA2351" s="95"/>
      <c r="BB2351" s="95"/>
      <c r="BC2351" s="95"/>
      <c r="BD2351" s="95"/>
      <c r="BE2351" s="95"/>
      <c r="BF2351" s="95"/>
      <c r="BG2351" s="95"/>
      <c r="BH2351" s="95"/>
      <c r="BI2351" s="95"/>
    </row>
    <row r="2352" spans="17:61" s="82" customFormat="1" x14ac:dyDescent="0.2">
      <c r="Q2352" s="103"/>
      <c r="R2352" s="104"/>
      <c r="S2352" s="103"/>
      <c r="T2352" s="103"/>
      <c r="U2352" s="103"/>
      <c r="V2352" s="103"/>
      <c r="W2352" s="103"/>
      <c r="X2352" s="103"/>
      <c r="Y2352" s="103"/>
      <c r="Z2352" s="103"/>
      <c r="AA2352" s="103"/>
      <c r="AB2352" s="103"/>
      <c r="AC2352" s="103"/>
      <c r="AD2352" s="103"/>
      <c r="AE2352" s="103"/>
      <c r="AF2352" s="103"/>
      <c r="AG2352" s="103"/>
      <c r="AH2352" s="103"/>
      <c r="AI2352" s="103"/>
      <c r="AJ2352" s="103"/>
      <c r="AK2352" s="103"/>
      <c r="AL2352" s="103"/>
      <c r="AM2352" s="103"/>
      <c r="AN2352" s="103"/>
      <c r="AO2352" s="103"/>
      <c r="AP2352" s="103"/>
      <c r="AQ2352" s="103"/>
      <c r="AR2352" s="103"/>
      <c r="AS2352" s="103"/>
      <c r="AT2352" s="103"/>
      <c r="AU2352" s="103"/>
      <c r="AV2352" s="103"/>
      <c r="AW2352" s="103"/>
      <c r="AX2352" s="103"/>
      <c r="AY2352" s="103"/>
      <c r="AZ2352" s="103"/>
      <c r="BA2352" s="95"/>
      <c r="BB2352" s="95"/>
      <c r="BC2352" s="95"/>
      <c r="BD2352" s="95"/>
      <c r="BE2352" s="95"/>
      <c r="BF2352" s="95"/>
      <c r="BG2352" s="95"/>
      <c r="BH2352" s="95"/>
      <c r="BI2352" s="95"/>
    </row>
    <row r="2353" spans="17:61" s="82" customFormat="1" x14ac:dyDescent="0.2">
      <c r="Q2353" s="103"/>
      <c r="R2353" s="104"/>
      <c r="S2353" s="103"/>
      <c r="T2353" s="103"/>
      <c r="U2353" s="103"/>
      <c r="V2353" s="103"/>
      <c r="W2353" s="103"/>
      <c r="X2353" s="103"/>
      <c r="Y2353" s="103"/>
      <c r="Z2353" s="103"/>
      <c r="AA2353" s="103"/>
      <c r="AB2353" s="103"/>
      <c r="AC2353" s="103"/>
      <c r="AD2353" s="103"/>
      <c r="AE2353" s="103"/>
      <c r="AF2353" s="103"/>
      <c r="AG2353" s="103"/>
      <c r="AH2353" s="103"/>
      <c r="AI2353" s="103"/>
      <c r="AJ2353" s="103"/>
      <c r="AK2353" s="103"/>
      <c r="AL2353" s="103"/>
      <c r="AM2353" s="103"/>
      <c r="AN2353" s="103"/>
      <c r="AO2353" s="103"/>
      <c r="AP2353" s="103"/>
      <c r="AQ2353" s="103"/>
      <c r="AR2353" s="103"/>
      <c r="AS2353" s="103"/>
      <c r="AT2353" s="103"/>
      <c r="AU2353" s="103"/>
      <c r="AV2353" s="103"/>
      <c r="AW2353" s="103"/>
      <c r="AX2353" s="103"/>
      <c r="AY2353" s="103"/>
      <c r="AZ2353" s="103"/>
      <c r="BA2353" s="95"/>
      <c r="BB2353" s="95"/>
      <c r="BC2353" s="95"/>
      <c r="BD2353" s="95"/>
      <c r="BE2353" s="95"/>
      <c r="BF2353" s="95"/>
      <c r="BG2353" s="95"/>
      <c r="BH2353" s="95"/>
      <c r="BI2353" s="95"/>
    </row>
    <row r="2354" spans="17:61" s="82" customFormat="1" x14ac:dyDescent="0.2">
      <c r="Q2354" s="103"/>
      <c r="R2354" s="104"/>
      <c r="S2354" s="103"/>
      <c r="T2354" s="103"/>
      <c r="U2354" s="103"/>
      <c r="V2354" s="103"/>
      <c r="W2354" s="103"/>
      <c r="X2354" s="103"/>
      <c r="Y2354" s="103"/>
      <c r="Z2354" s="103"/>
      <c r="AA2354" s="103"/>
      <c r="AB2354" s="103"/>
      <c r="AC2354" s="103"/>
      <c r="AD2354" s="103"/>
      <c r="AE2354" s="103"/>
      <c r="AF2354" s="103"/>
      <c r="AG2354" s="103"/>
      <c r="AH2354" s="103"/>
      <c r="AI2354" s="103"/>
      <c r="AJ2354" s="103"/>
      <c r="AK2354" s="103"/>
      <c r="AL2354" s="103"/>
      <c r="AM2354" s="103"/>
      <c r="AN2354" s="103"/>
      <c r="AO2354" s="103"/>
      <c r="AP2354" s="103"/>
      <c r="AQ2354" s="103"/>
      <c r="AR2354" s="103"/>
      <c r="AS2354" s="103"/>
      <c r="AT2354" s="103"/>
      <c r="AU2354" s="103"/>
      <c r="AV2354" s="103"/>
      <c r="AW2354" s="103"/>
      <c r="AX2354" s="103"/>
      <c r="AY2354" s="103"/>
      <c r="AZ2354" s="103"/>
      <c r="BA2354" s="95"/>
      <c r="BB2354" s="95"/>
      <c r="BC2354" s="95"/>
      <c r="BD2354" s="95"/>
      <c r="BE2354" s="95"/>
      <c r="BF2354" s="95"/>
      <c r="BG2354" s="95"/>
      <c r="BH2354" s="95"/>
      <c r="BI2354" s="95"/>
    </row>
    <row r="2355" spans="17:61" s="82" customFormat="1" x14ac:dyDescent="0.2">
      <c r="Q2355" s="103"/>
      <c r="R2355" s="104"/>
      <c r="S2355" s="103"/>
      <c r="T2355" s="103"/>
      <c r="U2355" s="103"/>
      <c r="V2355" s="103"/>
      <c r="W2355" s="103"/>
      <c r="X2355" s="103"/>
      <c r="Y2355" s="103"/>
      <c r="Z2355" s="103"/>
      <c r="AA2355" s="103"/>
      <c r="AB2355" s="103"/>
      <c r="AC2355" s="103"/>
      <c r="AD2355" s="103"/>
      <c r="AE2355" s="103"/>
      <c r="AF2355" s="103"/>
      <c r="AG2355" s="103"/>
      <c r="AH2355" s="103"/>
      <c r="AI2355" s="103"/>
      <c r="AJ2355" s="103"/>
      <c r="AK2355" s="103"/>
      <c r="AL2355" s="103"/>
      <c r="AM2355" s="103"/>
      <c r="AN2355" s="103"/>
      <c r="AO2355" s="103"/>
      <c r="AP2355" s="103"/>
      <c r="AQ2355" s="103"/>
      <c r="AR2355" s="103"/>
      <c r="AS2355" s="103"/>
      <c r="AT2355" s="103"/>
      <c r="AU2355" s="103"/>
      <c r="AV2355" s="103"/>
      <c r="AW2355" s="103"/>
      <c r="AX2355" s="103"/>
      <c r="AY2355" s="103"/>
      <c r="AZ2355" s="103"/>
      <c r="BA2355" s="95"/>
      <c r="BB2355" s="95"/>
      <c r="BC2355" s="95"/>
      <c r="BD2355" s="95"/>
      <c r="BE2355" s="95"/>
      <c r="BF2355" s="95"/>
      <c r="BG2355" s="95"/>
      <c r="BH2355" s="95"/>
      <c r="BI2355" s="95"/>
    </row>
    <row r="2356" spans="17:61" s="82" customFormat="1" x14ac:dyDescent="0.2">
      <c r="Q2356" s="103"/>
      <c r="R2356" s="104"/>
      <c r="S2356" s="103"/>
      <c r="T2356" s="103"/>
      <c r="U2356" s="103"/>
      <c r="V2356" s="103"/>
      <c r="W2356" s="103"/>
      <c r="X2356" s="103"/>
      <c r="Y2356" s="103"/>
      <c r="Z2356" s="103"/>
      <c r="AA2356" s="103"/>
      <c r="AB2356" s="103"/>
      <c r="AC2356" s="103"/>
      <c r="AD2356" s="103"/>
      <c r="AE2356" s="103"/>
      <c r="AF2356" s="103"/>
      <c r="AG2356" s="103"/>
      <c r="AH2356" s="103"/>
      <c r="AI2356" s="103"/>
      <c r="AJ2356" s="103"/>
      <c r="AK2356" s="103"/>
      <c r="AL2356" s="103"/>
      <c r="AM2356" s="103"/>
      <c r="AN2356" s="103"/>
      <c r="AO2356" s="103"/>
      <c r="AP2356" s="103"/>
      <c r="AQ2356" s="103"/>
      <c r="AR2356" s="103"/>
      <c r="AS2356" s="103"/>
      <c r="AT2356" s="103"/>
      <c r="AU2356" s="103"/>
      <c r="AV2356" s="103"/>
      <c r="AW2356" s="103"/>
      <c r="AX2356" s="103"/>
      <c r="AY2356" s="103"/>
      <c r="AZ2356" s="103"/>
      <c r="BA2356" s="95"/>
      <c r="BB2356" s="95"/>
      <c r="BC2356" s="95"/>
      <c r="BD2356" s="95"/>
      <c r="BE2356" s="95"/>
      <c r="BF2356" s="95"/>
      <c r="BG2356" s="95"/>
      <c r="BH2356" s="95"/>
      <c r="BI2356" s="95"/>
    </row>
    <row r="2357" spans="17:61" s="82" customFormat="1" x14ac:dyDescent="0.2">
      <c r="Q2357" s="103"/>
      <c r="R2357" s="104"/>
      <c r="S2357" s="103"/>
      <c r="T2357" s="103"/>
      <c r="U2357" s="103"/>
      <c r="V2357" s="103"/>
      <c r="W2357" s="103"/>
      <c r="X2357" s="103"/>
      <c r="Y2357" s="103"/>
      <c r="Z2357" s="103"/>
      <c r="AA2357" s="103"/>
      <c r="AB2357" s="103"/>
      <c r="AC2357" s="103"/>
      <c r="AD2357" s="103"/>
      <c r="AE2357" s="103"/>
      <c r="AF2357" s="103"/>
      <c r="AG2357" s="103"/>
      <c r="AH2357" s="103"/>
      <c r="AI2357" s="103"/>
      <c r="AJ2357" s="103"/>
      <c r="AK2357" s="103"/>
      <c r="AL2357" s="103"/>
      <c r="AM2357" s="103"/>
      <c r="AN2357" s="103"/>
      <c r="AO2357" s="103"/>
      <c r="AP2357" s="103"/>
      <c r="AQ2357" s="103"/>
      <c r="AR2357" s="103"/>
      <c r="AS2357" s="103"/>
      <c r="AT2357" s="103"/>
      <c r="AU2357" s="103"/>
      <c r="AV2357" s="103"/>
      <c r="AW2357" s="103"/>
      <c r="AX2357" s="103"/>
      <c r="AY2357" s="103"/>
      <c r="AZ2357" s="103"/>
      <c r="BA2357" s="95"/>
      <c r="BB2357" s="95"/>
      <c r="BC2357" s="95"/>
      <c r="BD2357" s="95"/>
      <c r="BE2357" s="95"/>
      <c r="BF2357" s="95"/>
      <c r="BG2357" s="95"/>
      <c r="BH2357" s="95"/>
      <c r="BI2357" s="95"/>
    </row>
    <row r="2358" spans="17:61" s="82" customFormat="1" x14ac:dyDescent="0.2">
      <c r="Q2358" s="103"/>
      <c r="R2358" s="104"/>
      <c r="S2358" s="103"/>
      <c r="T2358" s="103"/>
      <c r="U2358" s="103"/>
      <c r="V2358" s="103"/>
      <c r="W2358" s="103"/>
      <c r="X2358" s="103"/>
      <c r="Y2358" s="103"/>
      <c r="Z2358" s="103"/>
      <c r="AA2358" s="103"/>
      <c r="AB2358" s="103"/>
      <c r="AC2358" s="103"/>
      <c r="AD2358" s="103"/>
      <c r="AE2358" s="103"/>
      <c r="AF2358" s="103"/>
      <c r="AG2358" s="103"/>
      <c r="AH2358" s="103"/>
      <c r="AI2358" s="103"/>
      <c r="AJ2358" s="103"/>
      <c r="AK2358" s="103"/>
      <c r="AL2358" s="103"/>
      <c r="AM2358" s="103"/>
      <c r="AN2358" s="103"/>
      <c r="AO2358" s="103"/>
      <c r="AP2358" s="103"/>
      <c r="AQ2358" s="103"/>
      <c r="AR2358" s="103"/>
      <c r="AS2358" s="103"/>
      <c r="AT2358" s="103"/>
      <c r="AU2358" s="103"/>
      <c r="AV2358" s="103"/>
      <c r="AW2358" s="103"/>
      <c r="AX2358" s="103"/>
      <c r="AY2358" s="103"/>
      <c r="AZ2358" s="103"/>
      <c r="BA2358" s="95"/>
      <c r="BB2358" s="95"/>
      <c r="BC2358" s="95"/>
      <c r="BD2358" s="95"/>
      <c r="BE2358" s="95"/>
      <c r="BF2358" s="95"/>
      <c r="BG2358" s="95"/>
      <c r="BH2358" s="95"/>
      <c r="BI2358" s="95"/>
    </row>
    <row r="2359" spans="17:61" s="82" customFormat="1" x14ac:dyDescent="0.2">
      <c r="Q2359" s="103"/>
      <c r="R2359" s="104"/>
      <c r="S2359" s="103"/>
      <c r="T2359" s="103"/>
      <c r="U2359" s="103"/>
      <c r="V2359" s="103"/>
      <c r="W2359" s="103"/>
      <c r="X2359" s="103"/>
      <c r="Y2359" s="103"/>
      <c r="Z2359" s="103"/>
      <c r="AA2359" s="103"/>
      <c r="AB2359" s="103"/>
      <c r="AC2359" s="103"/>
      <c r="AD2359" s="103"/>
      <c r="AE2359" s="103"/>
      <c r="AF2359" s="103"/>
      <c r="AG2359" s="103"/>
      <c r="AH2359" s="103"/>
      <c r="AI2359" s="103"/>
      <c r="AJ2359" s="103"/>
      <c r="AK2359" s="103"/>
      <c r="AL2359" s="103"/>
      <c r="AM2359" s="103"/>
      <c r="AN2359" s="103"/>
      <c r="AO2359" s="103"/>
      <c r="AP2359" s="103"/>
      <c r="AQ2359" s="103"/>
      <c r="AR2359" s="103"/>
      <c r="AS2359" s="103"/>
      <c r="AT2359" s="103"/>
      <c r="AU2359" s="103"/>
      <c r="AV2359" s="103"/>
      <c r="AW2359" s="103"/>
      <c r="AX2359" s="103"/>
      <c r="AY2359" s="103"/>
      <c r="AZ2359" s="103"/>
      <c r="BA2359" s="95"/>
      <c r="BB2359" s="95"/>
      <c r="BC2359" s="95"/>
      <c r="BD2359" s="95"/>
      <c r="BE2359" s="95"/>
      <c r="BF2359" s="95"/>
      <c r="BG2359" s="95"/>
      <c r="BH2359" s="95"/>
      <c r="BI2359" s="95"/>
    </row>
    <row r="2360" spans="17:61" s="82" customFormat="1" x14ac:dyDescent="0.2">
      <c r="Q2360" s="103"/>
      <c r="R2360" s="104"/>
      <c r="S2360" s="103"/>
      <c r="T2360" s="103"/>
      <c r="U2360" s="103"/>
      <c r="V2360" s="103"/>
      <c r="W2360" s="103"/>
      <c r="X2360" s="103"/>
      <c r="Y2360" s="103"/>
      <c r="Z2360" s="103"/>
      <c r="AA2360" s="103"/>
      <c r="AB2360" s="103"/>
      <c r="AC2360" s="103"/>
      <c r="AD2360" s="103"/>
      <c r="AE2360" s="103"/>
      <c r="AF2360" s="103"/>
      <c r="AG2360" s="103"/>
      <c r="AH2360" s="103"/>
      <c r="AI2360" s="103"/>
      <c r="AJ2360" s="103"/>
      <c r="AK2360" s="103"/>
      <c r="AL2360" s="103"/>
      <c r="AM2360" s="103"/>
      <c r="AN2360" s="103"/>
      <c r="AO2360" s="103"/>
      <c r="AP2360" s="103"/>
      <c r="AQ2360" s="103"/>
      <c r="AR2360" s="103"/>
      <c r="AS2360" s="103"/>
      <c r="AT2360" s="103"/>
      <c r="AU2360" s="103"/>
      <c r="AV2360" s="103"/>
      <c r="AW2360" s="103"/>
      <c r="AX2360" s="103"/>
      <c r="AY2360" s="103"/>
      <c r="AZ2360" s="103"/>
      <c r="BA2360" s="95"/>
      <c r="BB2360" s="95"/>
      <c r="BC2360" s="95"/>
      <c r="BD2360" s="95"/>
      <c r="BE2360" s="95"/>
      <c r="BF2360" s="95"/>
      <c r="BG2360" s="95"/>
      <c r="BH2360" s="95"/>
      <c r="BI2360" s="95"/>
    </row>
    <row r="2361" spans="17:61" s="82" customFormat="1" x14ac:dyDescent="0.2">
      <c r="Q2361" s="103"/>
      <c r="R2361" s="104"/>
      <c r="S2361" s="103"/>
      <c r="T2361" s="103"/>
      <c r="U2361" s="103"/>
      <c r="V2361" s="103"/>
      <c r="W2361" s="103"/>
      <c r="X2361" s="103"/>
      <c r="Y2361" s="103"/>
      <c r="Z2361" s="103"/>
      <c r="AA2361" s="103"/>
      <c r="AB2361" s="103"/>
      <c r="AC2361" s="103"/>
      <c r="AD2361" s="103"/>
      <c r="AE2361" s="103"/>
      <c r="AF2361" s="103"/>
      <c r="AG2361" s="103"/>
      <c r="AH2361" s="103"/>
      <c r="AI2361" s="103"/>
      <c r="AJ2361" s="103"/>
      <c r="AK2361" s="103"/>
      <c r="AL2361" s="103"/>
      <c r="AM2361" s="103"/>
      <c r="AN2361" s="103"/>
      <c r="AO2361" s="103"/>
      <c r="AP2361" s="103"/>
      <c r="AQ2361" s="103"/>
      <c r="AR2361" s="103"/>
      <c r="AS2361" s="103"/>
      <c r="AT2361" s="103"/>
      <c r="AU2361" s="103"/>
      <c r="AV2361" s="103"/>
      <c r="AW2361" s="103"/>
      <c r="AX2361" s="103"/>
      <c r="AY2361" s="103"/>
      <c r="AZ2361" s="103"/>
      <c r="BA2361" s="95"/>
      <c r="BB2361" s="95"/>
      <c r="BC2361" s="95"/>
      <c r="BD2361" s="95"/>
      <c r="BE2361" s="95"/>
      <c r="BF2361" s="95"/>
      <c r="BG2361" s="95"/>
      <c r="BH2361" s="95"/>
      <c r="BI2361" s="95"/>
    </row>
    <row r="2362" spans="17:61" s="82" customFormat="1" x14ac:dyDescent="0.2">
      <c r="Q2362" s="103"/>
      <c r="R2362" s="104"/>
      <c r="S2362" s="103"/>
      <c r="T2362" s="103"/>
      <c r="U2362" s="103"/>
      <c r="V2362" s="103"/>
      <c r="W2362" s="103"/>
      <c r="X2362" s="103"/>
      <c r="Y2362" s="103"/>
      <c r="Z2362" s="103"/>
      <c r="AA2362" s="103"/>
      <c r="AB2362" s="103"/>
      <c r="AC2362" s="103"/>
      <c r="AD2362" s="103"/>
      <c r="AE2362" s="103"/>
      <c r="AF2362" s="103"/>
      <c r="AG2362" s="103"/>
      <c r="AH2362" s="103"/>
      <c r="AI2362" s="103"/>
      <c r="AJ2362" s="103"/>
      <c r="AK2362" s="103"/>
      <c r="AL2362" s="103"/>
      <c r="AM2362" s="103"/>
      <c r="AN2362" s="103"/>
      <c r="AO2362" s="103"/>
      <c r="AP2362" s="103"/>
      <c r="AQ2362" s="103"/>
      <c r="AR2362" s="103"/>
      <c r="AS2362" s="103"/>
      <c r="AT2362" s="103"/>
      <c r="AU2362" s="103"/>
      <c r="AV2362" s="103"/>
      <c r="AW2362" s="103"/>
      <c r="AX2362" s="103"/>
      <c r="AY2362" s="103"/>
      <c r="AZ2362" s="103"/>
      <c r="BA2362" s="95"/>
      <c r="BB2362" s="95"/>
      <c r="BC2362" s="95"/>
      <c r="BD2362" s="95"/>
      <c r="BE2362" s="95"/>
      <c r="BF2362" s="95"/>
      <c r="BG2362" s="95"/>
      <c r="BH2362" s="95"/>
      <c r="BI2362" s="95"/>
    </row>
    <row r="2363" spans="17:61" s="82" customFormat="1" x14ac:dyDescent="0.2">
      <c r="Q2363" s="103"/>
      <c r="R2363" s="104"/>
      <c r="S2363" s="103"/>
      <c r="T2363" s="103"/>
      <c r="U2363" s="103"/>
      <c r="V2363" s="103"/>
      <c r="W2363" s="103"/>
      <c r="X2363" s="103"/>
      <c r="Y2363" s="103"/>
      <c r="Z2363" s="103"/>
      <c r="AA2363" s="103"/>
      <c r="AB2363" s="103"/>
      <c r="AC2363" s="103"/>
      <c r="AD2363" s="103"/>
      <c r="AE2363" s="103"/>
      <c r="AF2363" s="103"/>
      <c r="AG2363" s="103"/>
      <c r="AH2363" s="103"/>
      <c r="AI2363" s="103"/>
      <c r="AJ2363" s="103"/>
      <c r="AK2363" s="103"/>
      <c r="AL2363" s="103"/>
      <c r="AM2363" s="103"/>
      <c r="AN2363" s="103"/>
      <c r="AO2363" s="103"/>
      <c r="AP2363" s="103"/>
      <c r="AQ2363" s="103"/>
      <c r="AR2363" s="103"/>
      <c r="AS2363" s="103"/>
      <c r="AT2363" s="103"/>
      <c r="AU2363" s="103"/>
      <c r="AV2363" s="103"/>
      <c r="AW2363" s="103"/>
      <c r="AX2363" s="103"/>
      <c r="AY2363" s="103"/>
      <c r="AZ2363" s="103"/>
      <c r="BA2363" s="95"/>
      <c r="BB2363" s="95"/>
      <c r="BC2363" s="95"/>
      <c r="BD2363" s="95"/>
      <c r="BE2363" s="95"/>
      <c r="BF2363" s="95"/>
      <c r="BG2363" s="95"/>
      <c r="BH2363" s="95"/>
      <c r="BI2363" s="95"/>
    </row>
    <row r="2364" spans="17:61" s="82" customFormat="1" x14ac:dyDescent="0.2">
      <c r="Q2364" s="103"/>
      <c r="R2364" s="104"/>
      <c r="S2364" s="103"/>
      <c r="T2364" s="103"/>
      <c r="U2364" s="103"/>
      <c r="V2364" s="103"/>
      <c r="W2364" s="103"/>
      <c r="X2364" s="103"/>
      <c r="Y2364" s="103"/>
      <c r="Z2364" s="103"/>
      <c r="AA2364" s="103"/>
      <c r="AB2364" s="103"/>
      <c r="AC2364" s="103"/>
      <c r="AD2364" s="103"/>
      <c r="AE2364" s="103"/>
      <c r="AF2364" s="103"/>
      <c r="AG2364" s="103"/>
      <c r="AH2364" s="103"/>
      <c r="AI2364" s="103"/>
      <c r="AJ2364" s="103"/>
      <c r="AK2364" s="103"/>
      <c r="AL2364" s="103"/>
      <c r="AM2364" s="103"/>
      <c r="AN2364" s="103"/>
      <c r="AO2364" s="103"/>
      <c r="AP2364" s="103"/>
      <c r="AQ2364" s="103"/>
      <c r="AR2364" s="103"/>
      <c r="AS2364" s="103"/>
      <c r="AT2364" s="103"/>
      <c r="AU2364" s="103"/>
      <c r="AV2364" s="103"/>
      <c r="AW2364" s="103"/>
      <c r="AX2364" s="103"/>
      <c r="AY2364" s="103"/>
      <c r="AZ2364" s="103"/>
      <c r="BA2364" s="95"/>
      <c r="BB2364" s="95"/>
      <c r="BC2364" s="95"/>
      <c r="BD2364" s="95"/>
      <c r="BE2364" s="95"/>
      <c r="BF2364" s="95"/>
      <c r="BG2364" s="95"/>
      <c r="BH2364" s="95"/>
      <c r="BI2364" s="95"/>
    </row>
    <row r="2365" spans="17:61" s="82" customFormat="1" x14ac:dyDescent="0.2">
      <c r="Q2365" s="103"/>
      <c r="R2365" s="104"/>
      <c r="S2365" s="103"/>
      <c r="T2365" s="103"/>
      <c r="U2365" s="103"/>
      <c r="V2365" s="103"/>
      <c r="W2365" s="103"/>
      <c r="X2365" s="103"/>
      <c r="Y2365" s="103"/>
      <c r="Z2365" s="103"/>
      <c r="AA2365" s="103"/>
      <c r="AB2365" s="103"/>
      <c r="AC2365" s="103"/>
      <c r="AD2365" s="103"/>
      <c r="AE2365" s="103"/>
      <c r="AF2365" s="103"/>
      <c r="AG2365" s="103"/>
      <c r="AH2365" s="103"/>
      <c r="AI2365" s="103"/>
      <c r="AJ2365" s="103"/>
      <c r="AK2365" s="103"/>
      <c r="AL2365" s="103"/>
      <c r="AM2365" s="103"/>
      <c r="AN2365" s="103"/>
      <c r="AO2365" s="103"/>
      <c r="AP2365" s="103"/>
      <c r="AQ2365" s="103"/>
      <c r="AR2365" s="103"/>
      <c r="AS2365" s="103"/>
      <c r="AT2365" s="103"/>
      <c r="AU2365" s="103"/>
      <c r="AV2365" s="103"/>
      <c r="AW2365" s="103"/>
      <c r="AX2365" s="103"/>
      <c r="AY2365" s="103"/>
      <c r="AZ2365" s="103"/>
      <c r="BA2365" s="95"/>
      <c r="BB2365" s="95"/>
      <c r="BC2365" s="95"/>
      <c r="BD2365" s="95"/>
      <c r="BE2365" s="95"/>
      <c r="BF2365" s="95"/>
      <c r="BG2365" s="95"/>
      <c r="BH2365" s="95"/>
      <c r="BI2365" s="95"/>
    </row>
    <row r="2366" spans="17:61" s="82" customFormat="1" x14ac:dyDescent="0.2">
      <c r="Q2366" s="103"/>
      <c r="R2366" s="104"/>
      <c r="S2366" s="103"/>
      <c r="T2366" s="103"/>
      <c r="U2366" s="103"/>
      <c r="V2366" s="103"/>
      <c r="W2366" s="103"/>
      <c r="X2366" s="103"/>
      <c r="Y2366" s="103"/>
      <c r="Z2366" s="103"/>
      <c r="AA2366" s="103"/>
      <c r="AB2366" s="103"/>
      <c r="AC2366" s="103"/>
      <c r="AD2366" s="103"/>
      <c r="AE2366" s="103"/>
      <c r="AF2366" s="103"/>
      <c r="AG2366" s="103"/>
      <c r="AH2366" s="103"/>
      <c r="AI2366" s="103"/>
      <c r="AJ2366" s="103"/>
      <c r="AK2366" s="103"/>
      <c r="AL2366" s="103"/>
      <c r="AM2366" s="103"/>
      <c r="AN2366" s="103"/>
      <c r="AO2366" s="103"/>
      <c r="AP2366" s="103"/>
      <c r="AQ2366" s="103"/>
      <c r="AR2366" s="103"/>
      <c r="AS2366" s="103"/>
      <c r="AT2366" s="103"/>
      <c r="AU2366" s="103"/>
      <c r="AV2366" s="103"/>
      <c r="AW2366" s="103"/>
      <c r="AX2366" s="103"/>
      <c r="AY2366" s="103"/>
      <c r="AZ2366" s="103"/>
      <c r="BA2366" s="95"/>
      <c r="BB2366" s="95"/>
      <c r="BC2366" s="95"/>
      <c r="BD2366" s="95"/>
      <c r="BE2366" s="95"/>
      <c r="BF2366" s="95"/>
      <c r="BG2366" s="95"/>
      <c r="BH2366" s="95"/>
      <c r="BI2366" s="95"/>
    </row>
    <row r="2367" spans="17:61" s="82" customFormat="1" x14ac:dyDescent="0.2">
      <c r="Q2367" s="103"/>
      <c r="R2367" s="104"/>
      <c r="S2367" s="103"/>
      <c r="T2367" s="103"/>
      <c r="U2367" s="103"/>
      <c r="V2367" s="103"/>
      <c r="W2367" s="103"/>
      <c r="X2367" s="103"/>
      <c r="Y2367" s="103"/>
      <c r="Z2367" s="103"/>
      <c r="AA2367" s="103"/>
      <c r="AB2367" s="103"/>
      <c r="AC2367" s="103"/>
      <c r="AD2367" s="103"/>
      <c r="AE2367" s="103"/>
      <c r="AF2367" s="103"/>
      <c r="AG2367" s="103"/>
      <c r="AH2367" s="103"/>
      <c r="AI2367" s="103"/>
      <c r="AJ2367" s="103"/>
      <c r="AK2367" s="103"/>
      <c r="AL2367" s="103"/>
      <c r="AM2367" s="103"/>
      <c r="AN2367" s="103"/>
      <c r="AO2367" s="103"/>
      <c r="AP2367" s="103"/>
      <c r="AQ2367" s="103"/>
      <c r="AR2367" s="103"/>
      <c r="AS2367" s="103"/>
      <c r="AT2367" s="103"/>
      <c r="AU2367" s="103"/>
      <c r="AV2367" s="103"/>
      <c r="AW2367" s="103"/>
      <c r="AX2367" s="103"/>
      <c r="AY2367" s="103"/>
      <c r="AZ2367" s="103"/>
      <c r="BA2367" s="95"/>
      <c r="BB2367" s="95"/>
      <c r="BC2367" s="95"/>
      <c r="BD2367" s="95"/>
      <c r="BE2367" s="95"/>
      <c r="BF2367" s="95"/>
      <c r="BG2367" s="95"/>
      <c r="BH2367" s="95"/>
      <c r="BI2367" s="95"/>
    </row>
    <row r="2368" spans="17:61" s="82" customFormat="1" x14ac:dyDescent="0.2">
      <c r="Q2368" s="103"/>
      <c r="R2368" s="104"/>
      <c r="S2368" s="103"/>
      <c r="T2368" s="103"/>
      <c r="U2368" s="103"/>
      <c r="V2368" s="103"/>
      <c r="W2368" s="103"/>
      <c r="X2368" s="103"/>
      <c r="Y2368" s="103"/>
      <c r="Z2368" s="103"/>
      <c r="AA2368" s="103"/>
      <c r="AB2368" s="103"/>
      <c r="AC2368" s="103"/>
      <c r="AD2368" s="103"/>
      <c r="AE2368" s="103"/>
      <c r="AF2368" s="103"/>
      <c r="AG2368" s="103"/>
      <c r="AH2368" s="103"/>
      <c r="AI2368" s="103"/>
      <c r="AJ2368" s="103"/>
      <c r="AK2368" s="103"/>
      <c r="AL2368" s="103"/>
      <c r="AM2368" s="103"/>
      <c r="AN2368" s="103"/>
      <c r="AO2368" s="103"/>
      <c r="AP2368" s="103"/>
      <c r="AQ2368" s="103"/>
      <c r="AR2368" s="103"/>
      <c r="AS2368" s="103"/>
      <c r="AT2368" s="103"/>
      <c r="AU2368" s="103"/>
      <c r="AV2368" s="103"/>
      <c r="AW2368" s="103"/>
      <c r="AX2368" s="103"/>
      <c r="AY2368" s="103"/>
      <c r="AZ2368" s="103"/>
      <c r="BA2368" s="95"/>
      <c r="BB2368" s="95"/>
      <c r="BC2368" s="95"/>
      <c r="BD2368" s="95"/>
      <c r="BE2368" s="95"/>
      <c r="BF2368" s="95"/>
      <c r="BG2368" s="95"/>
      <c r="BH2368" s="95"/>
      <c r="BI2368" s="95"/>
    </row>
    <row r="2369" spans="17:61" s="82" customFormat="1" x14ac:dyDescent="0.2">
      <c r="Q2369" s="103"/>
      <c r="R2369" s="104"/>
      <c r="S2369" s="103"/>
      <c r="T2369" s="103"/>
      <c r="U2369" s="103"/>
      <c r="V2369" s="103"/>
      <c r="W2369" s="103"/>
      <c r="X2369" s="103"/>
      <c r="Y2369" s="103"/>
      <c r="Z2369" s="103"/>
      <c r="AA2369" s="103"/>
      <c r="AB2369" s="103"/>
      <c r="AC2369" s="103"/>
      <c r="AD2369" s="103"/>
      <c r="AE2369" s="103"/>
      <c r="AF2369" s="103"/>
      <c r="AG2369" s="103"/>
      <c r="AH2369" s="103"/>
      <c r="AI2369" s="103"/>
      <c r="AJ2369" s="103"/>
      <c r="AK2369" s="103"/>
      <c r="AL2369" s="103"/>
      <c r="AM2369" s="103"/>
      <c r="AN2369" s="103"/>
      <c r="AO2369" s="103"/>
      <c r="AP2369" s="103"/>
      <c r="AQ2369" s="103"/>
      <c r="AR2369" s="103"/>
      <c r="AS2369" s="103"/>
      <c r="AT2369" s="103"/>
      <c r="AU2369" s="103"/>
      <c r="AV2369" s="103"/>
      <c r="AW2369" s="103"/>
      <c r="AX2369" s="103"/>
      <c r="AY2369" s="103"/>
      <c r="AZ2369" s="103"/>
      <c r="BA2369" s="95"/>
      <c r="BB2369" s="95"/>
      <c r="BC2369" s="95"/>
      <c r="BD2369" s="95"/>
      <c r="BE2369" s="95"/>
      <c r="BF2369" s="95"/>
      <c r="BG2369" s="95"/>
      <c r="BH2369" s="95"/>
      <c r="BI2369" s="95"/>
    </row>
    <row r="2370" spans="17:61" s="82" customFormat="1" x14ac:dyDescent="0.2">
      <c r="Q2370" s="103"/>
      <c r="R2370" s="104"/>
      <c r="S2370" s="103"/>
      <c r="T2370" s="103"/>
      <c r="U2370" s="103"/>
      <c r="V2370" s="103"/>
      <c r="W2370" s="103"/>
      <c r="X2370" s="103"/>
      <c r="Y2370" s="103"/>
      <c r="Z2370" s="103"/>
      <c r="AA2370" s="103"/>
      <c r="AB2370" s="103"/>
      <c r="AC2370" s="103"/>
      <c r="AD2370" s="103"/>
      <c r="AE2370" s="103"/>
      <c r="AF2370" s="103"/>
      <c r="AG2370" s="103"/>
      <c r="AH2370" s="103"/>
      <c r="AI2370" s="103"/>
      <c r="AJ2370" s="103"/>
      <c r="AK2370" s="103"/>
      <c r="AL2370" s="103"/>
      <c r="AM2370" s="103"/>
      <c r="AN2370" s="103"/>
      <c r="AO2370" s="103"/>
      <c r="AP2370" s="103"/>
      <c r="AQ2370" s="103"/>
      <c r="AR2370" s="103"/>
      <c r="AS2370" s="103"/>
      <c r="AT2370" s="103"/>
      <c r="AU2370" s="103"/>
      <c r="AV2370" s="103"/>
      <c r="AW2370" s="103"/>
      <c r="AX2370" s="103"/>
      <c r="AY2370" s="103"/>
      <c r="AZ2370" s="103"/>
      <c r="BA2370" s="95"/>
      <c r="BB2370" s="95"/>
      <c r="BC2370" s="95"/>
      <c r="BD2370" s="95"/>
      <c r="BE2370" s="95"/>
      <c r="BF2370" s="95"/>
      <c r="BG2370" s="95"/>
      <c r="BH2370" s="95"/>
      <c r="BI2370" s="95"/>
    </row>
    <row r="2371" spans="17:61" s="82" customFormat="1" x14ac:dyDescent="0.2">
      <c r="Q2371" s="103"/>
      <c r="R2371" s="104"/>
      <c r="S2371" s="103"/>
      <c r="T2371" s="103"/>
      <c r="U2371" s="103"/>
      <c r="V2371" s="103"/>
      <c r="W2371" s="103"/>
      <c r="X2371" s="103"/>
      <c r="Y2371" s="103"/>
      <c r="Z2371" s="103"/>
      <c r="AA2371" s="103"/>
      <c r="AB2371" s="103"/>
      <c r="AC2371" s="103"/>
      <c r="AD2371" s="103"/>
      <c r="AE2371" s="103"/>
      <c r="AF2371" s="103"/>
      <c r="AG2371" s="103"/>
      <c r="AH2371" s="103"/>
      <c r="AI2371" s="103"/>
      <c r="AJ2371" s="103"/>
      <c r="AK2371" s="103"/>
      <c r="AL2371" s="103"/>
      <c r="AM2371" s="103"/>
      <c r="AN2371" s="103"/>
      <c r="AO2371" s="103"/>
      <c r="AP2371" s="103"/>
      <c r="AQ2371" s="103"/>
      <c r="AR2371" s="103"/>
      <c r="AS2371" s="103"/>
      <c r="AT2371" s="103"/>
      <c r="AU2371" s="103"/>
      <c r="AV2371" s="103"/>
      <c r="AW2371" s="103"/>
      <c r="AX2371" s="103"/>
      <c r="AY2371" s="103"/>
      <c r="AZ2371" s="103"/>
      <c r="BA2371" s="95"/>
      <c r="BB2371" s="95"/>
      <c r="BC2371" s="95"/>
      <c r="BD2371" s="95"/>
      <c r="BE2371" s="95"/>
      <c r="BF2371" s="95"/>
      <c r="BG2371" s="95"/>
      <c r="BH2371" s="95"/>
      <c r="BI2371" s="95"/>
    </row>
    <row r="2372" spans="17:61" s="82" customFormat="1" x14ac:dyDescent="0.2">
      <c r="Q2372" s="103"/>
      <c r="R2372" s="104"/>
      <c r="S2372" s="103"/>
      <c r="T2372" s="103"/>
      <c r="U2372" s="103"/>
      <c r="V2372" s="103"/>
      <c r="W2372" s="103"/>
      <c r="X2372" s="103"/>
      <c r="Y2372" s="103"/>
      <c r="Z2372" s="103"/>
      <c r="AA2372" s="103"/>
      <c r="AB2372" s="103"/>
      <c r="AC2372" s="103"/>
      <c r="AD2372" s="103"/>
      <c r="AE2372" s="103"/>
      <c r="AF2372" s="103"/>
      <c r="AG2372" s="103"/>
      <c r="AH2372" s="103"/>
      <c r="AI2372" s="103"/>
      <c r="AJ2372" s="103"/>
      <c r="AK2372" s="103"/>
      <c r="AL2372" s="103"/>
      <c r="AM2372" s="103"/>
      <c r="AN2372" s="103"/>
      <c r="AO2372" s="103"/>
      <c r="AP2372" s="103"/>
      <c r="AQ2372" s="103"/>
      <c r="AR2372" s="103"/>
      <c r="AS2372" s="103"/>
      <c r="AT2372" s="103"/>
      <c r="AU2372" s="103"/>
      <c r="AV2372" s="103"/>
      <c r="AW2372" s="103"/>
      <c r="AX2372" s="103"/>
      <c r="AY2372" s="103"/>
      <c r="AZ2372" s="103"/>
      <c r="BA2372" s="95"/>
      <c r="BB2372" s="95"/>
      <c r="BC2372" s="95"/>
      <c r="BD2372" s="95"/>
      <c r="BE2372" s="95"/>
      <c r="BF2372" s="95"/>
      <c r="BG2372" s="95"/>
      <c r="BH2372" s="95"/>
      <c r="BI2372" s="95"/>
    </row>
    <row r="2373" spans="17:61" s="82" customFormat="1" x14ac:dyDescent="0.2">
      <c r="Q2373" s="103"/>
      <c r="R2373" s="104"/>
      <c r="S2373" s="103"/>
      <c r="T2373" s="103"/>
      <c r="U2373" s="103"/>
      <c r="V2373" s="103"/>
      <c r="W2373" s="103"/>
      <c r="X2373" s="103"/>
      <c r="Y2373" s="103"/>
      <c r="Z2373" s="103"/>
      <c r="AA2373" s="103"/>
      <c r="AB2373" s="103"/>
      <c r="AC2373" s="103"/>
      <c r="AD2373" s="103"/>
      <c r="AE2373" s="103"/>
      <c r="AF2373" s="103"/>
      <c r="AG2373" s="103"/>
      <c r="AH2373" s="103"/>
      <c r="AI2373" s="103"/>
      <c r="AJ2373" s="103"/>
      <c r="AK2373" s="103"/>
      <c r="AL2373" s="103"/>
      <c r="AM2373" s="103"/>
      <c r="AN2373" s="103"/>
      <c r="AO2373" s="103"/>
      <c r="AP2373" s="103"/>
      <c r="AQ2373" s="103"/>
      <c r="AR2373" s="103"/>
      <c r="AS2373" s="103"/>
      <c r="AT2373" s="103"/>
      <c r="AU2373" s="103"/>
      <c r="AV2373" s="103"/>
      <c r="AW2373" s="103"/>
      <c r="AX2373" s="103"/>
      <c r="AY2373" s="103"/>
      <c r="AZ2373" s="103"/>
      <c r="BA2373" s="95"/>
      <c r="BB2373" s="95"/>
      <c r="BC2373" s="95"/>
      <c r="BD2373" s="95"/>
      <c r="BE2373" s="95"/>
      <c r="BF2373" s="95"/>
      <c r="BG2373" s="95"/>
      <c r="BH2373" s="95"/>
      <c r="BI2373" s="95"/>
    </row>
    <row r="2374" spans="17:61" s="82" customFormat="1" x14ac:dyDescent="0.2">
      <c r="Q2374" s="103"/>
      <c r="R2374" s="104"/>
      <c r="S2374" s="103"/>
      <c r="T2374" s="103"/>
      <c r="U2374" s="103"/>
      <c r="V2374" s="103"/>
      <c r="W2374" s="103"/>
      <c r="X2374" s="103"/>
      <c r="Y2374" s="103"/>
      <c r="Z2374" s="103"/>
      <c r="AA2374" s="103"/>
      <c r="AB2374" s="103"/>
      <c r="AC2374" s="103"/>
      <c r="AD2374" s="103"/>
      <c r="AE2374" s="103"/>
      <c r="AF2374" s="103"/>
      <c r="AG2374" s="103"/>
      <c r="AH2374" s="103"/>
      <c r="AI2374" s="103"/>
      <c r="AJ2374" s="103"/>
      <c r="AK2374" s="103"/>
      <c r="AL2374" s="103"/>
      <c r="AM2374" s="103"/>
      <c r="AN2374" s="103"/>
      <c r="AO2374" s="103"/>
      <c r="AP2374" s="103"/>
      <c r="AQ2374" s="103"/>
      <c r="AR2374" s="103"/>
      <c r="AS2374" s="103"/>
      <c r="AT2374" s="103"/>
      <c r="AU2374" s="103"/>
      <c r="AV2374" s="103"/>
      <c r="AW2374" s="103"/>
      <c r="AX2374" s="103"/>
      <c r="AY2374" s="103"/>
      <c r="AZ2374" s="103"/>
      <c r="BA2374" s="95"/>
      <c r="BB2374" s="95"/>
      <c r="BC2374" s="95"/>
      <c r="BD2374" s="95"/>
      <c r="BE2374" s="95"/>
      <c r="BF2374" s="95"/>
      <c r="BG2374" s="95"/>
      <c r="BH2374" s="95"/>
      <c r="BI2374" s="95"/>
    </row>
    <row r="2375" spans="17:61" s="82" customFormat="1" x14ac:dyDescent="0.2">
      <c r="Q2375" s="103"/>
      <c r="R2375" s="104"/>
      <c r="S2375" s="103"/>
      <c r="T2375" s="103"/>
      <c r="U2375" s="103"/>
      <c r="V2375" s="103"/>
      <c r="W2375" s="103"/>
      <c r="X2375" s="103"/>
      <c r="Y2375" s="103"/>
      <c r="Z2375" s="103"/>
      <c r="AA2375" s="103"/>
      <c r="AB2375" s="103"/>
      <c r="AC2375" s="103"/>
      <c r="AD2375" s="103"/>
      <c r="AE2375" s="103"/>
      <c r="AF2375" s="103"/>
      <c r="AG2375" s="103"/>
      <c r="AH2375" s="103"/>
      <c r="AI2375" s="103"/>
      <c r="AJ2375" s="103"/>
      <c r="AK2375" s="103"/>
      <c r="AL2375" s="103"/>
      <c r="AM2375" s="103"/>
      <c r="AN2375" s="103"/>
      <c r="AO2375" s="103"/>
      <c r="AP2375" s="103"/>
      <c r="AQ2375" s="103"/>
      <c r="AR2375" s="103"/>
      <c r="AS2375" s="103"/>
      <c r="AT2375" s="103"/>
      <c r="AU2375" s="103"/>
      <c r="AV2375" s="103"/>
      <c r="AW2375" s="103"/>
      <c r="AX2375" s="103"/>
      <c r="AY2375" s="103"/>
      <c r="AZ2375" s="103"/>
      <c r="BA2375" s="95"/>
      <c r="BB2375" s="95"/>
      <c r="BC2375" s="95"/>
      <c r="BD2375" s="95"/>
      <c r="BE2375" s="95"/>
      <c r="BF2375" s="95"/>
      <c r="BG2375" s="95"/>
      <c r="BH2375" s="95"/>
      <c r="BI2375" s="95"/>
    </row>
    <row r="2376" spans="17:61" s="82" customFormat="1" x14ac:dyDescent="0.2">
      <c r="Q2376" s="103"/>
      <c r="R2376" s="104"/>
      <c r="S2376" s="103"/>
      <c r="T2376" s="103"/>
      <c r="U2376" s="103"/>
      <c r="V2376" s="103"/>
      <c r="W2376" s="103"/>
      <c r="X2376" s="103"/>
      <c r="Y2376" s="103"/>
      <c r="Z2376" s="103"/>
      <c r="AA2376" s="103"/>
      <c r="AB2376" s="103"/>
      <c r="AC2376" s="103"/>
      <c r="AD2376" s="103"/>
      <c r="AE2376" s="103"/>
      <c r="AF2376" s="103"/>
      <c r="AG2376" s="103"/>
      <c r="AH2376" s="103"/>
      <c r="AI2376" s="103"/>
      <c r="AJ2376" s="103"/>
      <c r="AK2376" s="103"/>
      <c r="AL2376" s="103"/>
      <c r="AM2376" s="103"/>
      <c r="AN2376" s="103"/>
      <c r="AO2376" s="103"/>
      <c r="AP2376" s="103"/>
      <c r="AQ2376" s="103"/>
      <c r="AR2376" s="103"/>
      <c r="AS2376" s="103"/>
      <c r="AT2376" s="103"/>
      <c r="AU2376" s="103"/>
      <c r="AV2376" s="103"/>
      <c r="AW2376" s="103"/>
      <c r="AX2376" s="103"/>
      <c r="AY2376" s="103"/>
      <c r="AZ2376" s="103"/>
      <c r="BA2376" s="95"/>
      <c r="BB2376" s="95"/>
      <c r="BC2376" s="95"/>
      <c r="BD2376" s="95"/>
      <c r="BE2376" s="95"/>
      <c r="BF2376" s="95"/>
      <c r="BG2376" s="95"/>
      <c r="BH2376" s="95"/>
      <c r="BI2376" s="95"/>
    </row>
    <row r="2377" spans="17:61" s="82" customFormat="1" x14ac:dyDescent="0.2">
      <c r="Q2377" s="103"/>
      <c r="R2377" s="104"/>
      <c r="S2377" s="103"/>
      <c r="T2377" s="103"/>
      <c r="U2377" s="103"/>
      <c r="V2377" s="103"/>
      <c r="W2377" s="103"/>
      <c r="X2377" s="103"/>
      <c r="Y2377" s="103"/>
      <c r="Z2377" s="103"/>
      <c r="AA2377" s="103"/>
      <c r="AB2377" s="103"/>
      <c r="AC2377" s="103"/>
      <c r="AD2377" s="103"/>
      <c r="AE2377" s="103"/>
      <c r="AF2377" s="103"/>
      <c r="AG2377" s="103"/>
      <c r="AH2377" s="103"/>
      <c r="AI2377" s="103"/>
      <c r="AJ2377" s="103"/>
      <c r="AK2377" s="103"/>
      <c r="AL2377" s="103"/>
      <c r="AM2377" s="103"/>
      <c r="AN2377" s="103"/>
      <c r="AO2377" s="103"/>
      <c r="AP2377" s="103"/>
      <c r="AQ2377" s="103"/>
      <c r="AR2377" s="103"/>
      <c r="AS2377" s="103"/>
      <c r="AT2377" s="103"/>
      <c r="AU2377" s="103"/>
      <c r="AV2377" s="103"/>
      <c r="AW2377" s="103"/>
      <c r="AX2377" s="103"/>
      <c r="AY2377" s="103"/>
      <c r="AZ2377" s="103"/>
      <c r="BA2377" s="95"/>
      <c r="BB2377" s="95"/>
      <c r="BC2377" s="95"/>
      <c r="BD2377" s="95"/>
      <c r="BE2377" s="95"/>
      <c r="BF2377" s="95"/>
      <c r="BG2377" s="95"/>
      <c r="BH2377" s="95"/>
      <c r="BI2377" s="95"/>
    </row>
    <row r="2378" spans="17:61" s="82" customFormat="1" x14ac:dyDescent="0.2">
      <c r="Q2378" s="103"/>
      <c r="R2378" s="104"/>
      <c r="S2378" s="103"/>
      <c r="T2378" s="103"/>
      <c r="U2378" s="103"/>
      <c r="V2378" s="103"/>
      <c r="W2378" s="103"/>
      <c r="X2378" s="103"/>
      <c r="Y2378" s="103"/>
      <c r="Z2378" s="103"/>
      <c r="AA2378" s="103"/>
      <c r="AB2378" s="103"/>
      <c r="AC2378" s="103"/>
      <c r="AD2378" s="103"/>
      <c r="AE2378" s="103"/>
      <c r="AF2378" s="103"/>
      <c r="AG2378" s="103"/>
      <c r="AH2378" s="103"/>
      <c r="AI2378" s="103"/>
      <c r="AJ2378" s="103"/>
      <c r="AK2378" s="103"/>
      <c r="AL2378" s="103"/>
      <c r="AM2378" s="103"/>
      <c r="AN2378" s="103"/>
      <c r="AO2378" s="103"/>
      <c r="AP2378" s="103"/>
      <c r="AQ2378" s="103"/>
      <c r="AR2378" s="103"/>
      <c r="AS2378" s="103"/>
      <c r="AT2378" s="103"/>
      <c r="AU2378" s="103"/>
      <c r="AV2378" s="103"/>
      <c r="AW2378" s="103"/>
      <c r="AX2378" s="103"/>
      <c r="AY2378" s="103"/>
      <c r="AZ2378" s="103"/>
      <c r="BA2378" s="95"/>
      <c r="BB2378" s="95"/>
      <c r="BC2378" s="95"/>
      <c r="BD2378" s="95"/>
      <c r="BE2378" s="95"/>
      <c r="BF2378" s="95"/>
      <c r="BG2378" s="95"/>
      <c r="BH2378" s="95"/>
      <c r="BI2378" s="95"/>
    </row>
    <row r="2379" spans="17:61" s="82" customFormat="1" x14ac:dyDescent="0.2">
      <c r="Q2379" s="103"/>
      <c r="R2379" s="104"/>
      <c r="S2379" s="103"/>
      <c r="T2379" s="103"/>
      <c r="U2379" s="103"/>
      <c r="V2379" s="103"/>
      <c r="W2379" s="103"/>
      <c r="X2379" s="103"/>
      <c r="Y2379" s="103"/>
      <c r="Z2379" s="103"/>
      <c r="AA2379" s="103"/>
      <c r="AB2379" s="103"/>
      <c r="AC2379" s="103"/>
      <c r="AD2379" s="103"/>
      <c r="AE2379" s="103"/>
      <c r="AF2379" s="103"/>
      <c r="AG2379" s="103"/>
      <c r="AH2379" s="103"/>
      <c r="AI2379" s="103"/>
      <c r="AJ2379" s="103"/>
      <c r="AK2379" s="103"/>
      <c r="AL2379" s="103"/>
      <c r="AM2379" s="103"/>
      <c r="AN2379" s="103"/>
      <c r="AO2379" s="103"/>
      <c r="AP2379" s="103"/>
      <c r="AQ2379" s="103"/>
      <c r="AR2379" s="103"/>
      <c r="AS2379" s="103"/>
      <c r="AT2379" s="103"/>
      <c r="AU2379" s="103"/>
      <c r="AV2379" s="103"/>
      <c r="AW2379" s="103"/>
      <c r="AX2379" s="103"/>
      <c r="AY2379" s="103"/>
      <c r="AZ2379" s="103"/>
      <c r="BA2379" s="95"/>
      <c r="BB2379" s="95"/>
      <c r="BC2379" s="95"/>
      <c r="BD2379" s="95"/>
      <c r="BE2379" s="95"/>
      <c r="BF2379" s="95"/>
      <c r="BG2379" s="95"/>
      <c r="BH2379" s="95"/>
      <c r="BI2379" s="95"/>
    </row>
    <row r="2380" spans="17:61" s="82" customFormat="1" x14ac:dyDescent="0.2">
      <c r="Q2380" s="103"/>
      <c r="R2380" s="104"/>
      <c r="S2380" s="103"/>
      <c r="T2380" s="103"/>
      <c r="U2380" s="103"/>
      <c r="V2380" s="103"/>
      <c r="W2380" s="103"/>
      <c r="X2380" s="103"/>
      <c r="Y2380" s="103"/>
      <c r="Z2380" s="103"/>
      <c r="AA2380" s="103"/>
      <c r="AB2380" s="103"/>
      <c r="AC2380" s="103"/>
      <c r="AD2380" s="103"/>
      <c r="AE2380" s="103"/>
      <c r="AF2380" s="103"/>
      <c r="AG2380" s="103"/>
      <c r="AH2380" s="103"/>
      <c r="AI2380" s="103"/>
      <c r="AJ2380" s="103"/>
      <c r="AK2380" s="103"/>
      <c r="AL2380" s="103"/>
      <c r="AM2380" s="103"/>
      <c r="AN2380" s="103"/>
      <c r="AO2380" s="103"/>
      <c r="AP2380" s="103"/>
      <c r="AQ2380" s="103"/>
      <c r="AR2380" s="103"/>
      <c r="AS2380" s="103"/>
      <c r="AT2380" s="103"/>
      <c r="AU2380" s="103"/>
      <c r="AV2380" s="103"/>
      <c r="AW2380" s="103"/>
      <c r="AX2380" s="103"/>
      <c r="AY2380" s="103"/>
      <c r="AZ2380" s="103"/>
      <c r="BA2380" s="95"/>
      <c r="BB2380" s="95"/>
      <c r="BC2380" s="95"/>
      <c r="BD2380" s="95"/>
      <c r="BE2380" s="95"/>
      <c r="BF2380" s="95"/>
      <c r="BG2380" s="95"/>
      <c r="BH2380" s="95"/>
      <c r="BI2380" s="95"/>
    </row>
    <row r="2381" spans="17:61" s="82" customFormat="1" x14ac:dyDescent="0.2">
      <c r="Q2381" s="103"/>
      <c r="R2381" s="104"/>
      <c r="S2381" s="103"/>
      <c r="T2381" s="103"/>
      <c r="U2381" s="103"/>
      <c r="V2381" s="103"/>
      <c r="W2381" s="103"/>
      <c r="X2381" s="103"/>
      <c r="Y2381" s="103"/>
      <c r="Z2381" s="103"/>
      <c r="AA2381" s="103"/>
      <c r="AB2381" s="103"/>
      <c r="AC2381" s="103"/>
      <c r="AD2381" s="103"/>
      <c r="AE2381" s="103"/>
      <c r="AF2381" s="103"/>
      <c r="AG2381" s="103"/>
      <c r="AH2381" s="103"/>
      <c r="AI2381" s="103"/>
      <c r="AJ2381" s="103"/>
      <c r="AK2381" s="103"/>
      <c r="AL2381" s="103"/>
      <c r="AM2381" s="103"/>
      <c r="AN2381" s="103"/>
      <c r="AO2381" s="103"/>
      <c r="AP2381" s="103"/>
      <c r="AQ2381" s="103"/>
      <c r="AR2381" s="103"/>
      <c r="AS2381" s="103"/>
      <c r="AT2381" s="103"/>
      <c r="AU2381" s="103"/>
      <c r="AV2381" s="103"/>
      <c r="AW2381" s="103"/>
      <c r="AX2381" s="103"/>
      <c r="AY2381" s="103"/>
      <c r="AZ2381" s="103"/>
      <c r="BA2381" s="95"/>
      <c r="BB2381" s="95"/>
      <c r="BC2381" s="95"/>
      <c r="BD2381" s="95"/>
      <c r="BE2381" s="95"/>
      <c r="BF2381" s="95"/>
      <c r="BG2381" s="95"/>
      <c r="BH2381" s="95"/>
      <c r="BI2381" s="95"/>
    </row>
    <row r="2382" spans="17:61" s="82" customFormat="1" x14ac:dyDescent="0.2">
      <c r="Q2382" s="103"/>
      <c r="R2382" s="104"/>
      <c r="S2382" s="103"/>
      <c r="T2382" s="103"/>
      <c r="U2382" s="103"/>
      <c r="V2382" s="103"/>
      <c r="W2382" s="103"/>
      <c r="X2382" s="103"/>
      <c r="Y2382" s="103"/>
      <c r="Z2382" s="103"/>
      <c r="AA2382" s="103"/>
      <c r="AB2382" s="103"/>
      <c r="AC2382" s="103"/>
      <c r="AD2382" s="103"/>
      <c r="AE2382" s="103"/>
      <c r="AF2382" s="103"/>
      <c r="AG2382" s="103"/>
      <c r="AH2382" s="103"/>
      <c r="AI2382" s="103"/>
      <c r="AJ2382" s="103"/>
      <c r="AK2382" s="103"/>
      <c r="AL2382" s="103"/>
      <c r="AM2382" s="103"/>
      <c r="AN2382" s="103"/>
      <c r="AO2382" s="103"/>
      <c r="AP2382" s="103"/>
      <c r="AQ2382" s="103"/>
      <c r="AR2382" s="103"/>
      <c r="AS2382" s="103"/>
      <c r="AT2382" s="103"/>
      <c r="AU2382" s="103"/>
      <c r="AV2382" s="103"/>
      <c r="AW2382" s="103"/>
      <c r="AX2382" s="103"/>
      <c r="AY2382" s="103"/>
      <c r="AZ2382" s="103"/>
      <c r="BA2382" s="95"/>
      <c r="BB2382" s="95"/>
      <c r="BC2382" s="95"/>
      <c r="BD2382" s="95"/>
      <c r="BE2382" s="95"/>
      <c r="BF2382" s="95"/>
      <c r="BG2382" s="95"/>
      <c r="BH2382" s="95"/>
      <c r="BI2382" s="95"/>
    </row>
    <row r="2383" spans="17:61" s="82" customFormat="1" x14ac:dyDescent="0.2">
      <c r="Q2383" s="103"/>
      <c r="R2383" s="104"/>
      <c r="S2383" s="103"/>
      <c r="T2383" s="103"/>
      <c r="U2383" s="103"/>
      <c r="V2383" s="103"/>
      <c r="W2383" s="103"/>
      <c r="X2383" s="103"/>
      <c r="Y2383" s="103"/>
      <c r="Z2383" s="103"/>
      <c r="AA2383" s="103"/>
      <c r="AB2383" s="103"/>
      <c r="AC2383" s="103"/>
      <c r="AD2383" s="103"/>
      <c r="AE2383" s="103"/>
      <c r="AF2383" s="103"/>
      <c r="AG2383" s="103"/>
      <c r="AH2383" s="103"/>
      <c r="AI2383" s="103"/>
      <c r="AJ2383" s="103"/>
      <c r="AK2383" s="103"/>
      <c r="AL2383" s="103"/>
      <c r="AM2383" s="103"/>
      <c r="AN2383" s="103"/>
      <c r="AO2383" s="103"/>
      <c r="AP2383" s="103"/>
      <c r="AQ2383" s="103"/>
      <c r="AR2383" s="103"/>
      <c r="AS2383" s="103"/>
      <c r="AT2383" s="103"/>
      <c r="AU2383" s="103"/>
      <c r="AV2383" s="103"/>
      <c r="AW2383" s="103"/>
      <c r="AX2383" s="103"/>
      <c r="AY2383" s="103"/>
      <c r="AZ2383" s="103"/>
      <c r="BA2383" s="95"/>
      <c r="BB2383" s="95"/>
      <c r="BC2383" s="95"/>
      <c r="BD2383" s="95"/>
      <c r="BE2383" s="95"/>
      <c r="BF2383" s="95"/>
      <c r="BG2383" s="95"/>
      <c r="BH2383" s="95"/>
      <c r="BI2383" s="95"/>
    </row>
    <row r="2384" spans="17:61" s="82" customFormat="1" x14ac:dyDescent="0.2">
      <c r="Q2384" s="103"/>
      <c r="R2384" s="104"/>
      <c r="S2384" s="103"/>
      <c r="T2384" s="103"/>
      <c r="U2384" s="103"/>
      <c r="V2384" s="103"/>
      <c r="W2384" s="103"/>
      <c r="X2384" s="103"/>
      <c r="Y2384" s="103"/>
      <c r="Z2384" s="103"/>
      <c r="AA2384" s="103"/>
      <c r="AB2384" s="103"/>
      <c r="AC2384" s="103"/>
      <c r="AD2384" s="103"/>
      <c r="AE2384" s="103"/>
      <c r="AF2384" s="103"/>
      <c r="AG2384" s="103"/>
      <c r="AH2384" s="103"/>
      <c r="AI2384" s="103"/>
      <c r="AJ2384" s="103"/>
      <c r="AK2384" s="103"/>
      <c r="AL2384" s="103"/>
      <c r="AM2384" s="103"/>
      <c r="AN2384" s="103"/>
      <c r="AO2384" s="103"/>
      <c r="AP2384" s="103"/>
      <c r="AQ2384" s="103"/>
      <c r="AR2384" s="103"/>
      <c r="AS2384" s="103"/>
      <c r="AT2384" s="103"/>
      <c r="AU2384" s="103"/>
      <c r="AV2384" s="103"/>
      <c r="AW2384" s="103"/>
      <c r="AX2384" s="103"/>
      <c r="AY2384" s="103"/>
      <c r="AZ2384" s="103"/>
      <c r="BA2384" s="95"/>
      <c r="BB2384" s="95"/>
      <c r="BC2384" s="95"/>
      <c r="BD2384" s="95"/>
      <c r="BE2384" s="95"/>
      <c r="BF2384" s="95"/>
      <c r="BG2384" s="95"/>
      <c r="BH2384" s="95"/>
      <c r="BI2384" s="95"/>
    </row>
    <row r="2385" spans="17:61" s="82" customFormat="1" x14ac:dyDescent="0.2">
      <c r="Q2385" s="103"/>
      <c r="R2385" s="104"/>
      <c r="S2385" s="103"/>
      <c r="T2385" s="103"/>
      <c r="U2385" s="103"/>
      <c r="V2385" s="103"/>
      <c r="W2385" s="103"/>
      <c r="X2385" s="103"/>
      <c r="Y2385" s="103"/>
      <c r="Z2385" s="103"/>
      <c r="AA2385" s="103"/>
      <c r="AB2385" s="103"/>
      <c r="AC2385" s="103"/>
      <c r="AD2385" s="103"/>
      <c r="AE2385" s="103"/>
      <c r="AF2385" s="103"/>
      <c r="AG2385" s="103"/>
      <c r="AH2385" s="103"/>
      <c r="AI2385" s="103"/>
      <c r="AJ2385" s="103"/>
      <c r="AK2385" s="103"/>
      <c r="AL2385" s="103"/>
      <c r="AM2385" s="103"/>
      <c r="AN2385" s="103"/>
      <c r="AO2385" s="103"/>
      <c r="AP2385" s="103"/>
      <c r="AQ2385" s="103"/>
      <c r="AR2385" s="103"/>
      <c r="AS2385" s="103"/>
      <c r="AT2385" s="103"/>
      <c r="AU2385" s="103"/>
      <c r="AV2385" s="103"/>
      <c r="AW2385" s="103"/>
      <c r="AX2385" s="103"/>
      <c r="AY2385" s="103"/>
      <c r="AZ2385" s="103"/>
      <c r="BA2385" s="95"/>
      <c r="BB2385" s="95"/>
      <c r="BC2385" s="95"/>
      <c r="BD2385" s="95"/>
      <c r="BE2385" s="95"/>
      <c r="BF2385" s="95"/>
      <c r="BG2385" s="95"/>
      <c r="BH2385" s="95"/>
      <c r="BI2385" s="95"/>
    </row>
    <row r="2386" spans="17:61" s="82" customFormat="1" x14ac:dyDescent="0.2">
      <c r="Q2386" s="103"/>
      <c r="R2386" s="104"/>
      <c r="S2386" s="103"/>
      <c r="T2386" s="103"/>
      <c r="U2386" s="103"/>
      <c r="V2386" s="103"/>
      <c r="W2386" s="103"/>
      <c r="X2386" s="103"/>
      <c r="Y2386" s="103"/>
      <c r="Z2386" s="103"/>
      <c r="AA2386" s="103"/>
      <c r="AB2386" s="103"/>
      <c r="AC2386" s="103"/>
      <c r="AD2386" s="103"/>
      <c r="AE2386" s="103"/>
      <c r="AF2386" s="103"/>
      <c r="AG2386" s="103"/>
      <c r="AH2386" s="103"/>
      <c r="AI2386" s="103"/>
      <c r="AJ2386" s="103"/>
      <c r="AK2386" s="103"/>
      <c r="AL2386" s="103"/>
      <c r="AM2386" s="103"/>
      <c r="AN2386" s="103"/>
      <c r="AO2386" s="103"/>
      <c r="AP2386" s="103"/>
      <c r="AQ2386" s="103"/>
      <c r="AR2386" s="103"/>
      <c r="AS2386" s="103"/>
      <c r="AT2386" s="103"/>
      <c r="AU2386" s="103"/>
      <c r="AV2386" s="103"/>
      <c r="AW2386" s="103"/>
      <c r="AX2386" s="103"/>
      <c r="AY2386" s="103"/>
      <c r="AZ2386" s="103"/>
      <c r="BA2386" s="95"/>
      <c r="BB2386" s="95"/>
      <c r="BC2386" s="95"/>
      <c r="BD2386" s="95"/>
      <c r="BE2386" s="95"/>
      <c r="BF2386" s="95"/>
      <c r="BG2386" s="95"/>
      <c r="BH2386" s="95"/>
      <c r="BI2386" s="95"/>
    </row>
    <row r="2387" spans="17:61" s="82" customFormat="1" x14ac:dyDescent="0.2">
      <c r="Q2387" s="103"/>
      <c r="R2387" s="104"/>
      <c r="S2387" s="103"/>
      <c r="T2387" s="103"/>
      <c r="U2387" s="103"/>
      <c r="V2387" s="103"/>
      <c r="W2387" s="103"/>
      <c r="X2387" s="103"/>
      <c r="Y2387" s="103"/>
      <c r="Z2387" s="103"/>
      <c r="AA2387" s="103"/>
      <c r="AB2387" s="103"/>
      <c r="AC2387" s="103"/>
      <c r="AD2387" s="103"/>
      <c r="AE2387" s="103"/>
      <c r="AF2387" s="103"/>
      <c r="AG2387" s="103"/>
      <c r="AH2387" s="103"/>
      <c r="AI2387" s="103"/>
      <c r="AJ2387" s="103"/>
      <c r="AK2387" s="103"/>
      <c r="AL2387" s="103"/>
      <c r="AM2387" s="103"/>
      <c r="AN2387" s="103"/>
      <c r="AO2387" s="103"/>
      <c r="AP2387" s="103"/>
      <c r="AQ2387" s="103"/>
      <c r="AR2387" s="103"/>
      <c r="AS2387" s="103"/>
      <c r="AT2387" s="103"/>
      <c r="AU2387" s="103"/>
      <c r="AV2387" s="103"/>
      <c r="AW2387" s="103"/>
      <c r="AX2387" s="103"/>
      <c r="AY2387" s="103"/>
      <c r="AZ2387" s="103"/>
      <c r="BA2387" s="95"/>
      <c r="BB2387" s="95"/>
      <c r="BC2387" s="95"/>
      <c r="BD2387" s="95"/>
      <c r="BE2387" s="95"/>
      <c r="BF2387" s="95"/>
      <c r="BG2387" s="95"/>
      <c r="BH2387" s="95"/>
      <c r="BI2387" s="95"/>
    </row>
    <row r="2388" spans="17:61" s="82" customFormat="1" x14ac:dyDescent="0.2">
      <c r="Q2388" s="103"/>
      <c r="R2388" s="104"/>
      <c r="S2388" s="103"/>
      <c r="T2388" s="103"/>
      <c r="U2388" s="103"/>
      <c r="V2388" s="103"/>
      <c r="W2388" s="103"/>
      <c r="X2388" s="103"/>
      <c r="Y2388" s="103"/>
      <c r="Z2388" s="103"/>
      <c r="AA2388" s="103"/>
      <c r="AB2388" s="103"/>
      <c r="AC2388" s="103"/>
      <c r="AD2388" s="103"/>
      <c r="AE2388" s="103"/>
      <c r="AF2388" s="103"/>
      <c r="AG2388" s="103"/>
      <c r="AH2388" s="103"/>
      <c r="AI2388" s="103"/>
      <c r="AJ2388" s="103"/>
      <c r="AK2388" s="103"/>
      <c r="AL2388" s="103"/>
      <c r="AM2388" s="103"/>
      <c r="AN2388" s="103"/>
      <c r="AO2388" s="103"/>
      <c r="AP2388" s="103"/>
      <c r="AQ2388" s="103"/>
      <c r="AR2388" s="103"/>
      <c r="AS2388" s="103"/>
      <c r="AT2388" s="103"/>
      <c r="AU2388" s="103"/>
      <c r="AV2388" s="103"/>
      <c r="AW2388" s="103"/>
      <c r="AX2388" s="103"/>
      <c r="AY2388" s="103"/>
      <c r="AZ2388" s="103"/>
      <c r="BA2388" s="95"/>
      <c r="BB2388" s="95"/>
      <c r="BC2388" s="95"/>
      <c r="BD2388" s="95"/>
      <c r="BE2388" s="95"/>
      <c r="BF2388" s="95"/>
      <c r="BG2388" s="95"/>
      <c r="BH2388" s="95"/>
      <c r="BI2388" s="95"/>
    </row>
    <row r="2389" spans="17:61" s="82" customFormat="1" x14ac:dyDescent="0.2">
      <c r="Q2389" s="103"/>
      <c r="R2389" s="104"/>
      <c r="S2389" s="103"/>
      <c r="T2389" s="103"/>
      <c r="U2389" s="103"/>
      <c r="V2389" s="103"/>
      <c r="W2389" s="103"/>
      <c r="X2389" s="103"/>
      <c r="Y2389" s="103"/>
      <c r="Z2389" s="103"/>
      <c r="AA2389" s="103"/>
      <c r="AB2389" s="103"/>
      <c r="AC2389" s="103"/>
      <c r="AD2389" s="103"/>
      <c r="AE2389" s="103"/>
      <c r="AF2389" s="103"/>
      <c r="AG2389" s="103"/>
      <c r="AH2389" s="103"/>
      <c r="AI2389" s="103"/>
      <c r="AJ2389" s="103"/>
      <c r="AK2389" s="103"/>
      <c r="AL2389" s="103"/>
      <c r="AM2389" s="103"/>
      <c r="AN2389" s="103"/>
      <c r="AO2389" s="103"/>
      <c r="AP2389" s="103"/>
      <c r="AQ2389" s="103"/>
      <c r="AR2389" s="103"/>
      <c r="AS2389" s="103"/>
      <c r="AT2389" s="103"/>
      <c r="AU2389" s="103"/>
      <c r="AV2389" s="103"/>
      <c r="AW2389" s="103"/>
      <c r="AX2389" s="103"/>
      <c r="AY2389" s="103"/>
      <c r="AZ2389" s="103"/>
      <c r="BA2389" s="95"/>
      <c r="BB2389" s="95"/>
      <c r="BC2389" s="95"/>
      <c r="BD2389" s="95"/>
      <c r="BE2389" s="95"/>
      <c r="BF2389" s="95"/>
      <c r="BG2389" s="95"/>
      <c r="BH2389" s="95"/>
      <c r="BI2389" s="95"/>
    </row>
    <row r="2390" spans="17:61" s="82" customFormat="1" x14ac:dyDescent="0.2">
      <c r="Q2390" s="103"/>
      <c r="R2390" s="104"/>
      <c r="S2390" s="103"/>
      <c r="T2390" s="103"/>
      <c r="U2390" s="103"/>
      <c r="V2390" s="103"/>
      <c r="W2390" s="103"/>
      <c r="X2390" s="103"/>
      <c r="Y2390" s="103"/>
      <c r="Z2390" s="103"/>
      <c r="AA2390" s="103"/>
      <c r="AB2390" s="103"/>
      <c r="AC2390" s="103"/>
      <c r="AD2390" s="103"/>
      <c r="AE2390" s="103"/>
      <c r="AF2390" s="103"/>
      <c r="AG2390" s="103"/>
      <c r="AH2390" s="103"/>
      <c r="AI2390" s="103"/>
      <c r="AJ2390" s="103"/>
      <c r="AK2390" s="103"/>
      <c r="AL2390" s="103"/>
      <c r="AM2390" s="103"/>
      <c r="AN2390" s="103"/>
      <c r="AO2390" s="103"/>
      <c r="AP2390" s="103"/>
      <c r="AQ2390" s="103"/>
      <c r="AR2390" s="103"/>
      <c r="AS2390" s="103"/>
      <c r="AT2390" s="103"/>
      <c r="AU2390" s="103"/>
      <c r="AV2390" s="103"/>
      <c r="AW2390" s="103"/>
      <c r="AX2390" s="103"/>
      <c r="AY2390" s="103"/>
      <c r="AZ2390" s="103"/>
      <c r="BA2390" s="95"/>
      <c r="BB2390" s="95"/>
      <c r="BC2390" s="95"/>
      <c r="BD2390" s="95"/>
      <c r="BE2390" s="95"/>
      <c r="BF2390" s="95"/>
      <c r="BG2390" s="95"/>
      <c r="BH2390" s="95"/>
      <c r="BI2390" s="95"/>
    </row>
    <row r="2391" spans="17:61" s="82" customFormat="1" x14ac:dyDescent="0.2">
      <c r="Q2391" s="103"/>
      <c r="R2391" s="104"/>
      <c r="S2391" s="103"/>
      <c r="T2391" s="103"/>
      <c r="U2391" s="103"/>
      <c r="V2391" s="103"/>
      <c r="W2391" s="103"/>
      <c r="X2391" s="103"/>
      <c r="Y2391" s="103"/>
      <c r="Z2391" s="103"/>
      <c r="AA2391" s="103"/>
      <c r="AB2391" s="103"/>
      <c r="AC2391" s="103"/>
      <c r="AD2391" s="103"/>
      <c r="AE2391" s="103"/>
      <c r="AF2391" s="103"/>
      <c r="AG2391" s="103"/>
      <c r="AH2391" s="103"/>
      <c r="AI2391" s="103"/>
      <c r="AJ2391" s="103"/>
      <c r="AK2391" s="103"/>
      <c r="AL2391" s="103"/>
      <c r="AM2391" s="103"/>
      <c r="AN2391" s="103"/>
      <c r="AO2391" s="103"/>
      <c r="AP2391" s="103"/>
      <c r="AQ2391" s="103"/>
      <c r="AR2391" s="103"/>
      <c r="AS2391" s="103"/>
      <c r="AT2391" s="103"/>
      <c r="AU2391" s="103"/>
      <c r="AV2391" s="103"/>
      <c r="AW2391" s="103"/>
      <c r="AX2391" s="103"/>
      <c r="AY2391" s="103"/>
      <c r="AZ2391" s="103"/>
      <c r="BA2391" s="95"/>
      <c r="BB2391" s="95"/>
      <c r="BC2391" s="95"/>
      <c r="BD2391" s="95"/>
      <c r="BE2391" s="95"/>
      <c r="BF2391" s="95"/>
      <c r="BG2391" s="95"/>
      <c r="BH2391" s="95"/>
      <c r="BI2391" s="95"/>
    </row>
    <row r="2392" spans="17:61" s="82" customFormat="1" x14ac:dyDescent="0.2">
      <c r="Q2392" s="103"/>
      <c r="R2392" s="104"/>
      <c r="S2392" s="103"/>
      <c r="T2392" s="103"/>
      <c r="U2392" s="103"/>
      <c r="V2392" s="103"/>
      <c r="W2392" s="103"/>
      <c r="X2392" s="103"/>
      <c r="Y2392" s="103"/>
      <c r="Z2392" s="103"/>
      <c r="AA2392" s="103"/>
      <c r="AB2392" s="103"/>
      <c r="AC2392" s="103"/>
      <c r="AD2392" s="103"/>
      <c r="AE2392" s="103"/>
      <c r="AF2392" s="103"/>
      <c r="AG2392" s="103"/>
      <c r="AH2392" s="103"/>
      <c r="AI2392" s="103"/>
      <c r="AJ2392" s="103"/>
      <c r="AK2392" s="103"/>
      <c r="AL2392" s="103"/>
      <c r="AM2392" s="103"/>
      <c r="AN2392" s="103"/>
      <c r="AO2392" s="103"/>
      <c r="AP2392" s="103"/>
      <c r="AQ2392" s="103"/>
      <c r="AR2392" s="103"/>
      <c r="AS2392" s="103"/>
      <c r="AT2392" s="103"/>
      <c r="AU2392" s="103"/>
      <c r="AV2392" s="103"/>
      <c r="AW2392" s="103"/>
      <c r="AX2392" s="103"/>
      <c r="AY2392" s="103"/>
      <c r="AZ2392" s="103"/>
      <c r="BA2392" s="95"/>
      <c r="BB2392" s="95"/>
      <c r="BC2392" s="95"/>
      <c r="BD2392" s="95"/>
      <c r="BE2392" s="95"/>
      <c r="BF2392" s="95"/>
      <c r="BG2392" s="95"/>
      <c r="BH2392" s="95"/>
      <c r="BI2392" s="95"/>
    </row>
    <row r="2393" spans="17:61" s="82" customFormat="1" x14ac:dyDescent="0.2">
      <c r="Q2393" s="103"/>
      <c r="R2393" s="104"/>
      <c r="S2393" s="103"/>
      <c r="T2393" s="103"/>
      <c r="U2393" s="103"/>
      <c r="V2393" s="103"/>
      <c r="W2393" s="103"/>
      <c r="X2393" s="103"/>
      <c r="Y2393" s="103"/>
      <c r="Z2393" s="103"/>
      <c r="AA2393" s="103"/>
      <c r="AB2393" s="103"/>
      <c r="AC2393" s="103"/>
      <c r="AD2393" s="103"/>
      <c r="AE2393" s="103"/>
      <c r="AF2393" s="103"/>
      <c r="AG2393" s="103"/>
      <c r="AH2393" s="103"/>
      <c r="AI2393" s="103"/>
      <c r="AJ2393" s="103"/>
      <c r="AK2393" s="103"/>
      <c r="AL2393" s="103"/>
      <c r="AM2393" s="103"/>
      <c r="AN2393" s="103"/>
      <c r="AO2393" s="103"/>
      <c r="AP2393" s="103"/>
      <c r="AQ2393" s="103"/>
      <c r="AR2393" s="103"/>
      <c r="AS2393" s="103"/>
      <c r="AT2393" s="103"/>
      <c r="AU2393" s="103"/>
      <c r="AV2393" s="103"/>
      <c r="AW2393" s="103"/>
      <c r="AX2393" s="103"/>
      <c r="AY2393" s="103"/>
      <c r="AZ2393" s="103"/>
      <c r="BA2393" s="95"/>
      <c r="BB2393" s="95"/>
      <c r="BC2393" s="95"/>
      <c r="BD2393" s="95"/>
      <c r="BE2393" s="95"/>
      <c r="BF2393" s="95"/>
      <c r="BG2393" s="95"/>
      <c r="BH2393" s="95"/>
      <c r="BI2393" s="95"/>
    </row>
    <row r="2394" spans="17:61" s="82" customFormat="1" x14ac:dyDescent="0.2">
      <c r="Q2394" s="103"/>
      <c r="R2394" s="104"/>
      <c r="S2394" s="103"/>
      <c r="T2394" s="103"/>
      <c r="U2394" s="103"/>
      <c r="V2394" s="103"/>
      <c r="W2394" s="103"/>
      <c r="X2394" s="103"/>
      <c r="Y2394" s="103"/>
      <c r="Z2394" s="103"/>
      <c r="AA2394" s="103"/>
      <c r="AB2394" s="103"/>
      <c r="AC2394" s="103"/>
      <c r="AD2394" s="103"/>
      <c r="AE2394" s="103"/>
      <c r="AF2394" s="103"/>
      <c r="AG2394" s="103"/>
      <c r="AH2394" s="103"/>
      <c r="AI2394" s="103"/>
      <c r="AJ2394" s="103"/>
      <c r="AK2394" s="103"/>
      <c r="AL2394" s="103"/>
      <c r="AM2394" s="103"/>
      <c r="AN2394" s="103"/>
      <c r="AO2394" s="103"/>
      <c r="AP2394" s="103"/>
      <c r="AQ2394" s="103"/>
      <c r="AR2394" s="103"/>
      <c r="AS2394" s="103"/>
      <c r="AT2394" s="103"/>
      <c r="AU2394" s="103"/>
      <c r="AV2394" s="103"/>
      <c r="AW2394" s="103"/>
      <c r="AX2394" s="103"/>
      <c r="AY2394" s="103"/>
      <c r="AZ2394" s="103"/>
      <c r="BA2394" s="95"/>
      <c r="BB2394" s="95"/>
      <c r="BC2394" s="95"/>
      <c r="BD2394" s="95"/>
      <c r="BE2394" s="95"/>
      <c r="BF2394" s="95"/>
      <c r="BG2394" s="95"/>
      <c r="BH2394" s="95"/>
      <c r="BI2394" s="95"/>
    </row>
    <row r="2395" spans="17:61" s="82" customFormat="1" x14ac:dyDescent="0.2">
      <c r="Q2395" s="103"/>
      <c r="R2395" s="104"/>
      <c r="S2395" s="103"/>
      <c r="T2395" s="103"/>
      <c r="U2395" s="103"/>
      <c r="V2395" s="103"/>
      <c r="W2395" s="103"/>
      <c r="X2395" s="103"/>
      <c r="Y2395" s="103"/>
      <c r="Z2395" s="103"/>
      <c r="AA2395" s="103"/>
      <c r="AB2395" s="103"/>
      <c r="AC2395" s="103"/>
      <c r="AD2395" s="103"/>
      <c r="AE2395" s="103"/>
      <c r="AF2395" s="103"/>
      <c r="AG2395" s="103"/>
      <c r="AH2395" s="103"/>
      <c r="AI2395" s="103"/>
      <c r="AJ2395" s="103"/>
      <c r="AK2395" s="103"/>
      <c r="AL2395" s="103"/>
      <c r="AM2395" s="103"/>
      <c r="AN2395" s="103"/>
      <c r="AO2395" s="103"/>
      <c r="AP2395" s="103"/>
      <c r="AQ2395" s="103"/>
      <c r="AR2395" s="103"/>
      <c r="AS2395" s="103"/>
      <c r="AT2395" s="103"/>
      <c r="AU2395" s="103"/>
      <c r="AV2395" s="103"/>
      <c r="AW2395" s="103"/>
      <c r="AX2395" s="103"/>
      <c r="AY2395" s="103"/>
      <c r="AZ2395" s="103"/>
      <c r="BA2395" s="95"/>
      <c r="BB2395" s="95"/>
      <c r="BC2395" s="95"/>
      <c r="BD2395" s="95"/>
      <c r="BE2395" s="95"/>
      <c r="BF2395" s="95"/>
      <c r="BG2395" s="95"/>
      <c r="BH2395" s="95"/>
      <c r="BI2395" s="95"/>
    </row>
    <row r="2396" spans="17:61" s="82" customFormat="1" x14ac:dyDescent="0.2">
      <c r="Q2396" s="103"/>
      <c r="R2396" s="104"/>
      <c r="S2396" s="103"/>
      <c r="T2396" s="103"/>
      <c r="U2396" s="103"/>
      <c r="V2396" s="103"/>
      <c r="W2396" s="103"/>
      <c r="X2396" s="103"/>
      <c r="Y2396" s="103"/>
      <c r="Z2396" s="103"/>
      <c r="AA2396" s="103"/>
      <c r="AB2396" s="103"/>
      <c r="AC2396" s="103"/>
      <c r="AD2396" s="103"/>
      <c r="AE2396" s="103"/>
      <c r="AF2396" s="103"/>
      <c r="AG2396" s="103"/>
      <c r="AH2396" s="103"/>
      <c r="AI2396" s="103"/>
      <c r="AJ2396" s="103"/>
      <c r="AK2396" s="103"/>
      <c r="AL2396" s="103"/>
      <c r="AM2396" s="103"/>
      <c r="AN2396" s="103"/>
      <c r="AO2396" s="103"/>
      <c r="AP2396" s="103"/>
      <c r="AQ2396" s="103"/>
      <c r="AR2396" s="103"/>
      <c r="AS2396" s="103"/>
      <c r="AT2396" s="103"/>
      <c r="AU2396" s="103"/>
      <c r="AV2396" s="103"/>
      <c r="AW2396" s="103"/>
      <c r="AX2396" s="103"/>
      <c r="AY2396" s="103"/>
      <c r="AZ2396" s="103"/>
      <c r="BA2396" s="95"/>
      <c r="BB2396" s="95"/>
      <c r="BC2396" s="95"/>
      <c r="BD2396" s="95"/>
      <c r="BE2396" s="95"/>
      <c r="BF2396" s="95"/>
      <c r="BG2396" s="95"/>
      <c r="BH2396" s="95"/>
      <c r="BI2396" s="95"/>
    </row>
    <row r="2397" spans="17:61" s="82" customFormat="1" x14ac:dyDescent="0.2">
      <c r="Q2397" s="103"/>
      <c r="R2397" s="104"/>
      <c r="S2397" s="103"/>
      <c r="T2397" s="103"/>
      <c r="U2397" s="103"/>
      <c r="V2397" s="103"/>
      <c r="W2397" s="103"/>
      <c r="X2397" s="103"/>
      <c r="Y2397" s="103"/>
      <c r="Z2397" s="103"/>
      <c r="AA2397" s="103"/>
      <c r="AB2397" s="103"/>
      <c r="AC2397" s="103"/>
      <c r="AD2397" s="103"/>
      <c r="AE2397" s="103"/>
      <c r="AF2397" s="103"/>
      <c r="AG2397" s="103"/>
      <c r="AH2397" s="103"/>
      <c r="AI2397" s="103"/>
      <c r="AJ2397" s="103"/>
      <c r="AK2397" s="103"/>
      <c r="AL2397" s="103"/>
      <c r="AM2397" s="103"/>
      <c r="AN2397" s="103"/>
      <c r="AO2397" s="103"/>
      <c r="AP2397" s="103"/>
      <c r="AQ2397" s="103"/>
      <c r="AR2397" s="103"/>
      <c r="AS2397" s="103"/>
      <c r="AT2397" s="103"/>
      <c r="AU2397" s="103"/>
      <c r="AV2397" s="103"/>
      <c r="AW2397" s="103"/>
      <c r="AX2397" s="103"/>
      <c r="AY2397" s="103"/>
      <c r="AZ2397" s="103"/>
      <c r="BA2397" s="95"/>
      <c r="BB2397" s="95"/>
      <c r="BC2397" s="95"/>
      <c r="BD2397" s="95"/>
      <c r="BE2397" s="95"/>
      <c r="BF2397" s="95"/>
      <c r="BG2397" s="95"/>
      <c r="BH2397" s="95"/>
      <c r="BI2397" s="95"/>
    </row>
    <row r="2398" spans="17:61" s="82" customFormat="1" x14ac:dyDescent="0.2">
      <c r="Q2398" s="103"/>
      <c r="R2398" s="104"/>
      <c r="S2398" s="103"/>
      <c r="T2398" s="103"/>
      <c r="U2398" s="103"/>
      <c r="V2398" s="103"/>
      <c r="W2398" s="103"/>
      <c r="X2398" s="103"/>
      <c r="Y2398" s="103"/>
      <c r="Z2398" s="103"/>
      <c r="AA2398" s="103"/>
      <c r="AB2398" s="103"/>
      <c r="AC2398" s="103"/>
      <c r="AD2398" s="103"/>
      <c r="AE2398" s="103"/>
      <c r="AF2398" s="103"/>
      <c r="AG2398" s="103"/>
      <c r="AH2398" s="103"/>
      <c r="AI2398" s="103"/>
      <c r="AJ2398" s="103"/>
      <c r="AK2398" s="103"/>
      <c r="AL2398" s="103"/>
      <c r="AM2398" s="103"/>
      <c r="AN2398" s="103"/>
      <c r="AO2398" s="103"/>
      <c r="AP2398" s="103"/>
      <c r="AQ2398" s="103"/>
      <c r="AR2398" s="103"/>
      <c r="AS2398" s="103"/>
      <c r="AT2398" s="103"/>
      <c r="AU2398" s="103"/>
      <c r="AV2398" s="103"/>
      <c r="AW2398" s="103"/>
      <c r="AX2398" s="103"/>
      <c r="AY2398" s="103"/>
      <c r="AZ2398" s="103"/>
      <c r="BA2398" s="95"/>
      <c r="BB2398" s="95"/>
      <c r="BC2398" s="95"/>
      <c r="BD2398" s="95"/>
      <c r="BE2398" s="95"/>
      <c r="BF2398" s="95"/>
      <c r="BG2398" s="95"/>
      <c r="BH2398" s="95"/>
      <c r="BI2398" s="95"/>
    </row>
    <row r="2399" spans="17:61" s="82" customFormat="1" x14ac:dyDescent="0.2">
      <c r="Q2399" s="103"/>
      <c r="R2399" s="104"/>
      <c r="S2399" s="103"/>
      <c r="T2399" s="103"/>
      <c r="U2399" s="103"/>
      <c r="V2399" s="103"/>
      <c r="W2399" s="103"/>
      <c r="X2399" s="103"/>
      <c r="Y2399" s="103"/>
      <c r="Z2399" s="103"/>
      <c r="AA2399" s="103"/>
      <c r="AB2399" s="103"/>
      <c r="AC2399" s="103"/>
      <c r="AD2399" s="103"/>
      <c r="AE2399" s="103"/>
      <c r="AF2399" s="103"/>
      <c r="AG2399" s="103"/>
      <c r="AH2399" s="103"/>
      <c r="AI2399" s="103"/>
      <c r="AJ2399" s="103"/>
      <c r="AK2399" s="103"/>
      <c r="AL2399" s="103"/>
      <c r="AM2399" s="103"/>
      <c r="AN2399" s="103"/>
      <c r="AO2399" s="103"/>
      <c r="AP2399" s="103"/>
      <c r="AQ2399" s="103"/>
      <c r="AR2399" s="103"/>
      <c r="AS2399" s="103"/>
      <c r="AT2399" s="103"/>
      <c r="AU2399" s="103"/>
      <c r="AV2399" s="103"/>
      <c r="AW2399" s="103"/>
      <c r="AX2399" s="103"/>
      <c r="AY2399" s="103"/>
      <c r="AZ2399" s="103"/>
      <c r="BA2399" s="95"/>
      <c r="BB2399" s="95"/>
      <c r="BC2399" s="95"/>
      <c r="BD2399" s="95"/>
      <c r="BE2399" s="95"/>
      <c r="BF2399" s="95"/>
      <c r="BG2399" s="95"/>
      <c r="BH2399" s="95"/>
      <c r="BI2399" s="95"/>
    </row>
    <row r="2400" spans="17:61" s="82" customFormat="1" x14ac:dyDescent="0.2">
      <c r="Q2400" s="103"/>
      <c r="R2400" s="104"/>
      <c r="S2400" s="103"/>
      <c r="T2400" s="103"/>
      <c r="U2400" s="103"/>
      <c r="V2400" s="103"/>
      <c r="W2400" s="103"/>
      <c r="X2400" s="103"/>
      <c r="Y2400" s="103"/>
      <c r="Z2400" s="103"/>
      <c r="AA2400" s="103"/>
      <c r="AB2400" s="103"/>
      <c r="AC2400" s="103"/>
      <c r="AD2400" s="103"/>
      <c r="AE2400" s="103"/>
      <c r="AF2400" s="103"/>
      <c r="AG2400" s="103"/>
      <c r="AH2400" s="103"/>
      <c r="AI2400" s="103"/>
      <c r="AJ2400" s="103"/>
      <c r="AK2400" s="103"/>
      <c r="AL2400" s="103"/>
      <c r="AM2400" s="103"/>
      <c r="AN2400" s="103"/>
      <c r="AO2400" s="103"/>
      <c r="AP2400" s="103"/>
      <c r="AQ2400" s="103"/>
      <c r="AR2400" s="103"/>
      <c r="AS2400" s="103"/>
      <c r="AT2400" s="103"/>
      <c r="AU2400" s="103"/>
      <c r="AV2400" s="103"/>
      <c r="AW2400" s="103"/>
      <c r="AX2400" s="103"/>
      <c r="AY2400" s="103"/>
      <c r="AZ2400" s="103"/>
      <c r="BA2400" s="95"/>
      <c r="BB2400" s="95"/>
      <c r="BC2400" s="95"/>
      <c r="BD2400" s="95"/>
      <c r="BE2400" s="95"/>
      <c r="BF2400" s="95"/>
      <c r="BG2400" s="95"/>
      <c r="BH2400" s="95"/>
      <c r="BI2400" s="95"/>
    </row>
    <row r="2401" spans="17:61" s="82" customFormat="1" x14ac:dyDescent="0.2">
      <c r="Q2401" s="103"/>
      <c r="R2401" s="104"/>
      <c r="S2401" s="103"/>
      <c r="T2401" s="103"/>
      <c r="U2401" s="103"/>
      <c r="V2401" s="103"/>
      <c r="W2401" s="103"/>
      <c r="X2401" s="103"/>
      <c r="Y2401" s="103"/>
      <c r="Z2401" s="103"/>
      <c r="AA2401" s="103"/>
      <c r="AB2401" s="103"/>
      <c r="AC2401" s="103"/>
      <c r="AD2401" s="103"/>
      <c r="AE2401" s="103"/>
      <c r="AF2401" s="103"/>
      <c r="AG2401" s="103"/>
      <c r="AH2401" s="103"/>
      <c r="AI2401" s="103"/>
      <c r="AJ2401" s="103"/>
      <c r="AK2401" s="103"/>
      <c r="AL2401" s="103"/>
      <c r="AM2401" s="103"/>
      <c r="AN2401" s="103"/>
      <c r="AO2401" s="103"/>
      <c r="AP2401" s="103"/>
      <c r="AQ2401" s="103"/>
      <c r="AR2401" s="103"/>
      <c r="AS2401" s="103"/>
      <c r="AT2401" s="103"/>
      <c r="AU2401" s="103"/>
      <c r="AV2401" s="103"/>
      <c r="AW2401" s="103"/>
      <c r="AX2401" s="103"/>
      <c r="AY2401" s="103"/>
      <c r="AZ2401" s="103"/>
      <c r="BA2401" s="95"/>
      <c r="BB2401" s="95"/>
      <c r="BC2401" s="95"/>
      <c r="BD2401" s="95"/>
      <c r="BE2401" s="95"/>
      <c r="BF2401" s="95"/>
      <c r="BG2401" s="95"/>
      <c r="BH2401" s="95"/>
      <c r="BI2401" s="95"/>
    </row>
    <row r="2402" spans="17:61" s="82" customFormat="1" x14ac:dyDescent="0.2">
      <c r="Q2402" s="103"/>
      <c r="R2402" s="104"/>
      <c r="S2402" s="103"/>
      <c r="T2402" s="103"/>
      <c r="U2402" s="103"/>
      <c r="V2402" s="103"/>
      <c r="W2402" s="103"/>
      <c r="X2402" s="103"/>
      <c r="Y2402" s="103"/>
      <c r="Z2402" s="103"/>
      <c r="AA2402" s="103"/>
      <c r="AB2402" s="103"/>
      <c r="AC2402" s="103"/>
      <c r="AD2402" s="103"/>
      <c r="AE2402" s="103"/>
      <c r="AF2402" s="103"/>
      <c r="AG2402" s="103"/>
      <c r="AH2402" s="103"/>
      <c r="AI2402" s="103"/>
      <c r="AJ2402" s="103"/>
      <c r="AK2402" s="103"/>
      <c r="AL2402" s="103"/>
      <c r="AM2402" s="103"/>
      <c r="AN2402" s="103"/>
      <c r="AO2402" s="103"/>
      <c r="AP2402" s="103"/>
      <c r="AQ2402" s="103"/>
      <c r="AR2402" s="103"/>
      <c r="AS2402" s="103"/>
      <c r="AT2402" s="103"/>
      <c r="AU2402" s="103"/>
      <c r="AV2402" s="103"/>
      <c r="AW2402" s="103"/>
      <c r="AX2402" s="103"/>
      <c r="AY2402" s="103"/>
      <c r="AZ2402" s="103"/>
      <c r="BA2402" s="95"/>
      <c r="BB2402" s="95"/>
      <c r="BC2402" s="95"/>
      <c r="BD2402" s="95"/>
      <c r="BE2402" s="95"/>
      <c r="BF2402" s="95"/>
      <c r="BG2402" s="95"/>
      <c r="BH2402" s="95"/>
      <c r="BI2402" s="95"/>
    </row>
    <row r="2403" spans="17:61" s="82" customFormat="1" x14ac:dyDescent="0.2">
      <c r="Q2403" s="103"/>
      <c r="R2403" s="104"/>
      <c r="S2403" s="103"/>
      <c r="T2403" s="103"/>
      <c r="U2403" s="103"/>
      <c r="V2403" s="103"/>
      <c r="W2403" s="103"/>
      <c r="X2403" s="103"/>
      <c r="Y2403" s="103"/>
      <c r="Z2403" s="103"/>
      <c r="AA2403" s="103"/>
      <c r="AB2403" s="103"/>
      <c r="AC2403" s="103"/>
      <c r="AD2403" s="103"/>
      <c r="AE2403" s="103"/>
      <c r="AF2403" s="103"/>
      <c r="AG2403" s="103"/>
      <c r="AH2403" s="103"/>
      <c r="AI2403" s="103"/>
      <c r="AJ2403" s="103"/>
      <c r="AK2403" s="103"/>
      <c r="AL2403" s="103"/>
      <c r="AM2403" s="103"/>
      <c r="AN2403" s="103"/>
      <c r="AO2403" s="103"/>
      <c r="AP2403" s="103"/>
      <c r="AQ2403" s="103"/>
      <c r="AR2403" s="103"/>
      <c r="AS2403" s="103"/>
      <c r="AT2403" s="103"/>
      <c r="AU2403" s="103"/>
      <c r="AV2403" s="103"/>
      <c r="AW2403" s="103"/>
      <c r="AX2403" s="103"/>
      <c r="AY2403" s="103"/>
      <c r="AZ2403" s="103"/>
      <c r="BA2403" s="95"/>
      <c r="BB2403" s="95"/>
      <c r="BC2403" s="95"/>
      <c r="BD2403" s="95"/>
      <c r="BE2403" s="95"/>
      <c r="BF2403" s="95"/>
      <c r="BG2403" s="95"/>
      <c r="BH2403" s="95"/>
      <c r="BI2403" s="95"/>
    </row>
    <row r="2404" spans="17:61" s="82" customFormat="1" x14ac:dyDescent="0.2">
      <c r="Q2404" s="103"/>
      <c r="R2404" s="104"/>
      <c r="S2404" s="103"/>
      <c r="T2404" s="103"/>
      <c r="U2404" s="103"/>
      <c r="V2404" s="103"/>
      <c r="W2404" s="103"/>
      <c r="X2404" s="103"/>
      <c r="Y2404" s="103"/>
      <c r="Z2404" s="103"/>
      <c r="AA2404" s="103"/>
      <c r="AB2404" s="103"/>
      <c r="AC2404" s="103"/>
      <c r="AD2404" s="103"/>
      <c r="AE2404" s="103"/>
      <c r="AF2404" s="103"/>
      <c r="AG2404" s="103"/>
      <c r="AH2404" s="103"/>
      <c r="AI2404" s="103"/>
      <c r="AJ2404" s="103"/>
      <c r="AK2404" s="103"/>
      <c r="AL2404" s="103"/>
      <c r="AM2404" s="103"/>
      <c r="AN2404" s="103"/>
      <c r="AO2404" s="103"/>
      <c r="AP2404" s="103"/>
      <c r="AQ2404" s="103"/>
      <c r="AR2404" s="103"/>
      <c r="AS2404" s="103"/>
      <c r="AT2404" s="103"/>
      <c r="AU2404" s="103"/>
      <c r="AV2404" s="103"/>
      <c r="AW2404" s="103"/>
      <c r="AX2404" s="103"/>
      <c r="AY2404" s="103"/>
      <c r="AZ2404" s="103"/>
      <c r="BA2404" s="95"/>
      <c r="BB2404" s="95"/>
      <c r="BC2404" s="95"/>
      <c r="BD2404" s="95"/>
      <c r="BE2404" s="95"/>
      <c r="BF2404" s="95"/>
      <c r="BG2404" s="95"/>
      <c r="BH2404" s="95"/>
      <c r="BI2404" s="95"/>
    </row>
    <row r="2405" spans="17:61" s="82" customFormat="1" x14ac:dyDescent="0.2">
      <c r="Q2405" s="103"/>
      <c r="R2405" s="104"/>
      <c r="S2405" s="103"/>
      <c r="T2405" s="103"/>
      <c r="U2405" s="103"/>
      <c r="V2405" s="103"/>
      <c r="W2405" s="103"/>
      <c r="X2405" s="103"/>
      <c r="Y2405" s="103"/>
      <c r="Z2405" s="103"/>
      <c r="AA2405" s="103"/>
      <c r="AB2405" s="103"/>
      <c r="AC2405" s="103"/>
      <c r="AD2405" s="103"/>
      <c r="AE2405" s="103"/>
      <c r="AF2405" s="103"/>
      <c r="AG2405" s="103"/>
      <c r="AH2405" s="103"/>
      <c r="AI2405" s="103"/>
      <c r="AJ2405" s="103"/>
      <c r="AK2405" s="103"/>
      <c r="AL2405" s="103"/>
      <c r="AM2405" s="103"/>
      <c r="AN2405" s="103"/>
      <c r="AO2405" s="103"/>
      <c r="AP2405" s="103"/>
      <c r="AQ2405" s="103"/>
      <c r="AR2405" s="103"/>
      <c r="AS2405" s="103"/>
      <c r="AT2405" s="103"/>
      <c r="AU2405" s="103"/>
      <c r="AV2405" s="103"/>
      <c r="AW2405" s="103"/>
      <c r="AX2405" s="103"/>
      <c r="AY2405" s="103"/>
      <c r="AZ2405" s="103"/>
      <c r="BA2405" s="95"/>
      <c r="BB2405" s="95"/>
      <c r="BC2405" s="95"/>
      <c r="BD2405" s="95"/>
      <c r="BE2405" s="95"/>
      <c r="BF2405" s="95"/>
      <c r="BG2405" s="95"/>
      <c r="BH2405" s="95"/>
      <c r="BI2405" s="95"/>
    </row>
    <row r="2406" spans="17:61" s="82" customFormat="1" x14ac:dyDescent="0.2">
      <c r="Q2406" s="103"/>
      <c r="R2406" s="104"/>
      <c r="S2406" s="103"/>
      <c r="T2406" s="103"/>
      <c r="U2406" s="103"/>
      <c r="V2406" s="103"/>
      <c r="W2406" s="103"/>
      <c r="X2406" s="103"/>
      <c r="Y2406" s="103"/>
      <c r="Z2406" s="103"/>
      <c r="AA2406" s="103"/>
      <c r="AB2406" s="103"/>
      <c r="AC2406" s="103"/>
      <c r="AD2406" s="103"/>
      <c r="AE2406" s="103"/>
      <c r="AF2406" s="103"/>
      <c r="AG2406" s="103"/>
      <c r="AH2406" s="103"/>
      <c r="AI2406" s="103"/>
      <c r="AJ2406" s="103"/>
      <c r="AK2406" s="103"/>
      <c r="AL2406" s="103"/>
      <c r="AM2406" s="103"/>
      <c r="AN2406" s="103"/>
      <c r="AO2406" s="103"/>
      <c r="AP2406" s="103"/>
      <c r="AQ2406" s="103"/>
      <c r="AR2406" s="103"/>
      <c r="AS2406" s="103"/>
      <c r="AT2406" s="103"/>
      <c r="AU2406" s="103"/>
      <c r="AV2406" s="103"/>
      <c r="AW2406" s="103"/>
      <c r="AX2406" s="103"/>
      <c r="AY2406" s="103"/>
      <c r="AZ2406" s="103"/>
      <c r="BA2406" s="95"/>
      <c r="BB2406" s="95"/>
      <c r="BC2406" s="95"/>
      <c r="BD2406" s="95"/>
      <c r="BE2406" s="95"/>
      <c r="BF2406" s="95"/>
      <c r="BG2406" s="95"/>
      <c r="BH2406" s="95"/>
      <c r="BI2406" s="95"/>
    </row>
    <row r="2407" spans="17:61" s="82" customFormat="1" x14ac:dyDescent="0.2">
      <c r="Q2407" s="103"/>
      <c r="R2407" s="104"/>
      <c r="S2407" s="103"/>
      <c r="T2407" s="103"/>
      <c r="U2407" s="103"/>
      <c r="V2407" s="103"/>
      <c r="W2407" s="103"/>
      <c r="X2407" s="103"/>
      <c r="Y2407" s="103"/>
      <c r="Z2407" s="103"/>
      <c r="AA2407" s="103"/>
      <c r="AB2407" s="103"/>
      <c r="AC2407" s="103"/>
      <c r="AD2407" s="103"/>
      <c r="AE2407" s="103"/>
      <c r="AF2407" s="103"/>
      <c r="AG2407" s="103"/>
      <c r="AH2407" s="103"/>
      <c r="AI2407" s="103"/>
      <c r="AJ2407" s="103"/>
      <c r="AK2407" s="103"/>
      <c r="AL2407" s="103"/>
      <c r="AM2407" s="103"/>
      <c r="AN2407" s="103"/>
      <c r="AO2407" s="103"/>
      <c r="AP2407" s="103"/>
      <c r="AQ2407" s="103"/>
      <c r="AR2407" s="103"/>
      <c r="AS2407" s="103"/>
      <c r="AT2407" s="103"/>
      <c r="AU2407" s="103"/>
      <c r="AV2407" s="103"/>
      <c r="AW2407" s="103"/>
      <c r="AX2407" s="103"/>
      <c r="AY2407" s="103"/>
      <c r="AZ2407" s="103"/>
      <c r="BA2407" s="95"/>
      <c r="BB2407" s="95"/>
      <c r="BC2407" s="95"/>
      <c r="BD2407" s="95"/>
      <c r="BE2407" s="95"/>
      <c r="BF2407" s="95"/>
      <c r="BG2407" s="95"/>
      <c r="BH2407" s="95"/>
      <c r="BI2407" s="95"/>
    </row>
    <row r="2408" spans="17:61" s="82" customFormat="1" x14ac:dyDescent="0.2">
      <c r="Q2408" s="103"/>
      <c r="R2408" s="104"/>
      <c r="S2408" s="103"/>
      <c r="T2408" s="103"/>
      <c r="U2408" s="103"/>
      <c r="V2408" s="103"/>
      <c r="W2408" s="103"/>
      <c r="X2408" s="103"/>
      <c r="Y2408" s="103"/>
      <c r="Z2408" s="103"/>
      <c r="AA2408" s="103"/>
      <c r="AB2408" s="103"/>
      <c r="AC2408" s="103"/>
      <c r="AD2408" s="103"/>
      <c r="AE2408" s="103"/>
      <c r="AF2408" s="103"/>
      <c r="AG2408" s="103"/>
      <c r="AH2408" s="103"/>
      <c r="AI2408" s="103"/>
      <c r="AJ2408" s="103"/>
      <c r="AK2408" s="103"/>
      <c r="AL2408" s="103"/>
      <c r="AM2408" s="103"/>
      <c r="AN2408" s="103"/>
      <c r="AO2408" s="103"/>
      <c r="AP2408" s="103"/>
      <c r="AQ2408" s="103"/>
      <c r="AR2408" s="103"/>
      <c r="AS2408" s="103"/>
      <c r="AT2408" s="103"/>
      <c r="AU2408" s="103"/>
      <c r="AV2408" s="103"/>
      <c r="AW2408" s="103"/>
      <c r="AX2408" s="103"/>
      <c r="AY2408" s="103"/>
      <c r="AZ2408" s="103"/>
      <c r="BA2408" s="95"/>
      <c r="BB2408" s="95"/>
      <c r="BC2408" s="95"/>
      <c r="BD2408" s="95"/>
      <c r="BE2408" s="95"/>
      <c r="BF2408" s="95"/>
      <c r="BG2408" s="95"/>
      <c r="BH2408" s="95"/>
      <c r="BI2408" s="95"/>
    </row>
    <row r="2409" spans="17:61" s="82" customFormat="1" x14ac:dyDescent="0.2">
      <c r="Q2409" s="103"/>
      <c r="R2409" s="104"/>
      <c r="S2409" s="103"/>
      <c r="T2409" s="103"/>
      <c r="U2409" s="103"/>
      <c r="V2409" s="103"/>
      <c r="W2409" s="103"/>
      <c r="X2409" s="103"/>
      <c r="Y2409" s="103"/>
      <c r="Z2409" s="103"/>
      <c r="AA2409" s="103"/>
      <c r="AB2409" s="103"/>
      <c r="AC2409" s="103"/>
      <c r="AD2409" s="103"/>
      <c r="AE2409" s="103"/>
      <c r="AF2409" s="103"/>
      <c r="AG2409" s="103"/>
      <c r="AH2409" s="103"/>
      <c r="AI2409" s="103"/>
      <c r="AJ2409" s="103"/>
      <c r="AK2409" s="103"/>
      <c r="AL2409" s="103"/>
      <c r="AM2409" s="103"/>
      <c r="AN2409" s="103"/>
      <c r="AO2409" s="103"/>
      <c r="AP2409" s="103"/>
      <c r="AQ2409" s="103"/>
      <c r="AR2409" s="103"/>
      <c r="AS2409" s="103"/>
      <c r="AT2409" s="103"/>
      <c r="AU2409" s="103"/>
      <c r="AV2409" s="103"/>
      <c r="AW2409" s="103"/>
      <c r="AX2409" s="103"/>
      <c r="AY2409" s="103"/>
      <c r="AZ2409" s="103"/>
      <c r="BA2409" s="95"/>
      <c r="BB2409" s="95"/>
      <c r="BC2409" s="95"/>
      <c r="BD2409" s="95"/>
      <c r="BE2409" s="95"/>
      <c r="BF2409" s="95"/>
      <c r="BG2409" s="95"/>
      <c r="BH2409" s="95"/>
      <c r="BI2409" s="95"/>
    </row>
    <row r="2410" spans="17:61" s="82" customFormat="1" x14ac:dyDescent="0.2">
      <c r="Q2410" s="103"/>
      <c r="R2410" s="104"/>
      <c r="S2410" s="103"/>
      <c r="T2410" s="103"/>
      <c r="U2410" s="103"/>
      <c r="V2410" s="103"/>
      <c r="W2410" s="103"/>
      <c r="X2410" s="103"/>
      <c r="Y2410" s="103"/>
      <c r="Z2410" s="103"/>
      <c r="AA2410" s="103"/>
      <c r="AB2410" s="103"/>
      <c r="AC2410" s="103"/>
      <c r="AD2410" s="103"/>
      <c r="AE2410" s="103"/>
      <c r="AF2410" s="103"/>
      <c r="AG2410" s="103"/>
      <c r="AH2410" s="103"/>
      <c r="AI2410" s="103"/>
      <c r="AJ2410" s="103"/>
      <c r="AK2410" s="103"/>
      <c r="AL2410" s="103"/>
      <c r="AM2410" s="103"/>
      <c r="AN2410" s="103"/>
      <c r="AO2410" s="103"/>
      <c r="AP2410" s="103"/>
      <c r="AQ2410" s="103"/>
      <c r="AR2410" s="103"/>
      <c r="AS2410" s="103"/>
      <c r="AT2410" s="103"/>
      <c r="AU2410" s="103"/>
      <c r="AV2410" s="103"/>
      <c r="AW2410" s="103"/>
      <c r="AX2410" s="103"/>
      <c r="AY2410" s="103"/>
      <c r="AZ2410" s="103"/>
      <c r="BA2410" s="95"/>
      <c r="BB2410" s="95"/>
      <c r="BC2410" s="95"/>
      <c r="BD2410" s="95"/>
      <c r="BE2410" s="95"/>
      <c r="BF2410" s="95"/>
      <c r="BG2410" s="95"/>
      <c r="BH2410" s="95"/>
      <c r="BI2410" s="95"/>
    </row>
    <row r="2411" spans="17:61" s="82" customFormat="1" x14ac:dyDescent="0.2">
      <c r="Q2411" s="103"/>
      <c r="R2411" s="104"/>
      <c r="S2411" s="103"/>
      <c r="T2411" s="103"/>
      <c r="U2411" s="103"/>
      <c r="V2411" s="103"/>
      <c r="W2411" s="103"/>
      <c r="X2411" s="103"/>
      <c r="Y2411" s="103"/>
      <c r="Z2411" s="103"/>
      <c r="AA2411" s="103"/>
      <c r="AB2411" s="103"/>
      <c r="AC2411" s="103"/>
      <c r="AD2411" s="103"/>
      <c r="AE2411" s="103"/>
      <c r="AF2411" s="103"/>
      <c r="AG2411" s="103"/>
      <c r="AH2411" s="103"/>
      <c r="AI2411" s="103"/>
      <c r="AJ2411" s="103"/>
      <c r="AK2411" s="103"/>
      <c r="AL2411" s="103"/>
      <c r="AM2411" s="103"/>
      <c r="AN2411" s="103"/>
      <c r="AO2411" s="103"/>
      <c r="AP2411" s="103"/>
      <c r="AQ2411" s="103"/>
      <c r="AR2411" s="103"/>
      <c r="AS2411" s="103"/>
      <c r="AT2411" s="103"/>
      <c r="AU2411" s="103"/>
      <c r="AV2411" s="103"/>
      <c r="AW2411" s="103"/>
      <c r="AX2411" s="103"/>
      <c r="AY2411" s="103"/>
      <c r="AZ2411" s="103"/>
      <c r="BA2411" s="95"/>
      <c r="BB2411" s="95"/>
      <c r="BC2411" s="95"/>
      <c r="BD2411" s="95"/>
      <c r="BE2411" s="95"/>
      <c r="BF2411" s="95"/>
      <c r="BG2411" s="95"/>
      <c r="BH2411" s="95"/>
      <c r="BI2411" s="95"/>
    </row>
    <row r="2412" spans="17:61" s="82" customFormat="1" x14ac:dyDescent="0.2">
      <c r="Q2412" s="103"/>
      <c r="R2412" s="104"/>
      <c r="S2412" s="103"/>
      <c r="T2412" s="103"/>
      <c r="U2412" s="103"/>
      <c r="V2412" s="103"/>
      <c r="W2412" s="103"/>
      <c r="X2412" s="103"/>
      <c r="Y2412" s="103"/>
      <c r="Z2412" s="103"/>
      <c r="AA2412" s="103"/>
      <c r="AB2412" s="103"/>
      <c r="AC2412" s="103"/>
      <c r="AD2412" s="103"/>
      <c r="AE2412" s="103"/>
      <c r="AF2412" s="103"/>
      <c r="AG2412" s="103"/>
      <c r="AH2412" s="103"/>
      <c r="AI2412" s="103"/>
      <c r="AJ2412" s="103"/>
      <c r="AK2412" s="103"/>
      <c r="AL2412" s="103"/>
      <c r="AM2412" s="103"/>
      <c r="AN2412" s="103"/>
      <c r="AO2412" s="103"/>
      <c r="AP2412" s="103"/>
      <c r="AQ2412" s="103"/>
      <c r="AR2412" s="103"/>
      <c r="AS2412" s="103"/>
      <c r="AT2412" s="103"/>
      <c r="AU2412" s="103"/>
      <c r="AV2412" s="103"/>
      <c r="AW2412" s="103"/>
      <c r="AX2412" s="103"/>
      <c r="AY2412" s="103"/>
      <c r="AZ2412" s="103"/>
      <c r="BA2412" s="95"/>
      <c r="BB2412" s="95"/>
      <c r="BC2412" s="95"/>
      <c r="BD2412" s="95"/>
      <c r="BE2412" s="95"/>
      <c r="BF2412" s="95"/>
      <c r="BG2412" s="95"/>
      <c r="BH2412" s="95"/>
      <c r="BI2412" s="95"/>
    </row>
    <row r="2413" spans="17:61" s="82" customFormat="1" x14ac:dyDescent="0.2">
      <c r="Q2413" s="103"/>
      <c r="R2413" s="104"/>
      <c r="S2413" s="103"/>
      <c r="T2413" s="103"/>
      <c r="U2413" s="103"/>
      <c r="V2413" s="103"/>
      <c r="W2413" s="103"/>
      <c r="X2413" s="103"/>
      <c r="Y2413" s="103"/>
      <c r="Z2413" s="103"/>
      <c r="AA2413" s="103"/>
      <c r="AB2413" s="103"/>
      <c r="AC2413" s="103"/>
      <c r="AD2413" s="103"/>
      <c r="AE2413" s="103"/>
      <c r="AF2413" s="103"/>
      <c r="AG2413" s="103"/>
      <c r="AH2413" s="103"/>
      <c r="AI2413" s="103"/>
      <c r="AJ2413" s="103"/>
      <c r="AK2413" s="103"/>
      <c r="AL2413" s="103"/>
      <c r="AM2413" s="103"/>
      <c r="AN2413" s="103"/>
      <c r="AO2413" s="103"/>
      <c r="AP2413" s="103"/>
      <c r="AQ2413" s="103"/>
      <c r="AR2413" s="103"/>
      <c r="AS2413" s="103"/>
      <c r="AT2413" s="103"/>
      <c r="AU2413" s="103"/>
      <c r="AV2413" s="103"/>
      <c r="AW2413" s="103"/>
      <c r="AX2413" s="103"/>
      <c r="AY2413" s="103"/>
      <c r="AZ2413" s="103"/>
      <c r="BA2413" s="95"/>
      <c r="BB2413" s="95"/>
      <c r="BC2413" s="95"/>
      <c r="BD2413" s="95"/>
      <c r="BE2413" s="95"/>
      <c r="BF2413" s="95"/>
      <c r="BG2413" s="95"/>
      <c r="BH2413" s="95"/>
      <c r="BI2413" s="95"/>
    </row>
    <row r="2414" spans="17:61" s="82" customFormat="1" x14ac:dyDescent="0.2">
      <c r="Q2414" s="103"/>
      <c r="R2414" s="104"/>
      <c r="S2414" s="103"/>
      <c r="T2414" s="103"/>
      <c r="U2414" s="103"/>
      <c r="V2414" s="103"/>
      <c r="W2414" s="103"/>
      <c r="X2414" s="103"/>
      <c r="Y2414" s="103"/>
      <c r="Z2414" s="103"/>
      <c r="AA2414" s="103"/>
      <c r="AB2414" s="103"/>
      <c r="AC2414" s="103"/>
      <c r="AD2414" s="103"/>
      <c r="AE2414" s="103"/>
      <c r="AF2414" s="103"/>
      <c r="AG2414" s="103"/>
      <c r="AH2414" s="103"/>
      <c r="AI2414" s="103"/>
      <c r="AJ2414" s="103"/>
      <c r="AK2414" s="103"/>
      <c r="AL2414" s="103"/>
      <c r="AM2414" s="103"/>
      <c r="AN2414" s="103"/>
      <c r="AO2414" s="103"/>
      <c r="AP2414" s="103"/>
      <c r="AQ2414" s="103"/>
      <c r="AR2414" s="103"/>
      <c r="AS2414" s="103"/>
      <c r="AT2414" s="103"/>
      <c r="AU2414" s="103"/>
      <c r="AV2414" s="103"/>
      <c r="AW2414" s="103"/>
      <c r="AX2414" s="103"/>
      <c r="AY2414" s="103"/>
      <c r="AZ2414" s="103"/>
      <c r="BA2414" s="95"/>
      <c r="BB2414" s="95"/>
      <c r="BC2414" s="95"/>
      <c r="BD2414" s="95"/>
      <c r="BE2414" s="95"/>
      <c r="BF2414" s="95"/>
      <c r="BG2414" s="95"/>
      <c r="BH2414" s="95"/>
      <c r="BI2414" s="95"/>
    </row>
    <row r="2415" spans="17:61" s="82" customFormat="1" x14ac:dyDescent="0.2">
      <c r="Q2415" s="103"/>
      <c r="R2415" s="104"/>
      <c r="S2415" s="103"/>
      <c r="T2415" s="103"/>
      <c r="U2415" s="103"/>
      <c r="V2415" s="103"/>
      <c r="W2415" s="103"/>
      <c r="X2415" s="103"/>
      <c r="Y2415" s="103"/>
      <c r="Z2415" s="103"/>
      <c r="AA2415" s="103"/>
      <c r="AB2415" s="103"/>
      <c r="AC2415" s="103"/>
      <c r="AD2415" s="103"/>
      <c r="AE2415" s="103"/>
      <c r="AF2415" s="103"/>
      <c r="AG2415" s="103"/>
      <c r="AH2415" s="103"/>
      <c r="AI2415" s="103"/>
      <c r="AJ2415" s="103"/>
      <c r="AK2415" s="103"/>
      <c r="AL2415" s="103"/>
      <c r="AM2415" s="103"/>
      <c r="AN2415" s="103"/>
      <c r="AO2415" s="103"/>
      <c r="AP2415" s="103"/>
      <c r="AQ2415" s="103"/>
      <c r="AR2415" s="103"/>
      <c r="AS2415" s="103"/>
      <c r="AT2415" s="103"/>
      <c r="AU2415" s="103"/>
      <c r="AV2415" s="103"/>
      <c r="AW2415" s="103"/>
      <c r="AX2415" s="103"/>
      <c r="AY2415" s="103"/>
      <c r="AZ2415" s="103"/>
      <c r="BA2415" s="95"/>
      <c r="BB2415" s="95"/>
      <c r="BC2415" s="95"/>
      <c r="BD2415" s="95"/>
      <c r="BE2415" s="95"/>
      <c r="BF2415" s="95"/>
      <c r="BG2415" s="95"/>
      <c r="BH2415" s="95"/>
      <c r="BI2415" s="95"/>
    </row>
    <row r="2416" spans="17:61" s="82" customFormat="1" x14ac:dyDescent="0.2">
      <c r="Q2416" s="103"/>
      <c r="R2416" s="104"/>
      <c r="S2416" s="103"/>
      <c r="T2416" s="103"/>
      <c r="U2416" s="103"/>
      <c r="V2416" s="103"/>
      <c r="W2416" s="103"/>
      <c r="X2416" s="103"/>
      <c r="Y2416" s="103"/>
      <c r="Z2416" s="103"/>
      <c r="AA2416" s="103"/>
      <c r="AB2416" s="103"/>
      <c r="AC2416" s="103"/>
      <c r="AD2416" s="103"/>
      <c r="AE2416" s="103"/>
      <c r="AF2416" s="103"/>
      <c r="AG2416" s="103"/>
      <c r="AH2416" s="103"/>
      <c r="AI2416" s="103"/>
      <c r="AJ2416" s="103"/>
      <c r="AK2416" s="103"/>
      <c r="AL2416" s="103"/>
      <c r="AM2416" s="103"/>
      <c r="AN2416" s="103"/>
      <c r="AO2416" s="103"/>
      <c r="AP2416" s="103"/>
      <c r="AQ2416" s="103"/>
      <c r="AR2416" s="103"/>
      <c r="AS2416" s="103"/>
      <c r="AT2416" s="103"/>
      <c r="AU2416" s="103"/>
      <c r="AV2416" s="103"/>
      <c r="AW2416" s="103"/>
      <c r="AX2416" s="103"/>
      <c r="AY2416" s="103"/>
      <c r="AZ2416" s="103"/>
      <c r="BA2416" s="95"/>
      <c r="BB2416" s="95"/>
      <c r="BC2416" s="95"/>
      <c r="BD2416" s="95"/>
      <c r="BE2416" s="95"/>
      <c r="BF2416" s="95"/>
      <c r="BG2416" s="95"/>
      <c r="BH2416" s="95"/>
      <c r="BI2416" s="95"/>
    </row>
    <row r="2417" spans="17:61" s="82" customFormat="1" x14ac:dyDescent="0.2">
      <c r="Q2417" s="103"/>
      <c r="R2417" s="104"/>
      <c r="S2417" s="103"/>
      <c r="T2417" s="103"/>
      <c r="U2417" s="103"/>
      <c r="V2417" s="103"/>
      <c r="W2417" s="103"/>
      <c r="X2417" s="103"/>
      <c r="Y2417" s="103"/>
      <c r="Z2417" s="103"/>
      <c r="AA2417" s="103"/>
      <c r="AB2417" s="103"/>
      <c r="AC2417" s="103"/>
      <c r="AD2417" s="103"/>
      <c r="AE2417" s="103"/>
      <c r="AF2417" s="103"/>
      <c r="AG2417" s="103"/>
      <c r="AH2417" s="103"/>
      <c r="AI2417" s="103"/>
      <c r="AJ2417" s="103"/>
      <c r="AK2417" s="103"/>
      <c r="AL2417" s="103"/>
      <c r="AM2417" s="103"/>
      <c r="AN2417" s="103"/>
      <c r="AO2417" s="103"/>
      <c r="AP2417" s="103"/>
      <c r="AQ2417" s="103"/>
      <c r="AR2417" s="103"/>
      <c r="AS2417" s="103"/>
      <c r="AT2417" s="103"/>
      <c r="AU2417" s="103"/>
      <c r="AV2417" s="103"/>
      <c r="AW2417" s="103"/>
      <c r="AX2417" s="103"/>
      <c r="AY2417" s="103"/>
      <c r="AZ2417" s="103"/>
      <c r="BA2417" s="95"/>
      <c r="BB2417" s="95"/>
      <c r="BC2417" s="95"/>
      <c r="BD2417" s="95"/>
      <c r="BE2417" s="95"/>
      <c r="BF2417" s="95"/>
      <c r="BG2417" s="95"/>
      <c r="BH2417" s="95"/>
      <c r="BI2417" s="95"/>
    </row>
    <row r="2418" spans="17:61" s="82" customFormat="1" x14ac:dyDescent="0.2">
      <c r="Q2418" s="103"/>
      <c r="R2418" s="104"/>
      <c r="S2418" s="103"/>
      <c r="T2418" s="103"/>
      <c r="U2418" s="103"/>
      <c r="V2418" s="103"/>
      <c r="W2418" s="103"/>
      <c r="X2418" s="103"/>
      <c r="Y2418" s="103"/>
      <c r="Z2418" s="103"/>
      <c r="AA2418" s="103"/>
      <c r="AB2418" s="103"/>
      <c r="AC2418" s="103"/>
      <c r="AD2418" s="103"/>
      <c r="AE2418" s="103"/>
      <c r="AF2418" s="103"/>
      <c r="AG2418" s="103"/>
      <c r="AH2418" s="103"/>
      <c r="AI2418" s="103"/>
      <c r="AJ2418" s="103"/>
      <c r="AK2418" s="103"/>
      <c r="AL2418" s="103"/>
      <c r="AM2418" s="103"/>
      <c r="AN2418" s="103"/>
      <c r="AO2418" s="103"/>
      <c r="AP2418" s="103"/>
      <c r="AQ2418" s="103"/>
      <c r="AR2418" s="103"/>
      <c r="AS2418" s="103"/>
      <c r="AT2418" s="103"/>
      <c r="AU2418" s="103"/>
      <c r="AV2418" s="103"/>
      <c r="AW2418" s="103"/>
      <c r="AX2418" s="103"/>
      <c r="AY2418" s="103"/>
      <c r="AZ2418" s="103"/>
      <c r="BA2418" s="95"/>
      <c r="BB2418" s="95"/>
      <c r="BC2418" s="95"/>
      <c r="BD2418" s="95"/>
      <c r="BE2418" s="95"/>
      <c r="BF2418" s="95"/>
      <c r="BG2418" s="95"/>
      <c r="BH2418" s="95"/>
      <c r="BI2418" s="95"/>
    </row>
    <row r="2419" spans="17:61" s="82" customFormat="1" x14ac:dyDescent="0.2">
      <c r="Q2419" s="103"/>
      <c r="R2419" s="104"/>
      <c r="S2419" s="103"/>
      <c r="T2419" s="103"/>
      <c r="U2419" s="103"/>
      <c r="V2419" s="103"/>
      <c r="W2419" s="103"/>
      <c r="X2419" s="103"/>
      <c r="Y2419" s="103"/>
      <c r="Z2419" s="103"/>
      <c r="AA2419" s="103"/>
      <c r="AB2419" s="103"/>
      <c r="AC2419" s="103"/>
      <c r="AD2419" s="103"/>
      <c r="AE2419" s="103"/>
      <c r="AF2419" s="103"/>
      <c r="AG2419" s="103"/>
      <c r="AH2419" s="103"/>
      <c r="AI2419" s="103"/>
      <c r="AJ2419" s="103"/>
      <c r="AK2419" s="103"/>
      <c r="AL2419" s="103"/>
      <c r="AM2419" s="103"/>
      <c r="AN2419" s="103"/>
      <c r="AO2419" s="103"/>
      <c r="AP2419" s="103"/>
      <c r="AQ2419" s="103"/>
      <c r="AR2419" s="103"/>
      <c r="AS2419" s="103"/>
      <c r="AT2419" s="103"/>
      <c r="AU2419" s="103"/>
      <c r="AV2419" s="103"/>
      <c r="AW2419" s="103"/>
      <c r="AX2419" s="103"/>
      <c r="AY2419" s="103"/>
      <c r="AZ2419" s="103"/>
      <c r="BA2419" s="95"/>
      <c r="BB2419" s="95"/>
      <c r="BC2419" s="95"/>
      <c r="BD2419" s="95"/>
      <c r="BE2419" s="95"/>
      <c r="BF2419" s="95"/>
      <c r="BG2419" s="95"/>
      <c r="BH2419" s="95"/>
      <c r="BI2419" s="95"/>
    </row>
    <row r="2420" spans="17:61" s="82" customFormat="1" x14ac:dyDescent="0.2">
      <c r="Q2420" s="103"/>
      <c r="R2420" s="104"/>
      <c r="S2420" s="103"/>
      <c r="T2420" s="103"/>
      <c r="U2420" s="103"/>
      <c r="V2420" s="103"/>
      <c r="W2420" s="103"/>
      <c r="X2420" s="103"/>
      <c r="Y2420" s="103"/>
      <c r="Z2420" s="103"/>
      <c r="AA2420" s="103"/>
      <c r="AB2420" s="103"/>
      <c r="AC2420" s="103"/>
      <c r="AD2420" s="103"/>
      <c r="AE2420" s="103"/>
      <c r="AF2420" s="103"/>
      <c r="AG2420" s="103"/>
      <c r="AH2420" s="103"/>
      <c r="AI2420" s="103"/>
      <c r="AJ2420" s="103"/>
      <c r="AK2420" s="103"/>
      <c r="AL2420" s="103"/>
      <c r="AM2420" s="103"/>
      <c r="AN2420" s="103"/>
      <c r="AO2420" s="103"/>
      <c r="AP2420" s="103"/>
      <c r="AQ2420" s="103"/>
      <c r="AR2420" s="103"/>
      <c r="AS2420" s="103"/>
      <c r="AT2420" s="103"/>
      <c r="AU2420" s="103"/>
      <c r="AV2420" s="103"/>
      <c r="AW2420" s="103"/>
      <c r="AX2420" s="103"/>
      <c r="AY2420" s="103"/>
      <c r="AZ2420" s="103"/>
      <c r="BA2420" s="95"/>
      <c r="BB2420" s="95"/>
      <c r="BC2420" s="95"/>
      <c r="BD2420" s="95"/>
      <c r="BE2420" s="95"/>
      <c r="BF2420" s="95"/>
      <c r="BG2420" s="95"/>
      <c r="BH2420" s="95"/>
      <c r="BI2420" s="95"/>
    </row>
    <row r="2421" spans="17:61" s="82" customFormat="1" x14ac:dyDescent="0.2">
      <c r="Q2421" s="103"/>
      <c r="R2421" s="104"/>
      <c r="S2421" s="103"/>
      <c r="T2421" s="103"/>
      <c r="U2421" s="103"/>
      <c r="V2421" s="103"/>
      <c r="W2421" s="103"/>
      <c r="X2421" s="103"/>
      <c r="Y2421" s="103"/>
      <c r="Z2421" s="103"/>
      <c r="AA2421" s="103"/>
      <c r="AB2421" s="103"/>
      <c r="AC2421" s="103"/>
      <c r="AD2421" s="103"/>
      <c r="AE2421" s="103"/>
      <c r="AF2421" s="103"/>
      <c r="AG2421" s="103"/>
      <c r="AH2421" s="103"/>
      <c r="AI2421" s="103"/>
      <c r="AJ2421" s="103"/>
      <c r="AK2421" s="103"/>
      <c r="AL2421" s="103"/>
      <c r="AM2421" s="103"/>
      <c r="AN2421" s="103"/>
      <c r="AO2421" s="103"/>
      <c r="AP2421" s="103"/>
      <c r="AQ2421" s="103"/>
      <c r="AR2421" s="103"/>
      <c r="AS2421" s="103"/>
      <c r="AT2421" s="103"/>
      <c r="AU2421" s="103"/>
      <c r="AV2421" s="103"/>
      <c r="AW2421" s="103"/>
      <c r="AX2421" s="103"/>
      <c r="AY2421" s="103"/>
      <c r="AZ2421" s="103"/>
      <c r="BA2421" s="95"/>
      <c r="BB2421" s="95"/>
      <c r="BC2421" s="95"/>
      <c r="BD2421" s="95"/>
      <c r="BE2421" s="95"/>
      <c r="BF2421" s="95"/>
      <c r="BG2421" s="95"/>
      <c r="BH2421" s="95"/>
      <c r="BI2421" s="95"/>
    </row>
    <row r="2422" spans="17:61" s="82" customFormat="1" x14ac:dyDescent="0.2">
      <c r="Q2422" s="103"/>
      <c r="R2422" s="104"/>
      <c r="S2422" s="103"/>
      <c r="T2422" s="103"/>
      <c r="U2422" s="103"/>
      <c r="V2422" s="103"/>
      <c r="W2422" s="103"/>
      <c r="X2422" s="103"/>
      <c r="Y2422" s="103"/>
      <c r="Z2422" s="103"/>
      <c r="AA2422" s="103"/>
      <c r="AB2422" s="103"/>
      <c r="AC2422" s="103"/>
      <c r="AD2422" s="103"/>
      <c r="AE2422" s="103"/>
      <c r="AF2422" s="103"/>
      <c r="AG2422" s="103"/>
      <c r="AH2422" s="103"/>
      <c r="AI2422" s="103"/>
      <c r="AJ2422" s="103"/>
      <c r="AK2422" s="103"/>
      <c r="AL2422" s="103"/>
      <c r="AM2422" s="103"/>
      <c r="AN2422" s="103"/>
      <c r="AO2422" s="103"/>
      <c r="AP2422" s="103"/>
      <c r="AQ2422" s="103"/>
      <c r="AR2422" s="103"/>
      <c r="AS2422" s="103"/>
      <c r="AT2422" s="103"/>
      <c r="AU2422" s="103"/>
      <c r="AV2422" s="103"/>
      <c r="AW2422" s="103"/>
      <c r="AX2422" s="103"/>
      <c r="AY2422" s="103"/>
      <c r="AZ2422" s="103"/>
      <c r="BA2422" s="95"/>
      <c r="BB2422" s="95"/>
      <c r="BC2422" s="95"/>
      <c r="BD2422" s="95"/>
      <c r="BE2422" s="95"/>
      <c r="BF2422" s="95"/>
      <c r="BG2422" s="95"/>
      <c r="BH2422" s="95"/>
      <c r="BI2422" s="95"/>
    </row>
    <row r="2423" spans="17:61" s="82" customFormat="1" x14ac:dyDescent="0.2">
      <c r="Q2423" s="103"/>
      <c r="R2423" s="104"/>
      <c r="S2423" s="103"/>
      <c r="T2423" s="103"/>
      <c r="U2423" s="103"/>
      <c r="V2423" s="103"/>
      <c r="W2423" s="103"/>
      <c r="X2423" s="103"/>
      <c r="Y2423" s="103"/>
      <c r="Z2423" s="103"/>
      <c r="AA2423" s="103"/>
      <c r="AB2423" s="103"/>
      <c r="AC2423" s="103"/>
      <c r="AD2423" s="103"/>
      <c r="AE2423" s="103"/>
      <c r="AF2423" s="103"/>
      <c r="AG2423" s="103"/>
      <c r="AH2423" s="103"/>
      <c r="AI2423" s="103"/>
      <c r="AJ2423" s="103"/>
      <c r="AK2423" s="103"/>
      <c r="AL2423" s="103"/>
      <c r="AM2423" s="103"/>
      <c r="AN2423" s="103"/>
      <c r="AO2423" s="103"/>
      <c r="AP2423" s="103"/>
      <c r="AQ2423" s="103"/>
      <c r="AR2423" s="103"/>
      <c r="AS2423" s="103"/>
      <c r="AT2423" s="103"/>
      <c r="AU2423" s="103"/>
      <c r="AV2423" s="103"/>
      <c r="AW2423" s="103"/>
      <c r="AX2423" s="103"/>
      <c r="AY2423" s="103"/>
      <c r="AZ2423" s="103"/>
      <c r="BA2423" s="95"/>
      <c r="BB2423" s="95"/>
      <c r="BC2423" s="95"/>
      <c r="BD2423" s="95"/>
      <c r="BE2423" s="95"/>
      <c r="BF2423" s="95"/>
      <c r="BG2423" s="95"/>
      <c r="BH2423" s="95"/>
      <c r="BI2423" s="95"/>
    </row>
    <row r="2424" spans="17:61" s="82" customFormat="1" x14ac:dyDescent="0.2">
      <c r="Q2424" s="103"/>
      <c r="R2424" s="104"/>
      <c r="S2424" s="103"/>
      <c r="T2424" s="103"/>
      <c r="U2424" s="103"/>
      <c r="V2424" s="103"/>
      <c r="W2424" s="103"/>
      <c r="X2424" s="103"/>
      <c r="Y2424" s="103"/>
      <c r="Z2424" s="103"/>
      <c r="AA2424" s="103"/>
      <c r="AB2424" s="103"/>
      <c r="AC2424" s="103"/>
      <c r="AD2424" s="103"/>
      <c r="AE2424" s="103"/>
      <c r="AF2424" s="103"/>
      <c r="AG2424" s="103"/>
      <c r="AH2424" s="103"/>
      <c r="AI2424" s="103"/>
      <c r="AJ2424" s="103"/>
      <c r="AK2424" s="103"/>
      <c r="AL2424" s="103"/>
      <c r="AM2424" s="103"/>
      <c r="AN2424" s="103"/>
      <c r="AO2424" s="103"/>
      <c r="AP2424" s="103"/>
      <c r="AQ2424" s="103"/>
      <c r="AR2424" s="103"/>
      <c r="AS2424" s="103"/>
      <c r="AT2424" s="103"/>
      <c r="AU2424" s="103"/>
      <c r="AV2424" s="103"/>
      <c r="AW2424" s="103"/>
      <c r="AX2424" s="103"/>
      <c r="AY2424" s="103"/>
      <c r="AZ2424" s="103"/>
      <c r="BA2424" s="95"/>
      <c r="BB2424" s="95"/>
      <c r="BC2424" s="95"/>
      <c r="BD2424" s="95"/>
      <c r="BE2424" s="95"/>
      <c r="BF2424" s="95"/>
      <c r="BG2424" s="95"/>
      <c r="BH2424" s="95"/>
      <c r="BI2424" s="95"/>
    </row>
    <row r="2425" spans="17:61" s="82" customFormat="1" x14ac:dyDescent="0.2">
      <c r="Q2425" s="103"/>
      <c r="R2425" s="104"/>
      <c r="S2425" s="103"/>
      <c r="T2425" s="103"/>
      <c r="U2425" s="103"/>
      <c r="V2425" s="103"/>
      <c r="W2425" s="103"/>
      <c r="X2425" s="103"/>
      <c r="Y2425" s="103"/>
      <c r="Z2425" s="103"/>
      <c r="AA2425" s="103"/>
      <c r="AB2425" s="103"/>
      <c r="AC2425" s="103"/>
      <c r="AD2425" s="103"/>
      <c r="AE2425" s="103"/>
      <c r="AF2425" s="103"/>
      <c r="AG2425" s="103"/>
      <c r="AH2425" s="103"/>
      <c r="AI2425" s="103"/>
      <c r="AJ2425" s="103"/>
      <c r="AK2425" s="103"/>
      <c r="AL2425" s="103"/>
      <c r="AM2425" s="103"/>
      <c r="AN2425" s="103"/>
      <c r="AO2425" s="103"/>
      <c r="AP2425" s="103"/>
      <c r="AQ2425" s="103"/>
      <c r="AR2425" s="103"/>
      <c r="AS2425" s="103"/>
      <c r="AT2425" s="103"/>
      <c r="AU2425" s="103"/>
      <c r="AV2425" s="103"/>
      <c r="AW2425" s="103"/>
      <c r="AX2425" s="103"/>
      <c r="AY2425" s="103"/>
      <c r="AZ2425" s="103"/>
      <c r="BA2425" s="95"/>
      <c r="BB2425" s="95"/>
      <c r="BC2425" s="95"/>
      <c r="BD2425" s="95"/>
      <c r="BE2425" s="95"/>
      <c r="BF2425" s="95"/>
      <c r="BG2425" s="95"/>
      <c r="BH2425" s="95"/>
      <c r="BI2425" s="95"/>
    </row>
    <row r="2426" spans="17:61" s="82" customFormat="1" x14ac:dyDescent="0.2">
      <c r="Q2426" s="103"/>
      <c r="R2426" s="104"/>
      <c r="S2426" s="103"/>
      <c r="T2426" s="103"/>
      <c r="U2426" s="103"/>
      <c r="V2426" s="103"/>
      <c r="W2426" s="103"/>
      <c r="X2426" s="103"/>
      <c r="Y2426" s="103"/>
      <c r="Z2426" s="103"/>
      <c r="AA2426" s="103"/>
      <c r="AB2426" s="103"/>
      <c r="AC2426" s="103"/>
      <c r="AD2426" s="103"/>
      <c r="AE2426" s="103"/>
      <c r="AF2426" s="103"/>
      <c r="AG2426" s="103"/>
      <c r="AH2426" s="103"/>
      <c r="AI2426" s="103"/>
      <c r="AJ2426" s="103"/>
      <c r="AK2426" s="103"/>
      <c r="AL2426" s="103"/>
      <c r="AM2426" s="103"/>
      <c r="AN2426" s="103"/>
      <c r="AO2426" s="103"/>
      <c r="AP2426" s="103"/>
      <c r="AQ2426" s="103"/>
      <c r="AR2426" s="103"/>
      <c r="AS2426" s="103"/>
      <c r="AT2426" s="103"/>
      <c r="AU2426" s="103"/>
      <c r="AV2426" s="103"/>
      <c r="AW2426" s="103"/>
      <c r="AX2426" s="103"/>
      <c r="AY2426" s="103"/>
      <c r="AZ2426" s="103"/>
      <c r="BA2426" s="95"/>
      <c r="BB2426" s="95"/>
      <c r="BC2426" s="95"/>
      <c r="BD2426" s="95"/>
      <c r="BE2426" s="95"/>
      <c r="BF2426" s="95"/>
      <c r="BG2426" s="95"/>
      <c r="BH2426" s="95"/>
      <c r="BI2426" s="95"/>
    </row>
    <row r="2427" spans="17:61" s="82" customFormat="1" x14ac:dyDescent="0.2">
      <c r="Q2427" s="103"/>
      <c r="R2427" s="104"/>
      <c r="S2427" s="103"/>
      <c r="T2427" s="103"/>
      <c r="U2427" s="103"/>
      <c r="V2427" s="103"/>
      <c r="W2427" s="103"/>
      <c r="X2427" s="103"/>
      <c r="Y2427" s="103"/>
      <c r="Z2427" s="103"/>
      <c r="AA2427" s="103"/>
      <c r="AB2427" s="103"/>
      <c r="AC2427" s="103"/>
      <c r="AD2427" s="103"/>
      <c r="AE2427" s="103"/>
      <c r="AF2427" s="103"/>
      <c r="AG2427" s="103"/>
      <c r="AH2427" s="103"/>
      <c r="AI2427" s="103"/>
      <c r="AJ2427" s="103"/>
      <c r="AK2427" s="103"/>
      <c r="AL2427" s="103"/>
      <c r="AM2427" s="103"/>
      <c r="AN2427" s="103"/>
      <c r="AO2427" s="103"/>
      <c r="AP2427" s="103"/>
      <c r="AQ2427" s="103"/>
      <c r="AR2427" s="103"/>
      <c r="AS2427" s="103"/>
      <c r="AT2427" s="103"/>
      <c r="AU2427" s="103"/>
      <c r="AV2427" s="103"/>
      <c r="AW2427" s="103"/>
      <c r="AX2427" s="103"/>
      <c r="AY2427" s="103"/>
      <c r="AZ2427" s="103"/>
      <c r="BA2427" s="95"/>
      <c r="BB2427" s="95"/>
      <c r="BC2427" s="95"/>
      <c r="BD2427" s="95"/>
      <c r="BE2427" s="95"/>
      <c r="BF2427" s="95"/>
      <c r="BG2427" s="95"/>
      <c r="BH2427" s="95"/>
      <c r="BI2427" s="95"/>
    </row>
    <row r="2428" spans="17:61" s="82" customFormat="1" x14ac:dyDescent="0.2">
      <c r="Q2428" s="103"/>
      <c r="R2428" s="104"/>
      <c r="S2428" s="103"/>
      <c r="T2428" s="103"/>
      <c r="U2428" s="103"/>
      <c r="V2428" s="103"/>
      <c r="W2428" s="103"/>
      <c r="X2428" s="103"/>
      <c r="Y2428" s="103"/>
      <c r="Z2428" s="103"/>
      <c r="AA2428" s="103"/>
      <c r="AB2428" s="103"/>
      <c r="AC2428" s="103"/>
      <c r="AD2428" s="103"/>
      <c r="AE2428" s="103"/>
      <c r="AF2428" s="103"/>
      <c r="AG2428" s="103"/>
      <c r="AH2428" s="103"/>
      <c r="AI2428" s="103"/>
      <c r="AJ2428" s="103"/>
      <c r="AK2428" s="103"/>
      <c r="AL2428" s="103"/>
      <c r="AM2428" s="103"/>
      <c r="AN2428" s="103"/>
      <c r="AO2428" s="103"/>
      <c r="AP2428" s="103"/>
      <c r="AQ2428" s="103"/>
      <c r="AR2428" s="103"/>
      <c r="AS2428" s="103"/>
      <c r="AT2428" s="103"/>
      <c r="AU2428" s="103"/>
      <c r="AV2428" s="103"/>
      <c r="AW2428" s="103"/>
      <c r="AX2428" s="103"/>
      <c r="AY2428" s="103"/>
      <c r="AZ2428" s="103"/>
      <c r="BA2428" s="95"/>
      <c r="BB2428" s="95"/>
      <c r="BC2428" s="95"/>
      <c r="BD2428" s="95"/>
      <c r="BE2428" s="95"/>
      <c r="BF2428" s="95"/>
      <c r="BG2428" s="95"/>
      <c r="BH2428" s="95"/>
      <c r="BI2428" s="95"/>
    </row>
    <row r="2429" spans="17:61" s="82" customFormat="1" x14ac:dyDescent="0.2">
      <c r="Q2429" s="103"/>
      <c r="R2429" s="104"/>
      <c r="S2429" s="103"/>
      <c r="T2429" s="103"/>
      <c r="U2429" s="103"/>
      <c r="V2429" s="103"/>
      <c r="W2429" s="103"/>
      <c r="X2429" s="103"/>
      <c r="Y2429" s="103"/>
      <c r="Z2429" s="103"/>
      <c r="AA2429" s="103"/>
      <c r="AB2429" s="103"/>
      <c r="AC2429" s="103"/>
      <c r="AD2429" s="103"/>
      <c r="AE2429" s="103"/>
      <c r="AF2429" s="103"/>
      <c r="AG2429" s="103"/>
      <c r="AH2429" s="103"/>
      <c r="AI2429" s="103"/>
      <c r="AJ2429" s="103"/>
      <c r="AK2429" s="103"/>
      <c r="AL2429" s="103"/>
      <c r="AM2429" s="103"/>
      <c r="AN2429" s="103"/>
      <c r="AO2429" s="103"/>
      <c r="AP2429" s="103"/>
      <c r="AQ2429" s="103"/>
      <c r="AR2429" s="103"/>
      <c r="AS2429" s="103"/>
      <c r="AT2429" s="103"/>
      <c r="AU2429" s="103"/>
      <c r="AV2429" s="103"/>
      <c r="AW2429" s="103"/>
      <c r="AX2429" s="103"/>
      <c r="AY2429" s="103"/>
      <c r="AZ2429" s="103"/>
      <c r="BA2429" s="95"/>
      <c r="BB2429" s="95"/>
      <c r="BC2429" s="95"/>
      <c r="BD2429" s="95"/>
      <c r="BE2429" s="95"/>
      <c r="BF2429" s="95"/>
      <c r="BG2429" s="95"/>
      <c r="BH2429" s="95"/>
      <c r="BI2429" s="95"/>
    </row>
    <row r="2430" spans="17:61" s="82" customFormat="1" x14ac:dyDescent="0.2">
      <c r="Q2430" s="103"/>
      <c r="R2430" s="104"/>
      <c r="S2430" s="103"/>
      <c r="T2430" s="103"/>
      <c r="U2430" s="103"/>
      <c r="V2430" s="103"/>
      <c r="W2430" s="103"/>
      <c r="X2430" s="103"/>
      <c r="Y2430" s="103"/>
      <c r="Z2430" s="103"/>
      <c r="AA2430" s="103"/>
      <c r="AB2430" s="103"/>
      <c r="AC2430" s="103"/>
      <c r="AD2430" s="103"/>
      <c r="AE2430" s="103"/>
      <c r="AF2430" s="103"/>
      <c r="AG2430" s="103"/>
      <c r="AH2430" s="103"/>
      <c r="AI2430" s="103"/>
      <c r="AJ2430" s="103"/>
      <c r="AK2430" s="103"/>
      <c r="AL2430" s="103"/>
      <c r="AM2430" s="103"/>
      <c r="AN2430" s="103"/>
      <c r="AO2430" s="103"/>
      <c r="AP2430" s="103"/>
      <c r="AQ2430" s="103"/>
      <c r="AR2430" s="103"/>
      <c r="AS2430" s="103"/>
      <c r="AT2430" s="103"/>
      <c r="AU2430" s="103"/>
      <c r="AV2430" s="103"/>
      <c r="AW2430" s="103"/>
      <c r="AX2430" s="103"/>
      <c r="AY2430" s="103"/>
      <c r="AZ2430" s="103"/>
      <c r="BA2430" s="95"/>
      <c r="BB2430" s="95"/>
      <c r="BC2430" s="95"/>
      <c r="BD2430" s="95"/>
      <c r="BE2430" s="95"/>
      <c r="BF2430" s="95"/>
      <c r="BG2430" s="95"/>
      <c r="BH2430" s="95"/>
      <c r="BI2430" s="95"/>
    </row>
    <row r="2431" spans="17:61" s="82" customFormat="1" x14ac:dyDescent="0.2">
      <c r="Q2431" s="103"/>
      <c r="R2431" s="104"/>
      <c r="S2431" s="103"/>
      <c r="T2431" s="103"/>
      <c r="U2431" s="103"/>
      <c r="V2431" s="103"/>
      <c r="W2431" s="103"/>
      <c r="X2431" s="103"/>
      <c r="Y2431" s="103"/>
      <c r="Z2431" s="103"/>
      <c r="AA2431" s="103"/>
      <c r="AB2431" s="103"/>
      <c r="AC2431" s="103"/>
      <c r="AD2431" s="103"/>
      <c r="AE2431" s="103"/>
      <c r="AF2431" s="103"/>
      <c r="AG2431" s="103"/>
      <c r="AH2431" s="103"/>
      <c r="AI2431" s="103"/>
      <c r="AJ2431" s="103"/>
      <c r="AK2431" s="103"/>
      <c r="AL2431" s="103"/>
      <c r="AM2431" s="103"/>
      <c r="AN2431" s="103"/>
      <c r="AO2431" s="103"/>
      <c r="AP2431" s="103"/>
      <c r="AQ2431" s="103"/>
      <c r="AR2431" s="103"/>
      <c r="AS2431" s="103"/>
      <c r="AT2431" s="103"/>
      <c r="AU2431" s="103"/>
      <c r="AV2431" s="103"/>
      <c r="AW2431" s="103"/>
      <c r="AX2431" s="103"/>
      <c r="AY2431" s="103"/>
      <c r="AZ2431" s="103"/>
      <c r="BA2431" s="95"/>
      <c r="BB2431" s="95"/>
      <c r="BC2431" s="95"/>
      <c r="BD2431" s="95"/>
      <c r="BE2431" s="95"/>
      <c r="BF2431" s="95"/>
      <c r="BG2431" s="95"/>
      <c r="BH2431" s="95"/>
      <c r="BI2431" s="95"/>
    </row>
    <row r="2432" spans="17:61" s="82" customFormat="1" x14ac:dyDescent="0.2">
      <c r="Q2432" s="103"/>
      <c r="R2432" s="104"/>
      <c r="S2432" s="103"/>
      <c r="T2432" s="103"/>
      <c r="U2432" s="103"/>
      <c r="V2432" s="103"/>
      <c r="W2432" s="103"/>
      <c r="X2432" s="103"/>
      <c r="Y2432" s="103"/>
      <c r="Z2432" s="103"/>
      <c r="AA2432" s="103"/>
      <c r="AB2432" s="103"/>
      <c r="AC2432" s="103"/>
      <c r="AD2432" s="103"/>
      <c r="AE2432" s="103"/>
      <c r="AF2432" s="103"/>
      <c r="AG2432" s="103"/>
      <c r="AH2432" s="103"/>
      <c r="AI2432" s="103"/>
      <c r="AJ2432" s="103"/>
      <c r="AK2432" s="103"/>
      <c r="AL2432" s="103"/>
      <c r="AM2432" s="103"/>
      <c r="AN2432" s="103"/>
      <c r="AO2432" s="103"/>
      <c r="AP2432" s="103"/>
      <c r="AQ2432" s="103"/>
      <c r="AR2432" s="103"/>
      <c r="AS2432" s="103"/>
      <c r="AT2432" s="103"/>
      <c r="AU2432" s="103"/>
      <c r="AV2432" s="103"/>
      <c r="AW2432" s="103"/>
      <c r="AX2432" s="103"/>
      <c r="AY2432" s="103"/>
      <c r="AZ2432" s="103"/>
      <c r="BA2432" s="95"/>
      <c r="BB2432" s="95"/>
      <c r="BC2432" s="95"/>
      <c r="BD2432" s="95"/>
      <c r="BE2432" s="95"/>
      <c r="BF2432" s="95"/>
      <c r="BG2432" s="95"/>
      <c r="BH2432" s="95"/>
      <c r="BI2432" s="95"/>
    </row>
    <row r="2433" spans="17:61" s="82" customFormat="1" x14ac:dyDescent="0.2">
      <c r="Q2433" s="103"/>
      <c r="R2433" s="104"/>
      <c r="S2433" s="103"/>
      <c r="T2433" s="103"/>
      <c r="U2433" s="103"/>
      <c r="V2433" s="103"/>
      <c r="W2433" s="103"/>
      <c r="X2433" s="103"/>
      <c r="Y2433" s="103"/>
      <c r="Z2433" s="103"/>
      <c r="AA2433" s="103"/>
      <c r="AB2433" s="103"/>
      <c r="AC2433" s="103"/>
      <c r="AD2433" s="103"/>
      <c r="AE2433" s="103"/>
      <c r="AF2433" s="103"/>
      <c r="AG2433" s="103"/>
      <c r="AH2433" s="103"/>
      <c r="AI2433" s="103"/>
      <c r="AJ2433" s="103"/>
      <c r="AK2433" s="103"/>
      <c r="AL2433" s="103"/>
      <c r="AM2433" s="103"/>
      <c r="AN2433" s="103"/>
      <c r="AO2433" s="103"/>
      <c r="AP2433" s="103"/>
      <c r="AQ2433" s="103"/>
      <c r="AR2433" s="103"/>
      <c r="AS2433" s="103"/>
      <c r="AT2433" s="103"/>
      <c r="AU2433" s="103"/>
      <c r="AV2433" s="103"/>
      <c r="AW2433" s="103"/>
      <c r="AX2433" s="103"/>
      <c r="AY2433" s="103"/>
      <c r="AZ2433" s="103"/>
      <c r="BA2433" s="95"/>
      <c r="BB2433" s="95"/>
      <c r="BC2433" s="95"/>
      <c r="BD2433" s="95"/>
      <c r="BE2433" s="95"/>
      <c r="BF2433" s="95"/>
      <c r="BG2433" s="95"/>
      <c r="BH2433" s="95"/>
      <c r="BI2433" s="95"/>
    </row>
    <row r="2434" spans="17:61" s="82" customFormat="1" x14ac:dyDescent="0.2">
      <c r="Q2434" s="103"/>
      <c r="R2434" s="104"/>
      <c r="S2434" s="103"/>
      <c r="T2434" s="103"/>
      <c r="U2434" s="103"/>
      <c r="V2434" s="103"/>
      <c r="W2434" s="103"/>
      <c r="X2434" s="103"/>
      <c r="Y2434" s="103"/>
      <c r="Z2434" s="103"/>
      <c r="AA2434" s="103"/>
      <c r="AB2434" s="103"/>
      <c r="AC2434" s="103"/>
      <c r="AD2434" s="103"/>
      <c r="AE2434" s="103"/>
      <c r="AF2434" s="103"/>
      <c r="AG2434" s="103"/>
      <c r="AH2434" s="103"/>
      <c r="AI2434" s="103"/>
      <c r="AJ2434" s="103"/>
      <c r="AK2434" s="103"/>
      <c r="AL2434" s="103"/>
      <c r="AM2434" s="103"/>
      <c r="AN2434" s="103"/>
      <c r="AO2434" s="103"/>
      <c r="AP2434" s="103"/>
      <c r="AQ2434" s="103"/>
      <c r="AR2434" s="103"/>
      <c r="AS2434" s="103"/>
      <c r="AT2434" s="103"/>
      <c r="AU2434" s="103"/>
      <c r="AV2434" s="103"/>
      <c r="AW2434" s="103"/>
      <c r="AX2434" s="103"/>
      <c r="AY2434" s="103"/>
      <c r="AZ2434" s="103"/>
      <c r="BA2434" s="95"/>
      <c r="BB2434" s="95"/>
      <c r="BC2434" s="95"/>
      <c r="BD2434" s="95"/>
      <c r="BE2434" s="95"/>
      <c r="BF2434" s="95"/>
      <c r="BG2434" s="95"/>
      <c r="BH2434" s="95"/>
      <c r="BI2434" s="95"/>
    </row>
    <row r="2435" spans="17:61" s="82" customFormat="1" x14ac:dyDescent="0.2">
      <c r="Q2435" s="103"/>
      <c r="R2435" s="104"/>
      <c r="S2435" s="103"/>
      <c r="T2435" s="103"/>
      <c r="U2435" s="103"/>
      <c r="V2435" s="103"/>
      <c r="W2435" s="103"/>
      <c r="X2435" s="103"/>
      <c r="Y2435" s="103"/>
      <c r="Z2435" s="103"/>
      <c r="AA2435" s="103"/>
      <c r="AB2435" s="103"/>
      <c r="AC2435" s="103"/>
      <c r="AD2435" s="103"/>
      <c r="AE2435" s="103"/>
      <c r="AF2435" s="103"/>
      <c r="AG2435" s="103"/>
      <c r="AH2435" s="103"/>
      <c r="AI2435" s="103"/>
      <c r="AJ2435" s="103"/>
      <c r="AK2435" s="103"/>
      <c r="AL2435" s="103"/>
      <c r="AM2435" s="103"/>
      <c r="AN2435" s="103"/>
      <c r="AO2435" s="103"/>
      <c r="AP2435" s="103"/>
      <c r="AQ2435" s="103"/>
      <c r="AR2435" s="103"/>
      <c r="AS2435" s="103"/>
      <c r="AT2435" s="103"/>
      <c r="AU2435" s="103"/>
      <c r="AV2435" s="103"/>
      <c r="AW2435" s="103"/>
      <c r="AX2435" s="103"/>
      <c r="AY2435" s="103"/>
      <c r="AZ2435" s="103"/>
      <c r="BA2435" s="95"/>
      <c r="BB2435" s="95"/>
      <c r="BC2435" s="95"/>
      <c r="BD2435" s="95"/>
      <c r="BE2435" s="95"/>
      <c r="BF2435" s="95"/>
      <c r="BG2435" s="95"/>
      <c r="BH2435" s="95"/>
      <c r="BI2435" s="95"/>
    </row>
    <row r="2436" spans="17:61" s="82" customFormat="1" x14ac:dyDescent="0.2">
      <c r="Q2436" s="103"/>
      <c r="R2436" s="104"/>
      <c r="S2436" s="103"/>
      <c r="T2436" s="103"/>
      <c r="U2436" s="103"/>
      <c r="V2436" s="103"/>
      <c r="W2436" s="103"/>
      <c r="X2436" s="103"/>
      <c r="Y2436" s="103"/>
      <c r="Z2436" s="103"/>
      <c r="AA2436" s="103"/>
      <c r="AB2436" s="103"/>
      <c r="AC2436" s="103"/>
      <c r="AD2436" s="103"/>
      <c r="AE2436" s="103"/>
      <c r="AF2436" s="103"/>
      <c r="AG2436" s="103"/>
      <c r="AH2436" s="103"/>
      <c r="AI2436" s="103"/>
      <c r="AJ2436" s="103"/>
      <c r="AK2436" s="103"/>
      <c r="AL2436" s="103"/>
      <c r="AM2436" s="103"/>
      <c r="AN2436" s="103"/>
      <c r="AO2436" s="103"/>
      <c r="AP2436" s="103"/>
      <c r="AQ2436" s="103"/>
      <c r="AR2436" s="103"/>
      <c r="AS2436" s="103"/>
      <c r="AT2436" s="103"/>
      <c r="AU2436" s="103"/>
      <c r="AV2436" s="103"/>
      <c r="AW2436" s="103"/>
      <c r="AX2436" s="103"/>
      <c r="AY2436" s="103"/>
      <c r="AZ2436" s="103"/>
      <c r="BA2436" s="95"/>
      <c r="BB2436" s="95"/>
      <c r="BC2436" s="95"/>
      <c r="BD2436" s="95"/>
      <c r="BE2436" s="95"/>
      <c r="BF2436" s="95"/>
      <c r="BG2436" s="95"/>
      <c r="BH2436" s="95"/>
      <c r="BI2436" s="95"/>
    </row>
    <row r="2437" spans="17:61" s="82" customFormat="1" x14ac:dyDescent="0.2">
      <c r="Q2437" s="103"/>
      <c r="R2437" s="104"/>
      <c r="S2437" s="103"/>
      <c r="T2437" s="103"/>
      <c r="U2437" s="103"/>
      <c r="V2437" s="103"/>
      <c r="W2437" s="103"/>
      <c r="X2437" s="103"/>
      <c r="Y2437" s="103"/>
      <c r="Z2437" s="103"/>
      <c r="AA2437" s="103"/>
      <c r="AB2437" s="103"/>
      <c r="AC2437" s="103"/>
      <c r="AD2437" s="103"/>
      <c r="AE2437" s="103"/>
      <c r="AF2437" s="103"/>
      <c r="AG2437" s="103"/>
      <c r="AH2437" s="103"/>
      <c r="AI2437" s="103"/>
      <c r="AJ2437" s="103"/>
      <c r="AK2437" s="103"/>
      <c r="AL2437" s="103"/>
      <c r="AM2437" s="103"/>
      <c r="AN2437" s="103"/>
      <c r="AO2437" s="103"/>
      <c r="AP2437" s="103"/>
      <c r="AQ2437" s="103"/>
      <c r="AR2437" s="103"/>
      <c r="AS2437" s="103"/>
      <c r="AT2437" s="103"/>
      <c r="AU2437" s="103"/>
      <c r="AV2437" s="103"/>
      <c r="AW2437" s="103"/>
      <c r="AX2437" s="103"/>
      <c r="AY2437" s="103"/>
      <c r="AZ2437" s="103"/>
      <c r="BA2437" s="95"/>
      <c r="BB2437" s="95"/>
      <c r="BC2437" s="95"/>
      <c r="BD2437" s="95"/>
      <c r="BE2437" s="95"/>
      <c r="BF2437" s="95"/>
      <c r="BG2437" s="95"/>
      <c r="BH2437" s="95"/>
      <c r="BI2437" s="95"/>
    </row>
    <row r="2438" spans="17:61" s="82" customFormat="1" x14ac:dyDescent="0.2">
      <c r="Q2438" s="103"/>
      <c r="R2438" s="104"/>
      <c r="S2438" s="103"/>
      <c r="T2438" s="103"/>
      <c r="U2438" s="103"/>
      <c r="V2438" s="103"/>
      <c r="W2438" s="103"/>
      <c r="X2438" s="103"/>
      <c r="Y2438" s="103"/>
      <c r="Z2438" s="103"/>
      <c r="AA2438" s="103"/>
      <c r="AB2438" s="103"/>
      <c r="AC2438" s="103"/>
      <c r="AD2438" s="103"/>
      <c r="AE2438" s="103"/>
      <c r="AF2438" s="103"/>
      <c r="AG2438" s="103"/>
      <c r="AH2438" s="103"/>
      <c r="AI2438" s="103"/>
      <c r="AJ2438" s="103"/>
      <c r="AK2438" s="103"/>
      <c r="AL2438" s="103"/>
      <c r="AM2438" s="103"/>
      <c r="AN2438" s="103"/>
      <c r="AO2438" s="103"/>
      <c r="AP2438" s="103"/>
      <c r="AQ2438" s="103"/>
      <c r="AR2438" s="103"/>
      <c r="AS2438" s="103"/>
      <c r="AT2438" s="103"/>
      <c r="AU2438" s="103"/>
      <c r="AV2438" s="103"/>
      <c r="AW2438" s="103"/>
      <c r="AX2438" s="103"/>
      <c r="AY2438" s="103"/>
      <c r="AZ2438" s="103"/>
      <c r="BA2438" s="95"/>
      <c r="BB2438" s="95"/>
      <c r="BC2438" s="95"/>
      <c r="BD2438" s="95"/>
      <c r="BE2438" s="95"/>
      <c r="BF2438" s="95"/>
      <c r="BG2438" s="95"/>
      <c r="BH2438" s="95"/>
      <c r="BI2438" s="95"/>
    </row>
    <row r="2439" spans="17:61" s="82" customFormat="1" x14ac:dyDescent="0.2">
      <c r="Q2439" s="103"/>
      <c r="R2439" s="104"/>
      <c r="S2439" s="103"/>
      <c r="T2439" s="103"/>
      <c r="U2439" s="103"/>
      <c r="V2439" s="103"/>
      <c r="W2439" s="103"/>
      <c r="X2439" s="103"/>
      <c r="Y2439" s="103"/>
      <c r="Z2439" s="103"/>
      <c r="AA2439" s="103"/>
      <c r="AB2439" s="103"/>
      <c r="AC2439" s="103"/>
      <c r="AD2439" s="103"/>
      <c r="AE2439" s="103"/>
      <c r="AF2439" s="103"/>
      <c r="AG2439" s="103"/>
      <c r="AH2439" s="103"/>
      <c r="AI2439" s="103"/>
      <c r="AJ2439" s="103"/>
      <c r="AK2439" s="103"/>
      <c r="AL2439" s="103"/>
      <c r="AM2439" s="103"/>
      <c r="AN2439" s="103"/>
      <c r="AO2439" s="103"/>
      <c r="AP2439" s="103"/>
      <c r="AQ2439" s="103"/>
      <c r="AR2439" s="103"/>
      <c r="AS2439" s="103"/>
      <c r="AT2439" s="103"/>
      <c r="AU2439" s="103"/>
      <c r="AV2439" s="103"/>
      <c r="AW2439" s="103"/>
      <c r="AX2439" s="103"/>
      <c r="AY2439" s="103"/>
      <c r="AZ2439" s="103"/>
      <c r="BA2439" s="95"/>
      <c r="BB2439" s="95"/>
      <c r="BC2439" s="95"/>
      <c r="BD2439" s="95"/>
      <c r="BE2439" s="95"/>
      <c r="BF2439" s="95"/>
      <c r="BG2439" s="95"/>
      <c r="BH2439" s="95"/>
      <c r="BI2439" s="95"/>
    </row>
    <row r="2440" spans="17:61" s="82" customFormat="1" x14ac:dyDescent="0.2">
      <c r="Q2440" s="103"/>
      <c r="R2440" s="104"/>
      <c r="S2440" s="103"/>
      <c r="T2440" s="103"/>
      <c r="U2440" s="103"/>
      <c r="V2440" s="103"/>
      <c r="W2440" s="103"/>
      <c r="X2440" s="103"/>
      <c r="Y2440" s="103"/>
      <c r="Z2440" s="103"/>
      <c r="AA2440" s="103"/>
      <c r="AB2440" s="103"/>
      <c r="AC2440" s="103"/>
      <c r="AD2440" s="103"/>
      <c r="AE2440" s="103"/>
      <c r="AF2440" s="103"/>
      <c r="AG2440" s="103"/>
      <c r="AH2440" s="103"/>
      <c r="AI2440" s="103"/>
      <c r="AJ2440" s="103"/>
      <c r="AK2440" s="103"/>
      <c r="AL2440" s="103"/>
      <c r="AM2440" s="103"/>
      <c r="AN2440" s="103"/>
      <c r="AO2440" s="103"/>
      <c r="AP2440" s="103"/>
      <c r="AQ2440" s="103"/>
      <c r="AR2440" s="103"/>
      <c r="AS2440" s="103"/>
      <c r="AT2440" s="103"/>
      <c r="AU2440" s="103"/>
      <c r="AV2440" s="103"/>
      <c r="AW2440" s="103"/>
      <c r="AX2440" s="103"/>
      <c r="AY2440" s="103"/>
      <c r="AZ2440" s="103"/>
      <c r="BA2440" s="95"/>
      <c r="BB2440" s="95"/>
      <c r="BC2440" s="95"/>
      <c r="BD2440" s="95"/>
      <c r="BE2440" s="95"/>
      <c r="BF2440" s="95"/>
      <c r="BG2440" s="95"/>
      <c r="BH2440" s="95"/>
      <c r="BI2440" s="95"/>
    </row>
    <row r="2441" spans="17:61" s="82" customFormat="1" x14ac:dyDescent="0.2">
      <c r="Q2441" s="103"/>
      <c r="R2441" s="104"/>
      <c r="S2441" s="103"/>
      <c r="T2441" s="103"/>
      <c r="U2441" s="103"/>
      <c r="V2441" s="103"/>
      <c r="W2441" s="103"/>
      <c r="X2441" s="103"/>
      <c r="Y2441" s="103"/>
      <c r="Z2441" s="103"/>
      <c r="AA2441" s="103"/>
      <c r="AB2441" s="103"/>
      <c r="AC2441" s="103"/>
      <c r="AD2441" s="103"/>
      <c r="AE2441" s="103"/>
      <c r="AF2441" s="103"/>
      <c r="AG2441" s="103"/>
      <c r="AH2441" s="103"/>
      <c r="AI2441" s="103"/>
      <c r="AJ2441" s="103"/>
      <c r="AK2441" s="103"/>
      <c r="AL2441" s="103"/>
      <c r="AM2441" s="103"/>
      <c r="AN2441" s="103"/>
      <c r="AO2441" s="103"/>
      <c r="AP2441" s="103"/>
      <c r="AQ2441" s="103"/>
      <c r="AR2441" s="103"/>
      <c r="AS2441" s="103"/>
      <c r="AT2441" s="103"/>
      <c r="AU2441" s="103"/>
      <c r="AV2441" s="103"/>
      <c r="AW2441" s="103"/>
      <c r="AX2441" s="103"/>
      <c r="AY2441" s="103"/>
      <c r="AZ2441" s="103"/>
      <c r="BA2441" s="95"/>
      <c r="BB2441" s="95"/>
      <c r="BC2441" s="95"/>
      <c r="BD2441" s="95"/>
      <c r="BE2441" s="95"/>
      <c r="BF2441" s="95"/>
      <c r="BG2441" s="95"/>
      <c r="BH2441" s="95"/>
      <c r="BI2441" s="95"/>
    </row>
    <row r="2442" spans="17:61" s="82" customFormat="1" x14ac:dyDescent="0.2">
      <c r="Q2442" s="103"/>
      <c r="R2442" s="104"/>
      <c r="S2442" s="103"/>
      <c r="T2442" s="103"/>
      <c r="U2442" s="103"/>
      <c r="V2442" s="103"/>
      <c r="W2442" s="103"/>
      <c r="X2442" s="103"/>
      <c r="Y2442" s="103"/>
      <c r="Z2442" s="103"/>
      <c r="AA2442" s="103"/>
      <c r="AB2442" s="103"/>
      <c r="AC2442" s="103"/>
      <c r="AD2442" s="103"/>
      <c r="AE2442" s="103"/>
      <c r="AF2442" s="103"/>
      <c r="AG2442" s="103"/>
      <c r="AH2442" s="103"/>
      <c r="AI2442" s="103"/>
      <c r="AJ2442" s="103"/>
      <c r="AK2442" s="103"/>
      <c r="AL2442" s="103"/>
      <c r="AM2442" s="103"/>
      <c r="AN2442" s="103"/>
      <c r="AO2442" s="103"/>
      <c r="AP2442" s="103"/>
      <c r="AQ2442" s="103"/>
      <c r="AR2442" s="103"/>
      <c r="AS2442" s="103"/>
      <c r="AT2442" s="103"/>
      <c r="AU2442" s="103"/>
      <c r="AV2442" s="103"/>
      <c r="AW2442" s="103"/>
      <c r="AX2442" s="103"/>
      <c r="AY2442" s="103"/>
      <c r="AZ2442" s="103"/>
      <c r="BA2442" s="95"/>
      <c r="BB2442" s="95"/>
      <c r="BC2442" s="95"/>
      <c r="BD2442" s="95"/>
      <c r="BE2442" s="95"/>
      <c r="BF2442" s="95"/>
      <c r="BG2442" s="95"/>
      <c r="BH2442" s="95"/>
      <c r="BI2442" s="95"/>
    </row>
    <row r="2443" spans="17:61" s="82" customFormat="1" x14ac:dyDescent="0.2">
      <c r="Q2443" s="103"/>
      <c r="R2443" s="104"/>
      <c r="S2443" s="103"/>
      <c r="T2443" s="103"/>
      <c r="U2443" s="103"/>
      <c r="V2443" s="103"/>
      <c r="W2443" s="103"/>
      <c r="X2443" s="103"/>
      <c r="Y2443" s="103"/>
      <c r="Z2443" s="103"/>
      <c r="AA2443" s="103"/>
      <c r="AB2443" s="103"/>
      <c r="AC2443" s="103"/>
      <c r="AD2443" s="103"/>
      <c r="AE2443" s="103"/>
      <c r="AF2443" s="103"/>
      <c r="AG2443" s="103"/>
      <c r="AH2443" s="103"/>
      <c r="AI2443" s="103"/>
      <c r="AJ2443" s="103"/>
      <c r="AK2443" s="103"/>
      <c r="AL2443" s="103"/>
      <c r="AM2443" s="103"/>
      <c r="AN2443" s="103"/>
      <c r="AO2443" s="103"/>
      <c r="AP2443" s="103"/>
      <c r="AQ2443" s="103"/>
      <c r="AR2443" s="103"/>
      <c r="AS2443" s="103"/>
      <c r="AT2443" s="103"/>
      <c r="AU2443" s="103"/>
      <c r="AV2443" s="103"/>
      <c r="AW2443" s="103"/>
      <c r="AX2443" s="103"/>
      <c r="AY2443" s="103"/>
      <c r="AZ2443" s="103"/>
      <c r="BA2443" s="95"/>
      <c r="BB2443" s="95"/>
      <c r="BC2443" s="95"/>
      <c r="BD2443" s="95"/>
      <c r="BE2443" s="95"/>
      <c r="BF2443" s="95"/>
      <c r="BG2443" s="95"/>
      <c r="BH2443" s="95"/>
      <c r="BI2443" s="95"/>
    </row>
    <row r="2444" spans="17:61" s="82" customFormat="1" x14ac:dyDescent="0.2">
      <c r="Q2444" s="103"/>
      <c r="R2444" s="104"/>
      <c r="S2444" s="103"/>
      <c r="T2444" s="103"/>
      <c r="U2444" s="103"/>
      <c r="V2444" s="103"/>
      <c r="W2444" s="103"/>
      <c r="X2444" s="103"/>
      <c r="Y2444" s="103"/>
      <c r="Z2444" s="103"/>
      <c r="AA2444" s="103"/>
      <c r="AB2444" s="103"/>
      <c r="AC2444" s="103"/>
      <c r="AD2444" s="103"/>
      <c r="AE2444" s="103"/>
      <c r="AF2444" s="103"/>
      <c r="AG2444" s="103"/>
      <c r="AH2444" s="103"/>
      <c r="AI2444" s="103"/>
      <c r="AJ2444" s="103"/>
      <c r="AK2444" s="103"/>
      <c r="AL2444" s="103"/>
      <c r="AM2444" s="103"/>
      <c r="AN2444" s="103"/>
      <c r="AO2444" s="103"/>
      <c r="AP2444" s="103"/>
      <c r="AQ2444" s="103"/>
      <c r="AR2444" s="103"/>
      <c r="AS2444" s="103"/>
      <c r="AT2444" s="103"/>
      <c r="AU2444" s="103"/>
      <c r="AV2444" s="103"/>
      <c r="AW2444" s="103"/>
      <c r="AX2444" s="103"/>
      <c r="AY2444" s="103"/>
      <c r="AZ2444" s="103"/>
      <c r="BA2444" s="95"/>
      <c r="BB2444" s="95"/>
      <c r="BC2444" s="95"/>
      <c r="BD2444" s="95"/>
      <c r="BE2444" s="95"/>
      <c r="BF2444" s="95"/>
      <c r="BG2444" s="95"/>
      <c r="BH2444" s="95"/>
      <c r="BI2444" s="95"/>
    </row>
    <row r="2445" spans="17:61" s="82" customFormat="1" x14ac:dyDescent="0.2">
      <c r="Q2445" s="103"/>
      <c r="R2445" s="104"/>
      <c r="S2445" s="103"/>
      <c r="T2445" s="103"/>
      <c r="U2445" s="103"/>
      <c r="V2445" s="103"/>
      <c r="W2445" s="103"/>
      <c r="X2445" s="103"/>
      <c r="Y2445" s="103"/>
      <c r="Z2445" s="103"/>
      <c r="AA2445" s="103"/>
      <c r="AB2445" s="103"/>
      <c r="AC2445" s="103"/>
      <c r="AD2445" s="103"/>
      <c r="AE2445" s="103"/>
      <c r="AF2445" s="103"/>
      <c r="AG2445" s="103"/>
      <c r="AH2445" s="103"/>
      <c r="AI2445" s="103"/>
      <c r="AJ2445" s="103"/>
      <c r="AK2445" s="103"/>
      <c r="AL2445" s="103"/>
      <c r="AM2445" s="103"/>
      <c r="AN2445" s="103"/>
      <c r="AO2445" s="103"/>
      <c r="AP2445" s="103"/>
      <c r="AQ2445" s="103"/>
      <c r="AR2445" s="103"/>
      <c r="AS2445" s="103"/>
      <c r="AT2445" s="103"/>
      <c r="AU2445" s="103"/>
      <c r="AV2445" s="103"/>
      <c r="AW2445" s="103"/>
      <c r="AX2445" s="103"/>
      <c r="AY2445" s="103"/>
      <c r="AZ2445" s="103"/>
      <c r="BA2445" s="95"/>
      <c r="BB2445" s="95"/>
      <c r="BC2445" s="95"/>
      <c r="BD2445" s="95"/>
      <c r="BE2445" s="95"/>
      <c r="BF2445" s="95"/>
      <c r="BG2445" s="95"/>
      <c r="BH2445" s="95"/>
      <c r="BI2445" s="95"/>
    </row>
    <row r="2446" spans="17:61" s="82" customFormat="1" x14ac:dyDescent="0.2">
      <c r="Q2446" s="103"/>
      <c r="R2446" s="104"/>
      <c r="S2446" s="103"/>
      <c r="T2446" s="103"/>
      <c r="U2446" s="103"/>
      <c r="V2446" s="103"/>
      <c r="W2446" s="103"/>
      <c r="X2446" s="103"/>
      <c r="Y2446" s="103"/>
      <c r="Z2446" s="103"/>
      <c r="AA2446" s="103"/>
      <c r="AB2446" s="103"/>
      <c r="AC2446" s="103"/>
      <c r="AD2446" s="103"/>
      <c r="AE2446" s="103"/>
      <c r="AF2446" s="103"/>
      <c r="AG2446" s="103"/>
      <c r="AH2446" s="103"/>
      <c r="AI2446" s="103"/>
      <c r="AJ2446" s="103"/>
      <c r="AK2446" s="103"/>
      <c r="AL2446" s="103"/>
      <c r="AM2446" s="103"/>
      <c r="AN2446" s="103"/>
      <c r="AO2446" s="103"/>
      <c r="AP2446" s="103"/>
      <c r="AQ2446" s="103"/>
      <c r="AR2446" s="103"/>
      <c r="AS2446" s="103"/>
      <c r="AT2446" s="103"/>
      <c r="AU2446" s="103"/>
      <c r="AV2446" s="103"/>
      <c r="AW2446" s="103"/>
      <c r="AX2446" s="103"/>
      <c r="AY2446" s="103"/>
      <c r="AZ2446" s="103"/>
      <c r="BA2446" s="95"/>
      <c r="BB2446" s="95"/>
      <c r="BC2446" s="95"/>
      <c r="BD2446" s="95"/>
      <c r="BE2446" s="95"/>
      <c r="BF2446" s="95"/>
      <c r="BG2446" s="95"/>
      <c r="BH2446" s="95"/>
      <c r="BI2446" s="95"/>
    </row>
    <row r="2447" spans="17:61" s="82" customFormat="1" x14ac:dyDescent="0.2">
      <c r="Q2447" s="103"/>
      <c r="R2447" s="104"/>
      <c r="S2447" s="103"/>
      <c r="T2447" s="103"/>
      <c r="U2447" s="103"/>
      <c r="V2447" s="103"/>
      <c r="W2447" s="103"/>
      <c r="X2447" s="103"/>
      <c r="Y2447" s="103"/>
      <c r="Z2447" s="103"/>
      <c r="AA2447" s="103"/>
      <c r="AB2447" s="103"/>
      <c r="AC2447" s="103"/>
      <c r="AD2447" s="103"/>
      <c r="AE2447" s="103"/>
      <c r="AF2447" s="103"/>
      <c r="AG2447" s="103"/>
      <c r="AH2447" s="103"/>
      <c r="AI2447" s="103"/>
      <c r="AJ2447" s="103"/>
      <c r="AK2447" s="103"/>
      <c r="AL2447" s="103"/>
      <c r="AM2447" s="103"/>
      <c r="AN2447" s="103"/>
      <c r="AO2447" s="103"/>
      <c r="AP2447" s="103"/>
      <c r="AQ2447" s="103"/>
      <c r="AR2447" s="103"/>
      <c r="AS2447" s="103"/>
      <c r="AT2447" s="103"/>
      <c r="AU2447" s="103"/>
      <c r="AV2447" s="103"/>
      <c r="AW2447" s="103"/>
      <c r="AX2447" s="103"/>
      <c r="AY2447" s="103"/>
      <c r="AZ2447" s="103"/>
      <c r="BA2447" s="95"/>
      <c r="BB2447" s="95"/>
      <c r="BC2447" s="95"/>
      <c r="BD2447" s="95"/>
      <c r="BE2447" s="95"/>
      <c r="BF2447" s="95"/>
      <c r="BG2447" s="95"/>
      <c r="BH2447" s="95"/>
      <c r="BI2447" s="95"/>
    </row>
    <row r="2448" spans="17:61" s="82" customFormat="1" x14ac:dyDescent="0.2">
      <c r="Q2448" s="103"/>
      <c r="R2448" s="104"/>
      <c r="S2448" s="103"/>
      <c r="T2448" s="103"/>
      <c r="U2448" s="103"/>
      <c r="V2448" s="103"/>
      <c r="W2448" s="103"/>
      <c r="X2448" s="103"/>
      <c r="Y2448" s="103"/>
      <c r="Z2448" s="103"/>
      <c r="AA2448" s="103"/>
      <c r="AB2448" s="103"/>
      <c r="AC2448" s="103"/>
      <c r="AD2448" s="103"/>
      <c r="AE2448" s="103"/>
      <c r="AF2448" s="103"/>
      <c r="AG2448" s="103"/>
      <c r="AH2448" s="103"/>
      <c r="AI2448" s="103"/>
      <c r="AJ2448" s="103"/>
      <c r="AK2448" s="103"/>
      <c r="AL2448" s="103"/>
      <c r="AM2448" s="103"/>
      <c r="AN2448" s="103"/>
      <c r="AO2448" s="103"/>
      <c r="AP2448" s="103"/>
      <c r="AQ2448" s="103"/>
      <c r="AR2448" s="103"/>
      <c r="AS2448" s="103"/>
      <c r="AT2448" s="103"/>
      <c r="AU2448" s="103"/>
      <c r="AV2448" s="103"/>
      <c r="AW2448" s="103"/>
      <c r="AX2448" s="103"/>
      <c r="AY2448" s="103"/>
      <c r="AZ2448" s="103"/>
      <c r="BA2448" s="95"/>
      <c r="BB2448" s="95"/>
      <c r="BC2448" s="95"/>
      <c r="BD2448" s="95"/>
      <c r="BE2448" s="95"/>
      <c r="BF2448" s="95"/>
      <c r="BG2448" s="95"/>
      <c r="BH2448" s="95"/>
      <c r="BI2448" s="95"/>
    </row>
    <row r="2449" spans="17:61" s="82" customFormat="1" x14ac:dyDescent="0.2">
      <c r="Q2449" s="103"/>
      <c r="R2449" s="104"/>
      <c r="S2449" s="103"/>
      <c r="T2449" s="103"/>
      <c r="U2449" s="103"/>
      <c r="V2449" s="103"/>
      <c r="W2449" s="103"/>
      <c r="X2449" s="103"/>
      <c r="Y2449" s="103"/>
      <c r="Z2449" s="103"/>
      <c r="AA2449" s="103"/>
      <c r="AB2449" s="103"/>
      <c r="AC2449" s="103"/>
      <c r="AD2449" s="103"/>
      <c r="AE2449" s="103"/>
      <c r="AF2449" s="103"/>
      <c r="AG2449" s="103"/>
      <c r="AH2449" s="103"/>
      <c r="AI2449" s="103"/>
      <c r="AJ2449" s="103"/>
      <c r="AK2449" s="103"/>
      <c r="AL2449" s="103"/>
      <c r="AM2449" s="103"/>
      <c r="AN2449" s="103"/>
      <c r="AO2449" s="103"/>
      <c r="AP2449" s="103"/>
      <c r="AQ2449" s="103"/>
      <c r="AR2449" s="103"/>
      <c r="AS2449" s="103"/>
      <c r="AT2449" s="103"/>
      <c r="AU2449" s="103"/>
      <c r="AV2449" s="103"/>
      <c r="AW2449" s="103"/>
      <c r="AX2449" s="103"/>
      <c r="AY2449" s="103"/>
      <c r="AZ2449" s="103"/>
      <c r="BA2449" s="95"/>
      <c r="BB2449" s="95"/>
      <c r="BC2449" s="95"/>
      <c r="BD2449" s="95"/>
      <c r="BE2449" s="95"/>
      <c r="BF2449" s="95"/>
      <c r="BG2449" s="95"/>
      <c r="BH2449" s="95"/>
      <c r="BI2449" s="95"/>
    </row>
    <row r="2450" spans="17:61" s="82" customFormat="1" x14ac:dyDescent="0.2">
      <c r="Q2450" s="103"/>
      <c r="R2450" s="104"/>
      <c r="S2450" s="103"/>
      <c r="T2450" s="103"/>
      <c r="U2450" s="103"/>
      <c r="V2450" s="103"/>
      <c r="W2450" s="103"/>
      <c r="X2450" s="103"/>
      <c r="Y2450" s="103"/>
      <c r="Z2450" s="103"/>
      <c r="AA2450" s="103"/>
      <c r="AB2450" s="103"/>
      <c r="AC2450" s="103"/>
      <c r="AD2450" s="103"/>
      <c r="AE2450" s="103"/>
      <c r="AF2450" s="103"/>
      <c r="AG2450" s="103"/>
      <c r="AH2450" s="103"/>
      <c r="AI2450" s="103"/>
      <c r="AJ2450" s="103"/>
      <c r="AK2450" s="103"/>
      <c r="AL2450" s="103"/>
      <c r="AM2450" s="103"/>
      <c r="AN2450" s="103"/>
      <c r="AO2450" s="103"/>
      <c r="AP2450" s="103"/>
      <c r="AQ2450" s="103"/>
      <c r="AR2450" s="103"/>
      <c r="AS2450" s="103"/>
      <c r="AT2450" s="103"/>
      <c r="AU2450" s="103"/>
      <c r="AV2450" s="103"/>
      <c r="AW2450" s="103"/>
      <c r="AX2450" s="103"/>
      <c r="AY2450" s="103"/>
      <c r="AZ2450" s="103"/>
      <c r="BA2450" s="95"/>
      <c r="BB2450" s="95"/>
      <c r="BC2450" s="95"/>
      <c r="BD2450" s="95"/>
      <c r="BE2450" s="95"/>
      <c r="BF2450" s="95"/>
      <c r="BG2450" s="95"/>
      <c r="BH2450" s="95"/>
      <c r="BI2450" s="95"/>
    </row>
    <row r="2451" spans="17:61" s="82" customFormat="1" x14ac:dyDescent="0.2">
      <c r="Q2451" s="103"/>
      <c r="R2451" s="104"/>
      <c r="S2451" s="103"/>
      <c r="T2451" s="103"/>
      <c r="U2451" s="103"/>
      <c r="V2451" s="103"/>
      <c r="W2451" s="103"/>
      <c r="X2451" s="103"/>
      <c r="Y2451" s="103"/>
      <c r="Z2451" s="103"/>
      <c r="AA2451" s="103"/>
      <c r="AB2451" s="103"/>
      <c r="AC2451" s="103"/>
      <c r="AD2451" s="103"/>
      <c r="AE2451" s="103"/>
      <c r="AF2451" s="103"/>
      <c r="AG2451" s="103"/>
      <c r="AH2451" s="103"/>
      <c r="AI2451" s="103"/>
      <c r="AJ2451" s="103"/>
      <c r="AK2451" s="103"/>
      <c r="AL2451" s="103"/>
      <c r="AM2451" s="103"/>
      <c r="AN2451" s="103"/>
      <c r="AO2451" s="103"/>
      <c r="AP2451" s="103"/>
      <c r="AQ2451" s="103"/>
      <c r="AR2451" s="103"/>
      <c r="AS2451" s="103"/>
      <c r="AT2451" s="103"/>
      <c r="AU2451" s="103"/>
      <c r="AV2451" s="103"/>
      <c r="AW2451" s="103"/>
      <c r="AX2451" s="103"/>
      <c r="AY2451" s="103"/>
      <c r="AZ2451" s="103"/>
      <c r="BA2451" s="95"/>
      <c r="BB2451" s="95"/>
      <c r="BC2451" s="95"/>
      <c r="BD2451" s="95"/>
      <c r="BE2451" s="95"/>
      <c r="BF2451" s="95"/>
      <c r="BG2451" s="95"/>
      <c r="BH2451" s="95"/>
      <c r="BI2451" s="95"/>
    </row>
    <row r="2452" spans="17:61" s="82" customFormat="1" x14ac:dyDescent="0.2">
      <c r="Q2452" s="103"/>
      <c r="R2452" s="104"/>
      <c r="S2452" s="103"/>
      <c r="T2452" s="103"/>
      <c r="U2452" s="103"/>
      <c r="V2452" s="103"/>
      <c r="W2452" s="103"/>
      <c r="X2452" s="103"/>
      <c r="Y2452" s="103"/>
      <c r="Z2452" s="103"/>
      <c r="AA2452" s="103"/>
      <c r="AB2452" s="103"/>
      <c r="AC2452" s="103"/>
      <c r="AD2452" s="103"/>
      <c r="AE2452" s="103"/>
      <c r="AF2452" s="103"/>
      <c r="AG2452" s="103"/>
      <c r="AH2452" s="103"/>
      <c r="AI2452" s="103"/>
      <c r="AJ2452" s="103"/>
      <c r="AK2452" s="103"/>
      <c r="AL2452" s="103"/>
      <c r="AM2452" s="103"/>
      <c r="AN2452" s="103"/>
      <c r="AO2452" s="103"/>
      <c r="AP2452" s="103"/>
      <c r="AQ2452" s="103"/>
      <c r="AR2452" s="103"/>
      <c r="AS2452" s="103"/>
      <c r="AT2452" s="103"/>
      <c r="AU2452" s="103"/>
      <c r="AV2452" s="103"/>
      <c r="AW2452" s="103"/>
      <c r="AX2452" s="103"/>
      <c r="AY2452" s="103"/>
      <c r="AZ2452" s="103"/>
      <c r="BA2452" s="95"/>
      <c r="BB2452" s="95"/>
      <c r="BC2452" s="95"/>
      <c r="BD2452" s="95"/>
      <c r="BE2452" s="95"/>
      <c r="BF2452" s="95"/>
      <c r="BG2452" s="95"/>
      <c r="BH2452" s="95"/>
      <c r="BI2452" s="95"/>
    </row>
    <row r="2453" spans="17:61" s="82" customFormat="1" x14ac:dyDescent="0.2">
      <c r="Q2453" s="103"/>
      <c r="R2453" s="104"/>
      <c r="S2453" s="103"/>
      <c r="T2453" s="103"/>
      <c r="U2453" s="103"/>
      <c r="V2453" s="103"/>
      <c r="W2453" s="103"/>
      <c r="X2453" s="103"/>
      <c r="Y2453" s="103"/>
      <c r="Z2453" s="103"/>
      <c r="AA2453" s="103"/>
      <c r="AB2453" s="103"/>
      <c r="AC2453" s="103"/>
      <c r="AD2453" s="103"/>
      <c r="AE2453" s="103"/>
      <c r="AF2453" s="103"/>
      <c r="AG2453" s="103"/>
      <c r="AH2453" s="103"/>
      <c r="AI2453" s="103"/>
      <c r="AJ2453" s="103"/>
      <c r="AK2453" s="103"/>
      <c r="AL2453" s="103"/>
      <c r="AM2453" s="103"/>
      <c r="AN2453" s="103"/>
      <c r="AO2453" s="103"/>
      <c r="AP2453" s="103"/>
      <c r="AQ2453" s="103"/>
      <c r="AR2453" s="103"/>
      <c r="AS2453" s="103"/>
      <c r="AT2453" s="103"/>
      <c r="AU2453" s="103"/>
      <c r="AV2453" s="103"/>
      <c r="AW2453" s="103"/>
      <c r="AX2453" s="103"/>
      <c r="AY2453" s="103"/>
      <c r="AZ2453" s="103"/>
      <c r="BA2453" s="95"/>
      <c r="BB2453" s="95"/>
      <c r="BC2453" s="95"/>
      <c r="BD2453" s="95"/>
      <c r="BE2453" s="95"/>
      <c r="BF2453" s="95"/>
      <c r="BG2453" s="95"/>
      <c r="BH2453" s="95"/>
      <c r="BI2453" s="95"/>
    </row>
    <row r="2454" spans="17:61" s="82" customFormat="1" x14ac:dyDescent="0.2">
      <c r="Q2454" s="103"/>
      <c r="R2454" s="104"/>
      <c r="S2454" s="103"/>
      <c r="T2454" s="103"/>
      <c r="U2454" s="103"/>
      <c r="V2454" s="103"/>
      <c r="W2454" s="103"/>
      <c r="X2454" s="103"/>
      <c r="Y2454" s="103"/>
      <c r="Z2454" s="103"/>
      <c r="AA2454" s="103"/>
      <c r="AB2454" s="103"/>
      <c r="AC2454" s="103"/>
      <c r="AD2454" s="103"/>
      <c r="AE2454" s="103"/>
      <c r="AF2454" s="103"/>
      <c r="AG2454" s="103"/>
      <c r="AH2454" s="103"/>
      <c r="AI2454" s="103"/>
      <c r="AJ2454" s="103"/>
      <c r="AK2454" s="103"/>
      <c r="AL2454" s="103"/>
      <c r="AM2454" s="103"/>
      <c r="AN2454" s="103"/>
      <c r="AO2454" s="103"/>
      <c r="AP2454" s="103"/>
      <c r="AQ2454" s="103"/>
      <c r="AR2454" s="103"/>
      <c r="AS2454" s="103"/>
      <c r="AT2454" s="103"/>
      <c r="AU2454" s="103"/>
      <c r="AV2454" s="103"/>
      <c r="AW2454" s="103"/>
      <c r="AX2454" s="103"/>
      <c r="AY2454" s="103"/>
      <c r="AZ2454" s="103"/>
      <c r="BA2454" s="95"/>
      <c r="BB2454" s="95"/>
      <c r="BC2454" s="95"/>
      <c r="BD2454" s="95"/>
      <c r="BE2454" s="95"/>
      <c r="BF2454" s="95"/>
      <c r="BG2454" s="95"/>
      <c r="BH2454" s="95"/>
      <c r="BI2454" s="95"/>
    </row>
    <row r="2455" spans="17:61" s="82" customFormat="1" x14ac:dyDescent="0.2">
      <c r="Q2455" s="103"/>
      <c r="R2455" s="104"/>
      <c r="S2455" s="103"/>
      <c r="T2455" s="103"/>
      <c r="U2455" s="103"/>
      <c r="V2455" s="103"/>
      <c r="W2455" s="103"/>
      <c r="X2455" s="103"/>
      <c r="Y2455" s="103"/>
      <c r="Z2455" s="103"/>
      <c r="AA2455" s="103"/>
      <c r="AB2455" s="103"/>
      <c r="AC2455" s="103"/>
      <c r="AD2455" s="103"/>
      <c r="AE2455" s="103"/>
      <c r="AF2455" s="103"/>
      <c r="AG2455" s="103"/>
      <c r="AH2455" s="103"/>
      <c r="AI2455" s="103"/>
      <c r="AJ2455" s="103"/>
      <c r="AK2455" s="103"/>
      <c r="AL2455" s="103"/>
      <c r="AM2455" s="103"/>
      <c r="AN2455" s="103"/>
      <c r="AO2455" s="103"/>
      <c r="AP2455" s="103"/>
      <c r="AQ2455" s="103"/>
      <c r="AR2455" s="103"/>
      <c r="AS2455" s="103"/>
      <c r="AT2455" s="103"/>
      <c r="AU2455" s="103"/>
      <c r="AV2455" s="103"/>
      <c r="AW2455" s="103"/>
      <c r="AX2455" s="103"/>
      <c r="AY2455" s="103"/>
      <c r="AZ2455" s="103"/>
      <c r="BA2455" s="95"/>
      <c r="BB2455" s="95"/>
      <c r="BC2455" s="95"/>
      <c r="BD2455" s="95"/>
      <c r="BE2455" s="95"/>
      <c r="BF2455" s="95"/>
      <c r="BG2455" s="95"/>
      <c r="BH2455" s="95"/>
      <c r="BI2455" s="95"/>
    </row>
    <row r="2456" spans="17:61" s="82" customFormat="1" x14ac:dyDescent="0.2">
      <c r="Q2456" s="103"/>
      <c r="R2456" s="104"/>
      <c r="S2456" s="103"/>
      <c r="T2456" s="103"/>
      <c r="U2456" s="103"/>
      <c r="V2456" s="103"/>
      <c r="W2456" s="103"/>
      <c r="X2456" s="103"/>
      <c r="Y2456" s="103"/>
      <c r="Z2456" s="103"/>
      <c r="AA2456" s="103"/>
      <c r="AB2456" s="103"/>
      <c r="AC2456" s="103"/>
      <c r="AD2456" s="103"/>
      <c r="AE2456" s="103"/>
      <c r="AF2456" s="103"/>
      <c r="AG2456" s="103"/>
      <c r="AH2456" s="103"/>
      <c r="AI2456" s="103"/>
      <c r="AJ2456" s="103"/>
      <c r="AK2456" s="103"/>
      <c r="AL2456" s="103"/>
      <c r="AM2456" s="103"/>
      <c r="AN2456" s="103"/>
      <c r="AO2456" s="103"/>
      <c r="AP2456" s="103"/>
      <c r="AQ2456" s="103"/>
      <c r="AR2456" s="103"/>
      <c r="AS2456" s="103"/>
      <c r="AT2456" s="103"/>
      <c r="AU2456" s="103"/>
      <c r="AV2456" s="103"/>
      <c r="AW2456" s="103"/>
      <c r="AX2456" s="103"/>
      <c r="AY2456" s="103"/>
      <c r="AZ2456" s="103"/>
      <c r="BA2456" s="95"/>
      <c r="BB2456" s="95"/>
      <c r="BC2456" s="95"/>
      <c r="BD2456" s="95"/>
      <c r="BE2456" s="95"/>
      <c r="BF2456" s="95"/>
      <c r="BG2456" s="95"/>
      <c r="BH2456" s="95"/>
      <c r="BI2456" s="95"/>
    </row>
    <row r="2457" spans="17:61" s="82" customFormat="1" x14ac:dyDescent="0.2">
      <c r="Q2457" s="103"/>
      <c r="R2457" s="104"/>
      <c r="S2457" s="103"/>
      <c r="T2457" s="103"/>
      <c r="U2457" s="103"/>
      <c r="V2457" s="103"/>
      <c r="W2457" s="103"/>
      <c r="X2457" s="103"/>
      <c r="Y2457" s="103"/>
      <c r="Z2457" s="103"/>
      <c r="AA2457" s="103"/>
      <c r="AB2457" s="103"/>
      <c r="AC2457" s="103"/>
      <c r="AD2457" s="103"/>
      <c r="AE2457" s="103"/>
      <c r="AF2457" s="103"/>
      <c r="AG2457" s="103"/>
      <c r="AH2457" s="103"/>
      <c r="AI2457" s="103"/>
      <c r="AJ2457" s="103"/>
      <c r="AK2457" s="103"/>
      <c r="AL2457" s="103"/>
      <c r="AM2457" s="103"/>
      <c r="AN2457" s="103"/>
      <c r="AO2457" s="103"/>
      <c r="AP2457" s="103"/>
      <c r="AQ2457" s="103"/>
      <c r="AR2457" s="103"/>
      <c r="AS2457" s="103"/>
      <c r="AT2457" s="103"/>
      <c r="AU2457" s="103"/>
      <c r="AV2457" s="103"/>
      <c r="AW2457" s="103"/>
      <c r="AX2457" s="103"/>
      <c r="AY2457" s="103"/>
      <c r="AZ2457" s="103"/>
      <c r="BA2457" s="95"/>
      <c r="BB2457" s="95"/>
      <c r="BC2457" s="95"/>
      <c r="BD2457" s="95"/>
      <c r="BE2457" s="95"/>
      <c r="BF2457" s="95"/>
      <c r="BG2457" s="95"/>
      <c r="BH2457" s="95"/>
      <c r="BI2457" s="95"/>
    </row>
    <row r="2458" spans="17:61" s="82" customFormat="1" x14ac:dyDescent="0.2">
      <c r="Q2458" s="103"/>
      <c r="R2458" s="104"/>
      <c r="S2458" s="103"/>
      <c r="T2458" s="103"/>
      <c r="U2458" s="103"/>
      <c r="V2458" s="103"/>
      <c r="W2458" s="103"/>
      <c r="X2458" s="103"/>
      <c r="Y2458" s="103"/>
      <c r="Z2458" s="103"/>
      <c r="AA2458" s="103"/>
      <c r="AB2458" s="103"/>
      <c r="AC2458" s="103"/>
      <c r="AD2458" s="103"/>
      <c r="AE2458" s="103"/>
      <c r="AF2458" s="103"/>
      <c r="AG2458" s="103"/>
      <c r="AH2458" s="103"/>
      <c r="AI2458" s="103"/>
      <c r="AJ2458" s="103"/>
      <c r="AK2458" s="103"/>
      <c r="AL2458" s="103"/>
      <c r="AM2458" s="103"/>
      <c r="AN2458" s="103"/>
      <c r="AO2458" s="103"/>
      <c r="AP2458" s="103"/>
      <c r="AQ2458" s="103"/>
      <c r="AR2458" s="103"/>
      <c r="AS2458" s="103"/>
      <c r="AT2458" s="103"/>
      <c r="AU2458" s="103"/>
      <c r="AV2458" s="103"/>
      <c r="AW2458" s="103"/>
      <c r="AX2458" s="103"/>
      <c r="AY2458" s="103"/>
      <c r="AZ2458" s="103"/>
      <c r="BA2458" s="95"/>
      <c r="BB2458" s="95"/>
      <c r="BC2458" s="95"/>
      <c r="BD2458" s="95"/>
      <c r="BE2458" s="95"/>
      <c r="BF2458" s="95"/>
      <c r="BG2458" s="95"/>
      <c r="BH2458" s="95"/>
      <c r="BI2458" s="95"/>
    </row>
    <row r="2459" spans="17:61" s="82" customFormat="1" x14ac:dyDescent="0.2">
      <c r="Q2459" s="103"/>
      <c r="R2459" s="104"/>
      <c r="S2459" s="103"/>
      <c r="T2459" s="103"/>
      <c r="U2459" s="103"/>
      <c r="V2459" s="103"/>
      <c r="W2459" s="103"/>
      <c r="X2459" s="103"/>
      <c r="Y2459" s="103"/>
      <c r="Z2459" s="103"/>
      <c r="AA2459" s="103"/>
      <c r="AB2459" s="103"/>
      <c r="AC2459" s="103"/>
      <c r="AD2459" s="103"/>
      <c r="AE2459" s="103"/>
      <c r="AF2459" s="103"/>
      <c r="AG2459" s="103"/>
      <c r="AH2459" s="103"/>
      <c r="AI2459" s="103"/>
      <c r="AJ2459" s="103"/>
      <c r="AK2459" s="103"/>
      <c r="AL2459" s="103"/>
      <c r="AM2459" s="103"/>
      <c r="AN2459" s="103"/>
      <c r="AO2459" s="103"/>
      <c r="AP2459" s="103"/>
      <c r="AQ2459" s="103"/>
      <c r="AR2459" s="103"/>
      <c r="AS2459" s="103"/>
      <c r="AT2459" s="103"/>
      <c r="AU2459" s="103"/>
      <c r="AV2459" s="103"/>
      <c r="AW2459" s="103"/>
      <c r="AX2459" s="103"/>
      <c r="AY2459" s="103"/>
      <c r="AZ2459" s="103"/>
      <c r="BA2459" s="95"/>
      <c r="BB2459" s="95"/>
      <c r="BC2459" s="95"/>
      <c r="BD2459" s="95"/>
      <c r="BE2459" s="95"/>
      <c r="BF2459" s="95"/>
      <c r="BG2459" s="95"/>
      <c r="BH2459" s="95"/>
      <c r="BI2459" s="95"/>
    </row>
    <row r="2460" spans="17:61" s="82" customFormat="1" x14ac:dyDescent="0.2">
      <c r="Q2460" s="103"/>
      <c r="R2460" s="104"/>
      <c r="S2460" s="103"/>
      <c r="T2460" s="103"/>
      <c r="U2460" s="103"/>
      <c r="V2460" s="103"/>
      <c r="W2460" s="103"/>
      <c r="X2460" s="103"/>
      <c r="Y2460" s="103"/>
      <c r="Z2460" s="103"/>
      <c r="AA2460" s="103"/>
      <c r="AB2460" s="103"/>
      <c r="AC2460" s="103"/>
      <c r="AD2460" s="103"/>
      <c r="AE2460" s="103"/>
      <c r="AF2460" s="103"/>
      <c r="AG2460" s="103"/>
      <c r="AH2460" s="103"/>
      <c r="AI2460" s="103"/>
      <c r="AJ2460" s="103"/>
      <c r="AK2460" s="103"/>
      <c r="AL2460" s="103"/>
      <c r="AM2460" s="103"/>
      <c r="AN2460" s="103"/>
      <c r="AO2460" s="103"/>
      <c r="AP2460" s="103"/>
      <c r="AQ2460" s="103"/>
      <c r="AR2460" s="103"/>
      <c r="AS2460" s="103"/>
      <c r="AT2460" s="103"/>
      <c r="AU2460" s="103"/>
      <c r="AV2460" s="103"/>
      <c r="AW2460" s="103"/>
      <c r="AX2460" s="103"/>
      <c r="AY2460" s="103"/>
      <c r="AZ2460" s="103"/>
      <c r="BA2460" s="95"/>
      <c r="BB2460" s="95"/>
      <c r="BC2460" s="95"/>
      <c r="BD2460" s="95"/>
      <c r="BE2460" s="95"/>
      <c r="BF2460" s="95"/>
      <c r="BG2460" s="95"/>
      <c r="BH2460" s="95"/>
      <c r="BI2460" s="95"/>
    </row>
    <row r="2461" spans="17:61" s="82" customFormat="1" x14ac:dyDescent="0.2">
      <c r="Q2461" s="103"/>
      <c r="R2461" s="104"/>
      <c r="S2461" s="103"/>
      <c r="T2461" s="103"/>
      <c r="U2461" s="103"/>
      <c r="V2461" s="103"/>
      <c r="W2461" s="103"/>
      <c r="X2461" s="103"/>
      <c r="Y2461" s="103"/>
      <c r="Z2461" s="103"/>
      <c r="AA2461" s="103"/>
      <c r="AB2461" s="103"/>
      <c r="AC2461" s="103"/>
      <c r="AD2461" s="103"/>
      <c r="AE2461" s="103"/>
      <c r="AF2461" s="103"/>
      <c r="AG2461" s="103"/>
      <c r="AH2461" s="103"/>
      <c r="AI2461" s="103"/>
      <c r="AJ2461" s="103"/>
      <c r="AK2461" s="103"/>
      <c r="AL2461" s="103"/>
      <c r="AM2461" s="103"/>
      <c r="AN2461" s="103"/>
      <c r="AO2461" s="103"/>
      <c r="AP2461" s="103"/>
      <c r="AQ2461" s="103"/>
      <c r="AR2461" s="103"/>
      <c r="AS2461" s="103"/>
      <c r="AT2461" s="103"/>
      <c r="AU2461" s="103"/>
      <c r="AV2461" s="103"/>
      <c r="AW2461" s="103"/>
      <c r="AX2461" s="103"/>
      <c r="AY2461" s="103"/>
      <c r="AZ2461" s="103"/>
      <c r="BA2461" s="95"/>
      <c r="BB2461" s="95"/>
      <c r="BC2461" s="95"/>
      <c r="BD2461" s="95"/>
      <c r="BE2461" s="95"/>
      <c r="BF2461" s="95"/>
      <c r="BG2461" s="95"/>
      <c r="BH2461" s="95"/>
      <c r="BI2461" s="95"/>
    </row>
    <row r="2462" spans="17:61" s="82" customFormat="1" x14ac:dyDescent="0.2">
      <c r="Q2462" s="103"/>
      <c r="R2462" s="104"/>
      <c r="S2462" s="103"/>
      <c r="T2462" s="103"/>
      <c r="U2462" s="103"/>
      <c r="V2462" s="103"/>
      <c r="W2462" s="103"/>
      <c r="X2462" s="103"/>
      <c r="Y2462" s="103"/>
      <c r="Z2462" s="103"/>
      <c r="AA2462" s="103"/>
      <c r="AB2462" s="103"/>
      <c r="AC2462" s="103"/>
      <c r="AD2462" s="103"/>
      <c r="AE2462" s="103"/>
      <c r="AF2462" s="103"/>
      <c r="AG2462" s="103"/>
      <c r="AH2462" s="103"/>
      <c r="AI2462" s="103"/>
      <c r="AJ2462" s="103"/>
      <c r="AK2462" s="103"/>
      <c r="AL2462" s="103"/>
      <c r="AM2462" s="103"/>
      <c r="AN2462" s="103"/>
      <c r="AO2462" s="103"/>
      <c r="AP2462" s="103"/>
      <c r="AQ2462" s="103"/>
      <c r="AR2462" s="103"/>
      <c r="AS2462" s="103"/>
      <c r="AT2462" s="103"/>
      <c r="AU2462" s="103"/>
      <c r="AV2462" s="103"/>
      <c r="AW2462" s="103"/>
      <c r="AX2462" s="103"/>
      <c r="AY2462" s="103"/>
      <c r="AZ2462" s="103"/>
      <c r="BA2462" s="95"/>
      <c r="BB2462" s="95"/>
      <c r="BC2462" s="95"/>
      <c r="BD2462" s="95"/>
      <c r="BE2462" s="95"/>
      <c r="BF2462" s="95"/>
      <c r="BG2462" s="95"/>
      <c r="BH2462" s="95"/>
      <c r="BI2462" s="95"/>
    </row>
    <row r="2463" spans="17:61" s="82" customFormat="1" x14ac:dyDescent="0.2">
      <c r="Q2463" s="103"/>
      <c r="R2463" s="104"/>
      <c r="S2463" s="103"/>
      <c r="T2463" s="103"/>
      <c r="U2463" s="103"/>
      <c r="V2463" s="103"/>
      <c r="W2463" s="103"/>
      <c r="X2463" s="103"/>
      <c r="Y2463" s="103"/>
      <c r="Z2463" s="103"/>
      <c r="AA2463" s="103"/>
      <c r="AB2463" s="103"/>
      <c r="AC2463" s="103"/>
      <c r="AD2463" s="103"/>
      <c r="AE2463" s="103"/>
      <c r="AF2463" s="103"/>
      <c r="AG2463" s="103"/>
      <c r="AH2463" s="103"/>
      <c r="AI2463" s="103"/>
      <c r="AJ2463" s="103"/>
      <c r="AK2463" s="103"/>
      <c r="AL2463" s="103"/>
      <c r="AM2463" s="103"/>
      <c r="AN2463" s="103"/>
      <c r="AO2463" s="103"/>
      <c r="AP2463" s="103"/>
      <c r="AQ2463" s="103"/>
      <c r="AR2463" s="103"/>
      <c r="AS2463" s="103"/>
      <c r="AT2463" s="103"/>
      <c r="AU2463" s="103"/>
      <c r="AV2463" s="103"/>
      <c r="AW2463" s="103"/>
      <c r="AX2463" s="103"/>
      <c r="AY2463" s="103"/>
      <c r="AZ2463" s="103"/>
      <c r="BA2463" s="95"/>
      <c r="BB2463" s="95"/>
      <c r="BC2463" s="95"/>
      <c r="BD2463" s="95"/>
      <c r="BE2463" s="95"/>
      <c r="BF2463" s="95"/>
      <c r="BG2463" s="95"/>
      <c r="BH2463" s="95"/>
      <c r="BI2463" s="95"/>
    </row>
    <row r="2464" spans="17:61" s="82" customFormat="1" x14ac:dyDescent="0.2">
      <c r="Q2464" s="103"/>
      <c r="R2464" s="104"/>
      <c r="S2464" s="103"/>
      <c r="T2464" s="103"/>
      <c r="U2464" s="103"/>
      <c r="V2464" s="103"/>
      <c r="W2464" s="103"/>
      <c r="X2464" s="103"/>
      <c r="Y2464" s="103"/>
      <c r="Z2464" s="103"/>
      <c r="AA2464" s="103"/>
      <c r="AB2464" s="103"/>
      <c r="AC2464" s="103"/>
      <c r="AD2464" s="103"/>
      <c r="AE2464" s="103"/>
      <c r="AF2464" s="103"/>
      <c r="AG2464" s="103"/>
      <c r="AH2464" s="103"/>
      <c r="AI2464" s="103"/>
      <c r="AJ2464" s="103"/>
      <c r="AK2464" s="103"/>
      <c r="AL2464" s="103"/>
      <c r="AM2464" s="103"/>
      <c r="AN2464" s="103"/>
      <c r="AO2464" s="103"/>
      <c r="AP2464" s="103"/>
      <c r="AQ2464" s="103"/>
      <c r="AR2464" s="103"/>
      <c r="AS2464" s="103"/>
      <c r="AT2464" s="103"/>
      <c r="AU2464" s="103"/>
      <c r="AV2464" s="103"/>
      <c r="AW2464" s="103"/>
      <c r="AX2464" s="103"/>
      <c r="AY2464" s="103"/>
      <c r="AZ2464" s="103"/>
      <c r="BA2464" s="95"/>
      <c r="BB2464" s="95"/>
      <c r="BC2464" s="95"/>
      <c r="BD2464" s="95"/>
      <c r="BE2464" s="95"/>
      <c r="BF2464" s="95"/>
      <c r="BG2464" s="95"/>
      <c r="BH2464" s="95"/>
      <c r="BI2464" s="95"/>
    </row>
    <row r="2465" spans="17:61" s="82" customFormat="1" x14ac:dyDescent="0.2">
      <c r="Q2465" s="103"/>
      <c r="R2465" s="104"/>
      <c r="S2465" s="103"/>
      <c r="T2465" s="103"/>
      <c r="U2465" s="103"/>
      <c r="V2465" s="103"/>
      <c r="W2465" s="103"/>
      <c r="X2465" s="103"/>
      <c r="Y2465" s="103"/>
      <c r="Z2465" s="103"/>
      <c r="AA2465" s="103"/>
      <c r="AB2465" s="103"/>
      <c r="AC2465" s="103"/>
      <c r="AD2465" s="103"/>
      <c r="AE2465" s="103"/>
      <c r="AF2465" s="103"/>
      <c r="AG2465" s="103"/>
      <c r="AH2465" s="103"/>
      <c r="AI2465" s="103"/>
      <c r="AJ2465" s="103"/>
      <c r="AK2465" s="103"/>
      <c r="AL2465" s="103"/>
      <c r="AM2465" s="103"/>
      <c r="AN2465" s="103"/>
      <c r="AO2465" s="103"/>
      <c r="AP2465" s="103"/>
      <c r="AQ2465" s="103"/>
      <c r="AR2465" s="103"/>
      <c r="AS2465" s="103"/>
      <c r="AT2465" s="103"/>
      <c r="AU2465" s="103"/>
      <c r="AV2465" s="103"/>
      <c r="AW2465" s="103"/>
      <c r="AX2465" s="103"/>
      <c r="AY2465" s="103"/>
      <c r="AZ2465" s="103"/>
      <c r="BA2465" s="95"/>
      <c r="BB2465" s="95"/>
      <c r="BC2465" s="95"/>
      <c r="BD2465" s="95"/>
      <c r="BE2465" s="95"/>
      <c r="BF2465" s="95"/>
      <c r="BG2465" s="95"/>
      <c r="BH2465" s="95"/>
      <c r="BI2465" s="95"/>
    </row>
    <row r="2466" spans="17:61" s="82" customFormat="1" x14ac:dyDescent="0.2">
      <c r="Q2466" s="103"/>
      <c r="R2466" s="104"/>
      <c r="S2466" s="103"/>
      <c r="T2466" s="103"/>
      <c r="U2466" s="103"/>
      <c r="V2466" s="103"/>
      <c r="W2466" s="103"/>
      <c r="X2466" s="103"/>
      <c r="Y2466" s="103"/>
      <c r="Z2466" s="103"/>
      <c r="AA2466" s="103"/>
      <c r="AB2466" s="103"/>
      <c r="AC2466" s="103"/>
      <c r="AD2466" s="103"/>
      <c r="AE2466" s="103"/>
      <c r="AF2466" s="103"/>
      <c r="AG2466" s="103"/>
      <c r="AH2466" s="103"/>
      <c r="AI2466" s="103"/>
      <c r="AJ2466" s="103"/>
      <c r="AK2466" s="103"/>
      <c r="AL2466" s="103"/>
      <c r="AM2466" s="103"/>
      <c r="AN2466" s="103"/>
      <c r="AO2466" s="103"/>
      <c r="AP2466" s="103"/>
      <c r="AQ2466" s="103"/>
      <c r="AR2466" s="103"/>
      <c r="AS2466" s="103"/>
      <c r="AT2466" s="103"/>
      <c r="AU2466" s="103"/>
      <c r="AV2466" s="103"/>
      <c r="AW2466" s="103"/>
      <c r="AX2466" s="103"/>
      <c r="AY2466" s="103"/>
      <c r="AZ2466" s="103"/>
      <c r="BA2466" s="95"/>
      <c r="BB2466" s="95"/>
      <c r="BC2466" s="95"/>
      <c r="BD2466" s="95"/>
      <c r="BE2466" s="95"/>
      <c r="BF2466" s="95"/>
      <c r="BG2466" s="95"/>
      <c r="BH2466" s="95"/>
      <c r="BI2466" s="95"/>
    </row>
    <row r="2467" spans="17:61" s="82" customFormat="1" x14ac:dyDescent="0.2">
      <c r="Q2467" s="103"/>
      <c r="R2467" s="104"/>
      <c r="S2467" s="103"/>
      <c r="T2467" s="103"/>
      <c r="U2467" s="103"/>
      <c r="V2467" s="103"/>
      <c r="W2467" s="103"/>
      <c r="X2467" s="103"/>
      <c r="Y2467" s="103"/>
      <c r="Z2467" s="103"/>
      <c r="AA2467" s="103"/>
      <c r="AB2467" s="103"/>
      <c r="AC2467" s="103"/>
      <c r="AD2467" s="103"/>
      <c r="AE2467" s="103"/>
      <c r="AF2467" s="103"/>
      <c r="AG2467" s="103"/>
      <c r="AH2467" s="103"/>
      <c r="AI2467" s="103"/>
      <c r="AJ2467" s="103"/>
      <c r="AK2467" s="103"/>
      <c r="AL2467" s="103"/>
      <c r="AM2467" s="103"/>
      <c r="AN2467" s="103"/>
      <c r="AO2467" s="103"/>
      <c r="AP2467" s="103"/>
      <c r="AQ2467" s="103"/>
      <c r="AR2467" s="103"/>
      <c r="AS2467" s="103"/>
      <c r="AT2467" s="103"/>
      <c r="AU2467" s="103"/>
      <c r="AV2467" s="103"/>
      <c r="AW2467" s="103"/>
      <c r="AX2467" s="103"/>
      <c r="AY2467" s="103"/>
      <c r="AZ2467" s="103"/>
      <c r="BA2467" s="95"/>
      <c r="BB2467" s="95"/>
      <c r="BC2467" s="95"/>
      <c r="BD2467" s="95"/>
      <c r="BE2467" s="95"/>
      <c r="BF2467" s="95"/>
      <c r="BG2467" s="95"/>
      <c r="BH2467" s="95"/>
      <c r="BI2467" s="95"/>
    </row>
    <row r="2468" spans="17:61" s="82" customFormat="1" x14ac:dyDescent="0.2">
      <c r="Q2468" s="103"/>
      <c r="R2468" s="104"/>
      <c r="S2468" s="103"/>
      <c r="T2468" s="103"/>
      <c r="U2468" s="103"/>
      <c r="V2468" s="103"/>
      <c r="W2468" s="103"/>
      <c r="X2468" s="103"/>
      <c r="Y2468" s="103"/>
      <c r="Z2468" s="103"/>
      <c r="AA2468" s="103"/>
      <c r="AB2468" s="103"/>
      <c r="AC2468" s="103"/>
      <c r="AD2468" s="103"/>
      <c r="AE2468" s="103"/>
      <c r="AF2468" s="103"/>
      <c r="AG2468" s="103"/>
      <c r="AH2468" s="103"/>
      <c r="AI2468" s="103"/>
      <c r="AJ2468" s="103"/>
      <c r="AK2468" s="103"/>
      <c r="AL2468" s="103"/>
      <c r="AM2468" s="103"/>
      <c r="AN2468" s="103"/>
      <c r="AO2468" s="103"/>
      <c r="AP2468" s="103"/>
      <c r="AQ2468" s="103"/>
      <c r="AR2468" s="103"/>
      <c r="AS2468" s="103"/>
      <c r="AT2468" s="103"/>
      <c r="AU2468" s="103"/>
      <c r="AV2468" s="103"/>
      <c r="AW2468" s="103"/>
      <c r="AX2468" s="103"/>
      <c r="AY2468" s="103"/>
      <c r="AZ2468" s="103"/>
      <c r="BA2468" s="95"/>
      <c r="BB2468" s="95"/>
      <c r="BC2468" s="95"/>
      <c r="BD2468" s="95"/>
      <c r="BE2468" s="95"/>
      <c r="BF2468" s="95"/>
      <c r="BG2468" s="95"/>
      <c r="BH2468" s="95"/>
      <c r="BI2468" s="95"/>
    </row>
    <row r="2469" spans="17:61" s="82" customFormat="1" x14ac:dyDescent="0.2">
      <c r="Q2469" s="103"/>
      <c r="R2469" s="104"/>
      <c r="S2469" s="103"/>
      <c r="T2469" s="103"/>
      <c r="U2469" s="103"/>
      <c r="V2469" s="103"/>
      <c r="W2469" s="103"/>
      <c r="X2469" s="103"/>
      <c r="Y2469" s="103"/>
      <c r="Z2469" s="103"/>
      <c r="AA2469" s="103"/>
      <c r="AB2469" s="103"/>
      <c r="AC2469" s="103"/>
      <c r="AD2469" s="103"/>
      <c r="AE2469" s="103"/>
      <c r="AF2469" s="103"/>
      <c r="AG2469" s="103"/>
      <c r="AH2469" s="103"/>
      <c r="AI2469" s="103"/>
      <c r="AJ2469" s="103"/>
      <c r="AK2469" s="103"/>
      <c r="AL2469" s="103"/>
      <c r="AM2469" s="103"/>
      <c r="AN2469" s="103"/>
      <c r="AO2469" s="103"/>
      <c r="AP2469" s="103"/>
      <c r="AQ2469" s="103"/>
      <c r="AR2469" s="103"/>
      <c r="AS2469" s="103"/>
      <c r="AT2469" s="103"/>
      <c r="AU2469" s="103"/>
      <c r="AV2469" s="103"/>
      <c r="AW2469" s="103"/>
      <c r="AX2469" s="103"/>
      <c r="AY2469" s="103"/>
      <c r="AZ2469" s="103"/>
      <c r="BA2469" s="95"/>
      <c r="BB2469" s="95"/>
      <c r="BC2469" s="95"/>
      <c r="BD2469" s="95"/>
      <c r="BE2469" s="95"/>
      <c r="BF2469" s="95"/>
      <c r="BG2469" s="95"/>
      <c r="BH2469" s="95"/>
      <c r="BI2469" s="95"/>
    </row>
    <row r="2470" spans="17:61" s="82" customFormat="1" x14ac:dyDescent="0.2">
      <c r="Q2470" s="103"/>
      <c r="R2470" s="104"/>
      <c r="S2470" s="103"/>
      <c r="T2470" s="103"/>
      <c r="U2470" s="103"/>
      <c r="V2470" s="103"/>
      <c r="W2470" s="103"/>
      <c r="X2470" s="103"/>
      <c r="Y2470" s="103"/>
      <c r="Z2470" s="103"/>
      <c r="AA2470" s="103"/>
      <c r="AB2470" s="103"/>
      <c r="AC2470" s="103"/>
      <c r="AD2470" s="103"/>
      <c r="AE2470" s="103"/>
      <c r="AF2470" s="103"/>
      <c r="AG2470" s="103"/>
      <c r="AH2470" s="103"/>
      <c r="AI2470" s="103"/>
      <c r="AJ2470" s="103"/>
      <c r="AK2470" s="103"/>
      <c r="AL2470" s="103"/>
      <c r="AM2470" s="103"/>
      <c r="AN2470" s="103"/>
      <c r="AO2470" s="103"/>
      <c r="AP2470" s="103"/>
      <c r="AQ2470" s="103"/>
      <c r="AR2470" s="103"/>
      <c r="AS2470" s="103"/>
      <c r="AT2470" s="103"/>
      <c r="AU2470" s="103"/>
      <c r="AV2470" s="103"/>
      <c r="AW2470" s="103"/>
      <c r="AX2470" s="103"/>
      <c r="AY2470" s="103"/>
      <c r="AZ2470" s="103"/>
      <c r="BA2470" s="95"/>
      <c r="BB2470" s="95"/>
      <c r="BC2470" s="95"/>
      <c r="BD2470" s="95"/>
      <c r="BE2470" s="95"/>
      <c r="BF2470" s="95"/>
      <c r="BG2470" s="95"/>
      <c r="BH2470" s="95"/>
      <c r="BI2470" s="95"/>
    </row>
    <row r="2471" spans="17:61" s="82" customFormat="1" x14ac:dyDescent="0.2">
      <c r="Q2471" s="103"/>
      <c r="R2471" s="104"/>
      <c r="S2471" s="103"/>
      <c r="T2471" s="103"/>
      <c r="U2471" s="103"/>
      <c r="V2471" s="103"/>
      <c r="W2471" s="103"/>
      <c r="X2471" s="103"/>
      <c r="Y2471" s="103"/>
      <c r="Z2471" s="103"/>
      <c r="AA2471" s="103"/>
      <c r="AB2471" s="103"/>
      <c r="AC2471" s="103"/>
      <c r="AD2471" s="103"/>
      <c r="AE2471" s="103"/>
      <c r="AF2471" s="103"/>
      <c r="AG2471" s="103"/>
      <c r="AH2471" s="103"/>
      <c r="AI2471" s="103"/>
      <c r="AJ2471" s="103"/>
      <c r="AK2471" s="103"/>
      <c r="AL2471" s="103"/>
      <c r="AM2471" s="103"/>
      <c r="AN2471" s="103"/>
      <c r="AO2471" s="103"/>
      <c r="AP2471" s="103"/>
      <c r="AQ2471" s="103"/>
      <c r="AR2471" s="103"/>
      <c r="AS2471" s="103"/>
      <c r="AT2471" s="103"/>
      <c r="AU2471" s="103"/>
      <c r="AV2471" s="103"/>
      <c r="AW2471" s="103"/>
      <c r="AX2471" s="103"/>
      <c r="AY2471" s="103"/>
      <c r="AZ2471" s="103"/>
      <c r="BA2471" s="95"/>
      <c r="BB2471" s="95"/>
      <c r="BC2471" s="95"/>
      <c r="BD2471" s="95"/>
      <c r="BE2471" s="95"/>
      <c r="BF2471" s="95"/>
      <c r="BG2471" s="95"/>
      <c r="BH2471" s="95"/>
      <c r="BI2471" s="95"/>
    </row>
    <row r="2472" spans="17:61" s="82" customFormat="1" x14ac:dyDescent="0.2">
      <c r="Q2472" s="103"/>
      <c r="R2472" s="104"/>
      <c r="S2472" s="103"/>
      <c r="T2472" s="103"/>
      <c r="U2472" s="103"/>
      <c r="V2472" s="103"/>
      <c r="W2472" s="103"/>
      <c r="X2472" s="103"/>
      <c r="Y2472" s="103"/>
      <c r="Z2472" s="103"/>
      <c r="AA2472" s="103"/>
      <c r="AB2472" s="103"/>
      <c r="AC2472" s="103"/>
      <c r="AD2472" s="103"/>
      <c r="AE2472" s="103"/>
      <c r="AF2472" s="103"/>
      <c r="AG2472" s="103"/>
      <c r="AH2472" s="103"/>
      <c r="AI2472" s="103"/>
      <c r="AJ2472" s="103"/>
      <c r="AK2472" s="103"/>
      <c r="AL2472" s="103"/>
      <c r="AM2472" s="103"/>
      <c r="AN2472" s="103"/>
      <c r="AO2472" s="103"/>
      <c r="AP2472" s="103"/>
      <c r="AQ2472" s="103"/>
      <c r="AR2472" s="103"/>
      <c r="AS2472" s="103"/>
      <c r="AT2472" s="103"/>
      <c r="AU2472" s="103"/>
      <c r="AV2472" s="103"/>
      <c r="AW2472" s="103"/>
      <c r="AX2472" s="103"/>
      <c r="AY2472" s="103"/>
      <c r="AZ2472" s="103"/>
      <c r="BA2472" s="95"/>
      <c r="BB2472" s="95"/>
      <c r="BC2472" s="95"/>
      <c r="BD2472" s="95"/>
      <c r="BE2472" s="95"/>
      <c r="BF2472" s="95"/>
      <c r="BG2472" s="95"/>
      <c r="BH2472" s="95"/>
      <c r="BI2472" s="95"/>
    </row>
    <row r="2473" spans="17:61" s="82" customFormat="1" x14ac:dyDescent="0.2">
      <c r="Q2473" s="103"/>
      <c r="R2473" s="104"/>
      <c r="S2473" s="103"/>
      <c r="T2473" s="103"/>
      <c r="U2473" s="103"/>
      <c r="V2473" s="103"/>
      <c r="W2473" s="103"/>
      <c r="X2473" s="103"/>
      <c r="Y2473" s="103"/>
      <c r="Z2473" s="103"/>
      <c r="AA2473" s="103"/>
      <c r="AB2473" s="103"/>
      <c r="AC2473" s="103"/>
      <c r="AD2473" s="103"/>
      <c r="AE2473" s="103"/>
      <c r="AF2473" s="103"/>
      <c r="AG2473" s="103"/>
      <c r="AH2473" s="103"/>
      <c r="AI2473" s="103"/>
      <c r="AJ2473" s="103"/>
      <c r="AK2473" s="103"/>
      <c r="AL2473" s="103"/>
      <c r="AM2473" s="103"/>
      <c r="AN2473" s="103"/>
      <c r="AO2473" s="103"/>
      <c r="AP2473" s="103"/>
      <c r="AQ2473" s="103"/>
      <c r="AR2473" s="103"/>
      <c r="AS2473" s="103"/>
      <c r="AT2473" s="103"/>
      <c r="AU2473" s="103"/>
      <c r="AV2473" s="103"/>
      <c r="AW2473" s="103"/>
      <c r="AX2473" s="103"/>
      <c r="AY2473" s="103"/>
      <c r="AZ2473" s="103"/>
      <c r="BA2473" s="95"/>
      <c r="BB2473" s="95"/>
      <c r="BC2473" s="95"/>
      <c r="BD2473" s="95"/>
      <c r="BE2473" s="95"/>
      <c r="BF2473" s="95"/>
      <c r="BG2473" s="95"/>
      <c r="BH2473" s="95"/>
      <c r="BI2473" s="95"/>
    </row>
    <row r="2474" spans="17:61" s="82" customFormat="1" x14ac:dyDescent="0.2">
      <c r="Q2474" s="103"/>
      <c r="R2474" s="104"/>
      <c r="S2474" s="103"/>
      <c r="T2474" s="103"/>
      <c r="U2474" s="103"/>
      <c r="V2474" s="103"/>
      <c r="W2474" s="103"/>
      <c r="X2474" s="103"/>
      <c r="Y2474" s="103"/>
      <c r="Z2474" s="103"/>
      <c r="AA2474" s="103"/>
      <c r="AB2474" s="103"/>
      <c r="AC2474" s="103"/>
      <c r="AD2474" s="103"/>
      <c r="AE2474" s="103"/>
      <c r="AF2474" s="103"/>
      <c r="AG2474" s="103"/>
      <c r="AH2474" s="103"/>
      <c r="AI2474" s="103"/>
      <c r="AJ2474" s="103"/>
      <c r="AK2474" s="103"/>
      <c r="AL2474" s="103"/>
      <c r="AM2474" s="103"/>
      <c r="AN2474" s="103"/>
      <c r="AO2474" s="103"/>
      <c r="AP2474" s="103"/>
      <c r="AQ2474" s="103"/>
      <c r="AR2474" s="103"/>
      <c r="AS2474" s="103"/>
      <c r="AT2474" s="103"/>
      <c r="AU2474" s="103"/>
      <c r="AV2474" s="103"/>
      <c r="AW2474" s="103"/>
      <c r="AX2474" s="103"/>
      <c r="AY2474" s="103"/>
      <c r="AZ2474" s="103"/>
      <c r="BA2474" s="95"/>
      <c r="BB2474" s="95"/>
      <c r="BC2474" s="95"/>
      <c r="BD2474" s="95"/>
      <c r="BE2474" s="95"/>
      <c r="BF2474" s="95"/>
      <c r="BG2474" s="95"/>
      <c r="BH2474" s="95"/>
      <c r="BI2474" s="95"/>
    </row>
    <row r="2475" spans="17:61" s="82" customFormat="1" x14ac:dyDescent="0.2">
      <c r="Q2475" s="103"/>
      <c r="R2475" s="104"/>
      <c r="S2475" s="103"/>
      <c r="T2475" s="103"/>
      <c r="U2475" s="103"/>
      <c r="V2475" s="103"/>
      <c r="W2475" s="103"/>
      <c r="X2475" s="103"/>
      <c r="Y2475" s="103"/>
      <c r="Z2475" s="103"/>
      <c r="AA2475" s="103"/>
      <c r="AB2475" s="103"/>
      <c r="AC2475" s="103"/>
      <c r="AD2475" s="103"/>
      <c r="AE2475" s="103"/>
      <c r="AF2475" s="103"/>
      <c r="AG2475" s="103"/>
      <c r="AH2475" s="103"/>
      <c r="AI2475" s="103"/>
      <c r="AJ2475" s="103"/>
      <c r="AK2475" s="103"/>
      <c r="AL2475" s="103"/>
      <c r="AM2475" s="103"/>
      <c r="AN2475" s="103"/>
      <c r="AO2475" s="103"/>
      <c r="AP2475" s="103"/>
      <c r="AQ2475" s="103"/>
      <c r="AR2475" s="103"/>
      <c r="AS2475" s="103"/>
      <c r="AT2475" s="103"/>
      <c r="AU2475" s="103"/>
      <c r="AV2475" s="103"/>
      <c r="AW2475" s="103"/>
      <c r="AX2475" s="103"/>
      <c r="AY2475" s="103"/>
      <c r="AZ2475" s="103"/>
      <c r="BA2475" s="95"/>
      <c r="BB2475" s="95"/>
      <c r="BC2475" s="95"/>
      <c r="BD2475" s="95"/>
      <c r="BE2475" s="95"/>
      <c r="BF2475" s="95"/>
      <c r="BG2475" s="95"/>
      <c r="BH2475" s="95"/>
      <c r="BI2475" s="95"/>
    </row>
    <row r="2476" spans="17:61" s="82" customFormat="1" x14ac:dyDescent="0.2">
      <c r="Q2476" s="103"/>
      <c r="R2476" s="104"/>
      <c r="S2476" s="103"/>
      <c r="T2476" s="103"/>
      <c r="U2476" s="103"/>
      <c r="V2476" s="103"/>
      <c r="W2476" s="103"/>
      <c r="X2476" s="103"/>
      <c r="Y2476" s="103"/>
      <c r="Z2476" s="103"/>
      <c r="AA2476" s="103"/>
      <c r="AB2476" s="103"/>
      <c r="AC2476" s="103"/>
      <c r="AD2476" s="103"/>
      <c r="AE2476" s="103"/>
      <c r="AF2476" s="103"/>
      <c r="AG2476" s="103"/>
      <c r="AH2476" s="103"/>
      <c r="AI2476" s="103"/>
      <c r="AJ2476" s="103"/>
      <c r="AK2476" s="103"/>
      <c r="AL2476" s="103"/>
      <c r="AM2476" s="103"/>
      <c r="AN2476" s="103"/>
      <c r="AO2476" s="103"/>
      <c r="AP2476" s="103"/>
      <c r="AQ2476" s="103"/>
      <c r="AR2476" s="103"/>
      <c r="AS2476" s="103"/>
      <c r="AT2476" s="103"/>
      <c r="AU2476" s="103"/>
      <c r="AV2476" s="103"/>
      <c r="AW2476" s="103"/>
      <c r="AX2476" s="103"/>
      <c r="AY2476" s="103"/>
      <c r="AZ2476" s="103"/>
      <c r="BA2476" s="95"/>
      <c r="BB2476" s="95"/>
      <c r="BC2476" s="95"/>
      <c r="BD2476" s="95"/>
      <c r="BE2476" s="95"/>
      <c r="BF2476" s="95"/>
      <c r="BG2476" s="95"/>
      <c r="BH2476" s="95"/>
      <c r="BI2476" s="95"/>
    </row>
    <row r="2477" spans="17:61" s="82" customFormat="1" x14ac:dyDescent="0.2">
      <c r="Q2477" s="103"/>
      <c r="R2477" s="104"/>
      <c r="S2477" s="103"/>
      <c r="T2477" s="103"/>
      <c r="U2477" s="103"/>
      <c r="V2477" s="103"/>
      <c r="W2477" s="103"/>
      <c r="X2477" s="103"/>
      <c r="Y2477" s="103"/>
      <c r="Z2477" s="103"/>
      <c r="AA2477" s="103"/>
      <c r="AB2477" s="103"/>
      <c r="AC2477" s="103"/>
      <c r="AD2477" s="103"/>
      <c r="AE2477" s="103"/>
      <c r="AF2477" s="103"/>
      <c r="AG2477" s="103"/>
      <c r="AH2477" s="103"/>
      <c r="AI2477" s="103"/>
      <c r="AJ2477" s="103"/>
      <c r="AK2477" s="103"/>
      <c r="AL2477" s="103"/>
      <c r="AM2477" s="103"/>
      <c r="AN2477" s="103"/>
      <c r="AO2477" s="103"/>
      <c r="AP2477" s="103"/>
      <c r="AQ2477" s="103"/>
      <c r="AR2477" s="103"/>
      <c r="AS2477" s="103"/>
      <c r="AT2477" s="103"/>
      <c r="AU2477" s="103"/>
      <c r="AV2477" s="103"/>
      <c r="AW2477" s="103"/>
      <c r="AX2477" s="103"/>
      <c r="AY2477" s="103"/>
      <c r="AZ2477" s="103"/>
      <c r="BA2477" s="95"/>
      <c r="BB2477" s="95"/>
      <c r="BC2477" s="95"/>
      <c r="BD2477" s="95"/>
      <c r="BE2477" s="95"/>
      <c r="BF2477" s="95"/>
      <c r="BG2477" s="95"/>
      <c r="BH2477" s="95"/>
      <c r="BI2477" s="95"/>
    </row>
    <row r="2478" spans="17:61" s="82" customFormat="1" x14ac:dyDescent="0.2">
      <c r="Q2478" s="103"/>
      <c r="R2478" s="104"/>
      <c r="S2478" s="103"/>
      <c r="T2478" s="103"/>
      <c r="U2478" s="103"/>
      <c r="V2478" s="103"/>
      <c r="W2478" s="103"/>
      <c r="X2478" s="103"/>
      <c r="Y2478" s="103"/>
      <c r="Z2478" s="103"/>
      <c r="AA2478" s="103"/>
      <c r="AB2478" s="103"/>
      <c r="AC2478" s="103"/>
      <c r="AD2478" s="103"/>
      <c r="AE2478" s="103"/>
      <c r="AF2478" s="103"/>
      <c r="AG2478" s="103"/>
      <c r="AH2478" s="103"/>
      <c r="AI2478" s="103"/>
      <c r="AJ2478" s="103"/>
      <c r="AK2478" s="103"/>
      <c r="AL2478" s="103"/>
      <c r="AM2478" s="103"/>
      <c r="AN2478" s="103"/>
      <c r="AO2478" s="103"/>
      <c r="AP2478" s="103"/>
      <c r="AQ2478" s="103"/>
      <c r="AR2478" s="103"/>
      <c r="AS2478" s="103"/>
      <c r="AT2478" s="103"/>
      <c r="AU2478" s="103"/>
      <c r="AV2478" s="103"/>
      <c r="AW2478" s="103"/>
      <c r="AX2478" s="103"/>
      <c r="AY2478" s="103"/>
      <c r="AZ2478" s="103"/>
      <c r="BA2478" s="95"/>
      <c r="BB2478" s="95"/>
      <c r="BC2478" s="95"/>
      <c r="BD2478" s="95"/>
      <c r="BE2478" s="95"/>
      <c r="BF2478" s="95"/>
      <c r="BG2478" s="95"/>
      <c r="BH2478" s="95"/>
      <c r="BI2478" s="95"/>
    </row>
    <row r="2479" spans="17:61" s="82" customFormat="1" x14ac:dyDescent="0.2">
      <c r="Q2479" s="103"/>
      <c r="R2479" s="104"/>
      <c r="S2479" s="103"/>
      <c r="T2479" s="103"/>
      <c r="U2479" s="103"/>
      <c r="V2479" s="103"/>
      <c r="W2479" s="103"/>
      <c r="X2479" s="103"/>
      <c r="Y2479" s="103"/>
      <c r="Z2479" s="103"/>
      <c r="AA2479" s="103"/>
      <c r="AB2479" s="103"/>
      <c r="AC2479" s="103"/>
      <c r="AD2479" s="103"/>
      <c r="AE2479" s="103"/>
      <c r="AF2479" s="103"/>
      <c r="AG2479" s="103"/>
      <c r="AH2479" s="103"/>
      <c r="AI2479" s="103"/>
      <c r="AJ2479" s="103"/>
      <c r="AK2479" s="103"/>
      <c r="AL2479" s="103"/>
      <c r="AM2479" s="103"/>
      <c r="AN2479" s="103"/>
      <c r="AO2479" s="103"/>
      <c r="AP2479" s="103"/>
      <c r="AQ2479" s="103"/>
      <c r="AR2479" s="103"/>
      <c r="AS2479" s="103"/>
      <c r="AT2479" s="103"/>
      <c r="AU2479" s="103"/>
      <c r="AV2479" s="103"/>
      <c r="AW2479" s="103"/>
      <c r="AX2479" s="103"/>
      <c r="AY2479" s="103"/>
      <c r="AZ2479" s="103"/>
      <c r="BA2479" s="95"/>
      <c r="BB2479" s="95"/>
      <c r="BC2479" s="95"/>
      <c r="BD2479" s="95"/>
      <c r="BE2479" s="95"/>
      <c r="BF2479" s="95"/>
      <c r="BG2479" s="95"/>
      <c r="BH2479" s="95"/>
      <c r="BI2479" s="95"/>
    </row>
    <row r="2480" spans="17:61" s="82" customFormat="1" x14ac:dyDescent="0.2">
      <c r="Q2480" s="103"/>
      <c r="R2480" s="104"/>
      <c r="S2480" s="103"/>
      <c r="T2480" s="103"/>
      <c r="U2480" s="103"/>
      <c r="V2480" s="103"/>
      <c r="W2480" s="103"/>
      <c r="X2480" s="103"/>
      <c r="Y2480" s="103"/>
      <c r="Z2480" s="103"/>
      <c r="AA2480" s="103"/>
      <c r="AB2480" s="103"/>
      <c r="AC2480" s="103"/>
      <c r="AD2480" s="103"/>
      <c r="AE2480" s="103"/>
      <c r="AF2480" s="103"/>
      <c r="AG2480" s="103"/>
      <c r="AH2480" s="103"/>
      <c r="AI2480" s="103"/>
      <c r="AJ2480" s="103"/>
      <c r="AK2480" s="103"/>
      <c r="AL2480" s="103"/>
      <c r="AM2480" s="103"/>
      <c r="AN2480" s="103"/>
      <c r="AO2480" s="103"/>
      <c r="AP2480" s="103"/>
      <c r="AQ2480" s="103"/>
      <c r="AR2480" s="103"/>
      <c r="AS2480" s="103"/>
      <c r="AT2480" s="103"/>
      <c r="AU2480" s="103"/>
      <c r="AV2480" s="103"/>
      <c r="AW2480" s="103"/>
      <c r="AX2480" s="103"/>
      <c r="AY2480" s="103"/>
      <c r="AZ2480" s="103"/>
      <c r="BA2480" s="95"/>
      <c r="BB2480" s="95"/>
      <c r="BC2480" s="95"/>
      <c r="BD2480" s="95"/>
      <c r="BE2480" s="95"/>
      <c r="BF2480" s="95"/>
      <c r="BG2480" s="95"/>
      <c r="BH2480" s="95"/>
      <c r="BI2480" s="95"/>
    </row>
    <row r="2481" spans="17:61" s="82" customFormat="1" x14ac:dyDescent="0.2">
      <c r="Q2481" s="103"/>
      <c r="R2481" s="104"/>
      <c r="S2481" s="103"/>
      <c r="T2481" s="103"/>
      <c r="U2481" s="103"/>
      <c r="V2481" s="103"/>
      <c r="W2481" s="103"/>
      <c r="X2481" s="103"/>
      <c r="Y2481" s="103"/>
      <c r="Z2481" s="103"/>
      <c r="AA2481" s="103"/>
      <c r="AB2481" s="103"/>
      <c r="AC2481" s="103"/>
      <c r="AD2481" s="103"/>
      <c r="AE2481" s="103"/>
      <c r="AF2481" s="103"/>
      <c r="AG2481" s="103"/>
      <c r="AH2481" s="103"/>
      <c r="AI2481" s="103"/>
      <c r="AJ2481" s="103"/>
      <c r="AK2481" s="103"/>
      <c r="AL2481" s="103"/>
      <c r="AM2481" s="103"/>
      <c r="AN2481" s="103"/>
      <c r="AO2481" s="103"/>
      <c r="AP2481" s="103"/>
      <c r="AQ2481" s="103"/>
      <c r="AR2481" s="103"/>
      <c r="AS2481" s="103"/>
      <c r="AT2481" s="103"/>
      <c r="AU2481" s="103"/>
      <c r="AV2481" s="103"/>
      <c r="AW2481" s="103"/>
      <c r="AX2481" s="103"/>
      <c r="AY2481" s="103"/>
      <c r="AZ2481" s="103"/>
      <c r="BA2481" s="95"/>
      <c r="BB2481" s="95"/>
      <c r="BC2481" s="95"/>
      <c r="BD2481" s="95"/>
      <c r="BE2481" s="95"/>
      <c r="BF2481" s="95"/>
      <c r="BG2481" s="95"/>
      <c r="BH2481" s="95"/>
      <c r="BI2481" s="95"/>
    </row>
    <row r="2482" spans="17:61" s="82" customFormat="1" x14ac:dyDescent="0.2">
      <c r="Q2482" s="103"/>
      <c r="R2482" s="104"/>
      <c r="S2482" s="103"/>
      <c r="T2482" s="103"/>
      <c r="U2482" s="103"/>
      <c r="V2482" s="103"/>
      <c r="W2482" s="103"/>
      <c r="X2482" s="103"/>
      <c r="Y2482" s="103"/>
      <c r="Z2482" s="103"/>
      <c r="AA2482" s="103"/>
      <c r="AB2482" s="103"/>
      <c r="AC2482" s="103"/>
      <c r="AD2482" s="103"/>
      <c r="AE2482" s="103"/>
      <c r="AF2482" s="103"/>
      <c r="AG2482" s="103"/>
      <c r="AH2482" s="103"/>
      <c r="AI2482" s="103"/>
      <c r="AJ2482" s="103"/>
      <c r="AK2482" s="103"/>
      <c r="AL2482" s="103"/>
      <c r="AM2482" s="103"/>
      <c r="AN2482" s="103"/>
      <c r="AO2482" s="103"/>
      <c r="AP2482" s="103"/>
      <c r="AQ2482" s="103"/>
      <c r="AR2482" s="103"/>
      <c r="AS2482" s="103"/>
      <c r="AT2482" s="103"/>
      <c r="AU2482" s="103"/>
      <c r="AV2482" s="103"/>
      <c r="AW2482" s="103"/>
      <c r="AX2482" s="103"/>
      <c r="AY2482" s="103"/>
      <c r="AZ2482" s="103"/>
      <c r="BA2482" s="95"/>
      <c r="BB2482" s="95"/>
      <c r="BC2482" s="95"/>
      <c r="BD2482" s="95"/>
      <c r="BE2482" s="95"/>
      <c r="BF2482" s="95"/>
      <c r="BG2482" s="95"/>
      <c r="BH2482" s="95"/>
      <c r="BI2482" s="95"/>
    </row>
    <row r="2483" spans="17:61" s="82" customFormat="1" x14ac:dyDescent="0.2">
      <c r="Q2483" s="103"/>
      <c r="R2483" s="104"/>
      <c r="S2483" s="103"/>
      <c r="T2483" s="103"/>
      <c r="U2483" s="103"/>
      <c r="V2483" s="103"/>
      <c r="W2483" s="103"/>
      <c r="X2483" s="103"/>
      <c r="Y2483" s="103"/>
      <c r="Z2483" s="103"/>
      <c r="AA2483" s="103"/>
      <c r="AB2483" s="103"/>
      <c r="AC2483" s="103"/>
      <c r="AD2483" s="103"/>
      <c r="AE2483" s="103"/>
      <c r="AF2483" s="103"/>
      <c r="AG2483" s="103"/>
      <c r="AH2483" s="103"/>
      <c r="AI2483" s="103"/>
      <c r="AJ2483" s="103"/>
      <c r="AK2483" s="103"/>
      <c r="AL2483" s="103"/>
      <c r="AM2483" s="103"/>
      <c r="AN2483" s="103"/>
      <c r="AO2483" s="103"/>
      <c r="AP2483" s="103"/>
      <c r="AQ2483" s="103"/>
      <c r="AR2483" s="103"/>
      <c r="AS2483" s="103"/>
      <c r="AT2483" s="103"/>
      <c r="AU2483" s="103"/>
      <c r="AV2483" s="103"/>
      <c r="AW2483" s="103"/>
      <c r="AX2483" s="103"/>
      <c r="AY2483" s="103"/>
      <c r="AZ2483" s="103"/>
      <c r="BA2483" s="95"/>
      <c r="BB2483" s="95"/>
      <c r="BC2483" s="95"/>
      <c r="BD2483" s="95"/>
      <c r="BE2483" s="95"/>
      <c r="BF2483" s="95"/>
      <c r="BG2483" s="95"/>
      <c r="BH2483" s="95"/>
      <c r="BI2483" s="95"/>
    </row>
    <row r="2484" spans="17:61" s="82" customFormat="1" x14ac:dyDescent="0.2">
      <c r="Q2484" s="103"/>
      <c r="R2484" s="104"/>
      <c r="S2484" s="103"/>
      <c r="T2484" s="103"/>
      <c r="U2484" s="103"/>
      <c r="V2484" s="103"/>
      <c r="W2484" s="103"/>
      <c r="X2484" s="103"/>
      <c r="Y2484" s="103"/>
      <c r="Z2484" s="103"/>
      <c r="AA2484" s="103"/>
      <c r="AB2484" s="103"/>
      <c r="AC2484" s="103"/>
      <c r="AD2484" s="103"/>
      <c r="AE2484" s="103"/>
      <c r="AF2484" s="103"/>
      <c r="AG2484" s="103"/>
      <c r="AH2484" s="103"/>
      <c r="AI2484" s="103"/>
      <c r="AJ2484" s="103"/>
      <c r="AK2484" s="103"/>
      <c r="AL2484" s="103"/>
      <c r="AM2484" s="103"/>
      <c r="AN2484" s="103"/>
      <c r="AO2484" s="103"/>
      <c r="AP2484" s="103"/>
      <c r="AQ2484" s="103"/>
      <c r="AR2484" s="103"/>
      <c r="AS2484" s="103"/>
      <c r="AT2484" s="103"/>
      <c r="AU2484" s="103"/>
      <c r="AV2484" s="103"/>
      <c r="AW2484" s="103"/>
      <c r="AX2484" s="103"/>
      <c r="AY2484" s="103"/>
      <c r="AZ2484" s="103"/>
      <c r="BA2484" s="95"/>
      <c r="BB2484" s="95"/>
      <c r="BC2484" s="95"/>
      <c r="BD2484" s="95"/>
      <c r="BE2484" s="95"/>
      <c r="BF2484" s="95"/>
      <c r="BG2484" s="95"/>
      <c r="BH2484" s="95"/>
      <c r="BI2484" s="95"/>
    </row>
    <row r="2485" spans="17:61" s="82" customFormat="1" x14ac:dyDescent="0.2">
      <c r="Q2485" s="103"/>
      <c r="R2485" s="104"/>
      <c r="S2485" s="103"/>
      <c r="T2485" s="103"/>
      <c r="U2485" s="103"/>
      <c r="V2485" s="103"/>
      <c r="W2485" s="103"/>
      <c r="X2485" s="103"/>
      <c r="Y2485" s="103"/>
      <c r="Z2485" s="103"/>
      <c r="AA2485" s="103"/>
      <c r="AB2485" s="103"/>
      <c r="AC2485" s="103"/>
      <c r="AD2485" s="103"/>
      <c r="AE2485" s="103"/>
      <c r="AF2485" s="103"/>
      <c r="AG2485" s="103"/>
      <c r="AH2485" s="103"/>
      <c r="AI2485" s="103"/>
      <c r="AJ2485" s="103"/>
      <c r="AK2485" s="103"/>
      <c r="AL2485" s="103"/>
      <c r="AM2485" s="103"/>
      <c r="AN2485" s="103"/>
      <c r="AO2485" s="103"/>
      <c r="AP2485" s="103"/>
      <c r="AQ2485" s="103"/>
      <c r="AR2485" s="103"/>
      <c r="AS2485" s="103"/>
      <c r="AT2485" s="103"/>
      <c r="AU2485" s="103"/>
      <c r="AV2485" s="103"/>
      <c r="AW2485" s="103"/>
      <c r="AX2485" s="103"/>
      <c r="AY2485" s="103"/>
      <c r="AZ2485" s="103"/>
      <c r="BA2485" s="95"/>
      <c r="BB2485" s="95"/>
      <c r="BC2485" s="95"/>
      <c r="BD2485" s="95"/>
      <c r="BE2485" s="95"/>
      <c r="BF2485" s="95"/>
      <c r="BG2485" s="95"/>
      <c r="BH2485" s="95"/>
      <c r="BI2485" s="95"/>
    </row>
    <row r="2486" spans="17:61" s="82" customFormat="1" x14ac:dyDescent="0.2">
      <c r="Q2486" s="103"/>
      <c r="R2486" s="104"/>
      <c r="S2486" s="103"/>
      <c r="T2486" s="103"/>
      <c r="U2486" s="103"/>
      <c r="V2486" s="103"/>
      <c r="W2486" s="103"/>
      <c r="X2486" s="103"/>
      <c r="Y2486" s="103"/>
      <c r="Z2486" s="103"/>
      <c r="AA2486" s="103"/>
      <c r="AB2486" s="103"/>
      <c r="AC2486" s="103"/>
      <c r="AD2486" s="103"/>
      <c r="AE2486" s="103"/>
      <c r="AF2486" s="103"/>
      <c r="AG2486" s="103"/>
      <c r="AH2486" s="103"/>
      <c r="AI2486" s="103"/>
      <c r="AJ2486" s="103"/>
      <c r="AK2486" s="103"/>
      <c r="AL2486" s="103"/>
      <c r="AM2486" s="103"/>
      <c r="AN2486" s="103"/>
      <c r="AO2486" s="103"/>
      <c r="AP2486" s="103"/>
      <c r="AQ2486" s="103"/>
      <c r="AR2486" s="103"/>
      <c r="AS2486" s="103"/>
      <c r="AT2486" s="103"/>
      <c r="AU2486" s="103"/>
      <c r="AV2486" s="103"/>
      <c r="AW2486" s="103"/>
      <c r="AX2486" s="103"/>
      <c r="AY2486" s="103"/>
      <c r="AZ2486" s="103"/>
      <c r="BA2486" s="95"/>
      <c r="BB2486" s="95"/>
      <c r="BC2486" s="95"/>
      <c r="BD2486" s="95"/>
      <c r="BE2486" s="95"/>
      <c r="BF2486" s="95"/>
      <c r="BG2486" s="95"/>
      <c r="BH2486" s="95"/>
      <c r="BI2486" s="95"/>
    </row>
    <row r="2487" spans="17:61" s="82" customFormat="1" x14ac:dyDescent="0.2">
      <c r="Q2487" s="103"/>
      <c r="R2487" s="104"/>
      <c r="S2487" s="103"/>
      <c r="T2487" s="103"/>
      <c r="U2487" s="103"/>
      <c r="V2487" s="103"/>
      <c r="W2487" s="103"/>
      <c r="X2487" s="103"/>
      <c r="Y2487" s="103"/>
      <c r="Z2487" s="103"/>
      <c r="AA2487" s="103"/>
      <c r="AB2487" s="103"/>
      <c r="AC2487" s="103"/>
      <c r="AD2487" s="103"/>
      <c r="AE2487" s="103"/>
      <c r="AF2487" s="103"/>
      <c r="AG2487" s="103"/>
      <c r="AH2487" s="103"/>
      <c r="AI2487" s="103"/>
      <c r="AJ2487" s="103"/>
      <c r="AK2487" s="103"/>
      <c r="AL2487" s="103"/>
      <c r="AM2487" s="103"/>
      <c r="AN2487" s="103"/>
      <c r="AO2487" s="103"/>
      <c r="AP2487" s="103"/>
      <c r="AQ2487" s="103"/>
      <c r="AR2487" s="103"/>
      <c r="AS2487" s="103"/>
      <c r="AT2487" s="103"/>
      <c r="AU2487" s="103"/>
      <c r="AV2487" s="103"/>
      <c r="AW2487" s="103"/>
      <c r="AX2487" s="103"/>
      <c r="AY2487" s="103"/>
      <c r="AZ2487" s="103"/>
      <c r="BA2487" s="95"/>
      <c r="BB2487" s="95"/>
      <c r="BC2487" s="95"/>
      <c r="BD2487" s="95"/>
      <c r="BE2487" s="95"/>
      <c r="BF2487" s="95"/>
      <c r="BG2487" s="95"/>
      <c r="BH2487" s="95"/>
      <c r="BI2487" s="95"/>
    </row>
    <row r="2488" spans="17:61" s="82" customFormat="1" x14ac:dyDescent="0.2">
      <c r="Q2488" s="103"/>
      <c r="R2488" s="104"/>
      <c r="S2488" s="103"/>
      <c r="T2488" s="103"/>
      <c r="U2488" s="103"/>
      <c r="V2488" s="103"/>
      <c r="W2488" s="103"/>
      <c r="X2488" s="103"/>
      <c r="Y2488" s="103"/>
      <c r="Z2488" s="103"/>
      <c r="AA2488" s="103"/>
      <c r="AB2488" s="103"/>
      <c r="AC2488" s="103"/>
      <c r="AD2488" s="103"/>
      <c r="AE2488" s="103"/>
      <c r="AF2488" s="103"/>
      <c r="AG2488" s="103"/>
      <c r="AH2488" s="103"/>
      <c r="AI2488" s="103"/>
      <c r="AJ2488" s="103"/>
      <c r="AK2488" s="103"/>
      <c r="AL2488" s="103"/>
      <c r="AM2488" s="103"/>
      <c r="AN2488" s="103"/>
      <c r="AO2488" s="103"/>
      <c r="AP2488" s="103"/>
      <c r="AQ2488" s="103"/>
      <c r="AR2488" s="103"/>
      <c r="AS2488" s="103"/>
      <c r="AT2488" s="103"/>
      <c r="AU2488" s="103"/>
      <c r="AV2488" s="103"/>
      <c r="AW2488" s="103"/>
      <c r="AX2488" s="103"/>
      <c r="AY2488" s="103"/>
      <c r="AZ2488" s="103"/>
      <c r="BA2488" s="95"/>
      <c r="BB2488" s="95"/>
      <c r="BC2488" s="95"/>
      <c r="BD2488" s="95"/>
      <c r="BE2488" s="95"/>
      <c r="BF2488" s="95"/>
      <c r="BG2488" s="95"/>
      <c r="BH2488" s="95"/>
      <c r="BI2488" s="95"/>
    </row>
    <row r="2489" spans="17:61" s="82" customFormat="1" x14ac:dyDescent="0.2">
      <c r="Q2489" s="103"/>
      <c r="R2489" s="104"/>
      <c r="S2489" s="103"/>
      <c r="T2489" s="103"/>
      <c r="U2489" s="103"/>
      <c r="V2489" s="103"/>
      <c r="W2489" s="103"/>
      <c r="X2489" s="103"/>
      <c r="Y2489" s="103"/>
      <c r="Z2489" s="103"/>
      <c r="AA2489" s="103"/>
      <c r="AB2489" s="103"/>
      <c r="AC2489" s="103"/>
      <c r="AD2489" s="103"/>
      <c r="AE2489" s="103"/>
      <c r="AF2489" s="103"/>
      <c r="AG2489" s="103"/>
      <c r="AH2489" s="103"/>
      <c r="AI2489" s="103"/>
      <c r="AJ2489" s="103"/>
      <c r="AK2489" s="103"/>
      <c r="AL2489" s="103"/>
      <c r="AM2489" s="103"/>
      <c r="AN2489" s="103"/>
      <c r="AO2489" s="103"/>
      <c r="AP2489" s="103"/>
      <c r="AQ2489" s="103"/>
      <c r="AR2489" s="103"/>
      <c r="AS2489" s="103"/>
      <c r="AT2489" s="103"/>
      <c r="AU2489" s="103"/>
      <c r="AV2489" s="103"/>
      <c r="AW2489" s="103"/>
      <c r="AX2489" s="103"/>
      <c r="AY2489" s="103"/>
      <c r="AZ2489" s="103"/>
      <c r="BA2489" s="95"/>
      <c r="BB2489" s="95"/>
      <c r="BC2489" s="95"/>
      <c r="BD2489" s="95"/>
      <c r="BE2489" s="95"/>
      <c r="BF2489" s="95"/>
      <c r="BG2489" s="95"/>
      <c r="BH2489" s="95"/>
      <c r="BI2489" s="95"/>
    </row>
    <row r="2490" spans="17:61" s="82" customFormat="1" x14ac:dyDescent="0.2">
      <c r="Q2490" s="103"/>
      <c r="R2490" s="104"/>
      <c r="S2490" s="103"/>
      <c r="T2490" s="103"/>
      <c r="U2490" s="103"/>
      <c r="V2490" s="103"/>
      <c r="W2490" s="103"/>
      <c r="X2490" s="103"/>
      <c r="Y2490" s="103"/>
      <c r="Z2490" s="103"/>
      <c r="AA2490" s="103"/>
      <c r="AB2490" s="103"/>
      <c r="AC2490" s="103"/>
      <c r="AD2490" s="103"/>
      <c r="AE2490" s="103"/>
      <c r="AF2490" s="103"/>
      <c r="AG2490" s="103"/>
      <c r="AH2490" s="103"/>
      <c r="AI2490" s="103"/>
      <c r="AJ2490" s="103"/>
      <c r="AK2490" s="103"/>
      <c r="AL2490" s="103"/>
      <c r="AM2490" s="103"/>
      <c r="AN2490" s="103"/>
      <c r="AO2490" s="103"/>
      <c r="AP2490" s="103"/>
      <c r="AQ2490" s="103"/>
      <c r="AR2490" s="103"/>
      <c r="AS2490" s="103"/>
      <c r="AT2490" s="103"/>
      <c r="AU2490" s="103"/>
      <c r="AV2490" s="103"/>
      <c r="AW2490" s="103"/>
      <c r="AX2490" s="103"/>
      <c r="AY2490" s="103"/>
      <c r="AZ2490" s="103"/>
      <c r="BA2490" s="95"/>
      <c r="BB2490" s="95"/>
      <c r="BC2490" s="95"/>
      <c r="BD2490" s="95"/>
      <c r="BE2490" s="95"/>
      <c r="BF2490" s="95"/>
      <c r="BG2490" s="95"/>
      <c r="BH2490" s="95"/>
      <c r="BI2490" s="95"/>
    </row>
    <row r="2491" spans="17:61" s="82" customFormat="1" x14ac:dyDescent="0.2">
      <c r="Q2491" s="103"/>
      <c r="R2491" s="104"/>
      <c r="S2491" s="103"/>
      <c r="T2491" s="103"/>
      <c r="U2491" s="103"/>
      <c r="V2491" s="103"/>
      <c r="W2491" s="103"/>
      <c r="X2491" s="103"/>
      <c r="Y2491" s="103"/>
      <c r="Z2491" s="103"/>
      <c r="AA2491" s="103"/>
      <c r="AB2491" s="103"/>
      <c r="AC2491" s="103"/>
      <c r="AD2491" s="103"/>
      <c r="AE2491" s="103"/>
      <c r="AF2491" s="103"/>
      <c r="AG2491" s="103"/>
      <c r="AH2491" s="103"/>
      <c r="AI2491" s="103"/>
      <c r="AJ2491" s="103"/>
      <c r="AK2491" s="103"/>
      <c r="AL2491" s="103"/>
      <c r="AM2491" s="103"/>
      <c r="AN2491" s="103"/>
      <c r="AO2491" s="103"/>
      <c r="AP2491" s="103"/>
      <c r="AQ2491" s="103"/>
      <c r="AR2491" s="103"/>
      <c r="AS2491" s="103"/>
      <c r="AT2491" s="103"/>
      <c r="AU2491" s="103"/>
      <c r="AV2491" s="103"/>
      <c r="AW2491" s="103"/>
      <c r="AX2491" s="103"/>
      <c r="AY2491" s="103"/>
      <c r="AZ2491" s="103"/>
      <c r="BA2491" s="95"/>
      <c r="BB2491" s="95"/>
      <c r="BC2491" s="95"/>
      <c r="BD2491" s="95"/>
      <c r="BE2491" s="95"/>
      <c r="BF2491" s="95"/>
      <c r="BG2491" s="95"/>
      <c r="BH2491" s="95"/>
      <c r="BI2491" s="95"/>
    </row>
    <row r="2492" spans="17:61" s="82" customFormat="1" x14ac:dyDescent="0.2">
      <c r="Q2492" s="103"/>
      <c r="R2492" s="104"/>
      <c r="S2492" s="103"/>
      <c r="T2492" s="103"/>
      <c r="U2492" s="103"/>
      <c r="V2492" s="103"/>
      <c r="W2492" s="103"/>
      <c r="X2492" s="103"/>
      <c r="Y2492" s="103"/>
      <c r="Z2492" s="103"/>
      <c r="AA2492" s="103"/>
      <c r="AB2492" s="103"/>
      <c r="AC2492" s="103"/>
      <c r="AD2492" s="103"/>
      <c r="AE2492" s="103"/>
      <c r="AF2492" s="103"/>
      <c r="AG2492" s="103"/>
      <c r="AH2492" s="103"/>
      <c r="AI2492" s="103"/>
      <c r="AJ2492" s="103"/>
      <c r="AK2492" s="103"/>
      <c r="AL2492" s="103"/>
      <c r="AM2492" s="103"/>
      <c r="AN2492" s="103"/>
      <c r="AO2492" s="103"/>
      <c r="AP2492" s="103"/>
      <c r="AQ2492" s="103"/>
      <c r="AR2492" s="103"/>
      <c r="AS2492" s="103"/>
      <c r="AT2492" s="103"/>
      <c r="AU2492" s="103"/>
      <c r="AV2492" s="103"/>
      <c r="AW2492" s="103"/>
      <c r="AX2492" s="103"/>
      <c r="AY2492" s="103"/>
      <c r="AZ2492" s="103"/>
      <c r="BA2492" s="95"/>
      <c r="BB2492" s="95"/>
      <c r="BC2492" s="95"/>
      <c r="BD2492" s="95"/>
      <c r="BE2492" s="95"/>
      <c r="BF2492" s="95"/>
      <c r="BG2492" s="95"/>
      <c r="BH2492" s="95"/>
      <c r="BI2492" s="95"/>
    </row>
    <row r="2493" spans="17:61" s="82" customFormat="1" x14ac:dyDescent="0.2">
      <c r="Q2493" s="103"/>
      <c r="R2493" s="104"/>
      <c r="S2493" s="103"/>
      <c r="T2493" s="103"/>
      <c r="U2493" s="103"/>
      <c r="V2493" s="103"/>
      <c r="W2493" s="103"/>
      <c r="X2493" s="103"/>
      <c r="Y2493" s="103"/>
      <c r="Z2493" s="103"/>
      <c r="AA2493" s="103"/>
      <c r="AB2493" s="103"/>
      <c r="AC2493" s="103"/>
      <c r="AD2493" s="103"/>
      <c r="AE2493" s="103"/>
      <c r="AF2493" s="103"/>
      <c r="AG2493" s="103"/>
      <c r="AH2493" s="103"/>
      <c r="AI2493" s="103"/>
      <c r="AJ2493" s="103"/>
      <c r="AK2493" s="103"/>
      <c r="AL2493" s="103"/>
      <c r="AM2493" s="103"/>
      <c r="AN2493" s="103"/>
      <c r="AO2493" s="103"/>
      <c r="AP2493" s="103"/>
      <c r="AQ2493" s="103"/>
      <c r="AR2493" s="103"/>
      <c r="AS2493" s="103"/>
      <c r="AT2493" s="103"/>
      <c r="AU2493" s="103"/>
      <c r="AV2493" s="103"/>
      <c r="AW2493" s="103"/>
      <c r="AX2493" s="103"/>
      <c r="AY2493" s="103"/>
      <c r="AZ2493" s="103"/>
      <c r="BA2493" s="95"/>
      <c r="BB2493" s="95"/>
      <c r="BC2493" s="95"/>
      <c r="BD2493" s="95"/>
      <c r="BE2493" s="95"/>
      <c r="BF2493" s="95"/>
      <c r="BG2493" s="95"/>
      <c r="BH2493" s="95"/>
      <c r="BI2493" s="95"/>
    </row>
    <row r="2494" spans="17:61" s="82" customFormat="1" x14ac:dyDescent="0.2">
      <c r="Q2494" s="103"/>
      <c r="R2494" s="104"/>
      <c r="S2494" s="103"/>
      <c r="T2494" s="103"/>
      <c r="U2494" s="103"/>
      <c r="V2494" s="103"/>
      <c r="W2494" s="103"/>
      <c r="X2494" s="103"/>
      <c r="Y2494" s="103"/>
      <c r="Z2494" s="103"/>
      <c r="AA2494" s="103"/>
      <c r="AB2494" s="103"/>
      <c r="AC2494" s="103"/>
      <c r="AD2494" s="103"/>
      <c r="AE2494" s="103"/>
      <c r="AF2494" s="103"/>
      <c r="AG2494" s="103"/>
      <c r="AH2494" s="103"/>
      <c r="AI2494" s="103"/>
      <c r="AJ2494" s="103"/>
      <c r="AK2494" s="103"/>
      <c r="AL2494" s="103"/>
      <c r="AM2494" s="103"/>
      <c r="AN2494" s="103"/>
      <c r="AO2494" s="103"/>
      <c r="AP2494" s="103"/>
      <c r="AQ2494" s="103"/>
      <c r="AR2494" s="103"/>
      <c r="AS2494" s="103"/>
      <c r="AT2494" s="103"/>
      <c r="AU2494" s="103"/>
      <c r="AV2494" s="103"/>
      <c r="AW2494" s="103"/>
      <c r="AX2494" s="103"/>
      <c r="AY2494" s="103"/>
      <c r="AZ2494" s="103"/>
      <c r="BA2494" s="95"/>
      <c r="BB2494" s="95"/>
      <c r="BC2494" s="95"/>
      <c r="BD2494" s="95"/>
      <c r="BE2494" s="95"/>
      <c r="BF2494" s="95"/>
      <c r="BG2494" s="95"/>
      <c r="BH2494" s="95"/>
      <c r="BI2494" s="95"/>
    </row>
    <row r="2495" spans="17:61" s="82" customFormat="1" x14ac:dyDescent="0.2">
      <c r="Q2495" s="103"/>
      <c r="R2495" s="104"/>
      <c r="S2495" s="103"/>
      <c r="T2495" s="103"/>
      <c r="U2495" s="103"/>
      <c r="V2495" s="103"/>
      <c r="W2495" s="103"/>
      <c r="X2495" s="103"/>
      <c r="Y2495" s="103"/>
      <c r="Z2495" s="103"/>
      <c r="AA2495" s="103"/>
      <c r="AB2495" s="103"/>
      <c r="AC2495" s="103"/>
      <c r="AD2495" s="103"/>
      <c r="AE2495" s="103"/>
      <c r="AF2495" s="103"/>
      <c r="AG2495" s="103"/>
      <c r="AH2495" s="103"/>
      <c r="AI2495" s="103"/>
      <c r="AJ2495" s="103"/>
      <c r="AK2495" s="103"/>
      <c r="AL2495" s="103"/>
      <c r="AM2495" s="103"/>
      <c r="AN2495" s="103"/>
      <c r="AO2495" s="103"/>
      <c r="AP2495" s="103"/>
      <c r="AQ2495" s="103"/>
      <c r="AR2495" s="103"/>
      <c r="AS2495" s="103"/>
      <c r="AT2495" s="103"/>
      <c r="AU2495" s="103"/>
      <c r="AV2495" s="103"/>
      <c r="AW2495" s="103"/>
      <c r="AX2495" s="103"/>
      <c r="AY2495" s="103"/>
      <c r="AZ2495" s="103"/>
      <c r="BA2495" s="95"/>
      <c r="BB2495" s="95"/>
      <c r="BC2495" s="95"/>
      <c r="BD2495" s="95"/>
      <c r="BE2495" s="95"/>
      <c r="BF2495" s="95"/>
      <c r="BG2495" s="95"/>
      <c r="BH2495" s="95"/>
      <c r="BI2495" s="95"/>
    </row>
    <row r="2496" spans="17:61" s="82" customFormat="1" x14ac:dyDescent="0.2">
      <c r="Q2496" s="103"/>
      <c r="R2496" s="104"/>
      <c r="S2496" s="103"/>
      <c r="T2496" s="103"/>
      <c r="U2496" s="103"/>
      <c r="V2496" s="103"/>
      <c r="W2496" s="103"/>
      <c r="X2496" s="103"/>
      <c r="Y2496" s="103"/>
      <c r="Z2496" s="103"/>
      <c r="AA2496" s="103"/>
      <c r="AB2496" s="103"/>
      <c r="AC2496" s="103"/>
      <c r="AD2496" s="103"/>
      <c r="AE2496" s="103"/>
      <c r="AF2496" s="103"/>
      <c r="AG2496" s="103"/>
      <c r="AH2496" s="103"/>
      <c r="AI2496" s="103"/>
      <c r="AJ2496" s="103"/>
      <c r="AK2496" s="103"/>
      <c r="AL2496" s="103"/>
      <c r="AM2496" s="103"/>
      <c r="AN2496" s="103"/>
      <c r="AO2496" s="103"/>
      <c r="AP2496" s="103"/>
      <c r="AQ2496" s="103"/>
      <c r="AR2496" s="103"/>
      <c r="AS2496" s="103"/>
      <c r="AT2496" s="103"/>
      <c r="AU2496" s="103"/>
      <c r="AV2496" s="103"/>
      <c r="AW2496" s="103"/>
      <c r="AX2496" s="103"/>
      <c r="AY2496" s="103"/>
      <c r="AZ2496" s="103"/>
      <c r="BA2496" s="95"/>
      <c r="BB2496" s="95"/>
      <c r="BC2496" s="95"/>
      <c r="BD2496" s="95"/>
      <c r="BE2496" s="95"/>
      <c r="BF2496" s="95"/>
      <c r="BG2496" s="95"/>
      <c r="BH2496" s="95"/>
      <c r="BI2496" s="95"/>
    </row>
    <row r="2497" spans="17:61" s="82" customFormat="1" x14ac:dyDescent="0.2">
      <c r="Q2497" s="103"/>
      <c r="R2497" s="104"/>
      <c r="S2497" s="103"/>
      <c r="T2497" s="103"/>
      <c r="U2497" s="103"/>
      <c r="V2497" s="103"/>
      <c r="W2497" s="103"/>
      <c r="X2497" s="103"/>
      <c r="Y2497" s="103"/>
      <c r="Z2497" s="103"/>
      <c r="AA2497" s="103"/>
      <c r="AB2497" s="103"/>
      <c r="AC2497" s="103"/>
      <c r="AD2497" s="103"/>
      <c r="AE2497" s="103"/>
      <c r="AF2497" s="103"/>
      <c r="AG2497" s="103"/>
      <c r="AH2497" s="103"/>
      <c r="AI2497" s="103"/>
      <c r="AJ2497" s="103"/>
      <c r="AK2497" s="103"/>
      <c r="AL2497" s="103"/>
      <c r="AM2497" s="103"/>
      <c r="AN2497" s="103"/>
      <c r="AO2497" s="103"/>
      <c r="AP2497" s="103"/>
      <c r="AQ2497" s="103"/>
      <c r="AR2497" s="103"/>
      <c r="AS2497" s="103"/>
      <c r="AT2497" s="103"/>
      <c r="AU2497" s="103"/>
      <c r="AV2497" s="103"/>
      <c r="AW2497" s="103"/>
      <c r="AX2497" s="103"/>
      <c r="AY2497" s="103"/>
      <c r="AZ2497" s="103"/>
      <c r="BA2497" s="95"/>
      <c r="BB2497" s="95"/>
      <c r="BC2497" s="95"/>
      <c r="BD2497" s="95"/>
      <c r="BE2497" s="95"/>
      <c r="BF2497" s="95"/>
      <c r="BG2497" s="95"/>
      <c r="BH2497" s="95"/>
      <c r="BI2497" s="95"/>
    </row>
    <row r="2498" spans="17:61" s="82" customFormat="1" x14ac:dyDescent="0.2">
      <c r="Q2498" s="103"/>
      <c r="R2498" s="104"/>
      <c r="S2498" s="103"/>
      <c r="T2498" s="103"/>
      <c r="U2498" s="103"/>
      <c r="V2498" s="103"/>
      <c r="W2498" s="103"/>
      <c r="X2498" s="103"/>
      <c r="Y2498" s="103"/>
      <c r="Z2498" s="103"/>
      <c r="AA2498" s="103"/>
      <c r="AB2498" s="103"/>
      <c r="AC2498" s="103"/>
      <c r="AD2498" s="103"/>
      <c r="AE2498" s="103"/>
      <c r="AF2498" s="103"/>
      <c r="AG2498" s="103"/>
      <c r="AH2498" s="103"/>
      <c r="AI2498" s="103"/>
      <c r="AJ2498" s="103"/>
      <c r="AK2498" s="103"/>
      <c r="AL2498" s="103"/>
      <c r="AM2498" s="103"/>
      <c r="AN2498" s="103"/>
      <c r="AO2498" s="103"/>
      <c r="AP2498" s="103"/>
      <c r="AQ2498" s="103"/>
      <c r="AR2498" s="103"/>
      <c r="AS2498" s="103"/>
      <c r="AT2498" s="103"/>
      <c r="AU2498" s="103"/>
      <c r="AV2498" s="103"/>
      <c r="AW2498" s="103"/>
      <c r="AX2498" s="103"/>
      <c r="AY2498" s="103"/>
      <c r="AZ2498" s="103"/>
      <c r="BA2498" s="95"/>
      <c r="BB2498" s="95"/>
      <c r="BC2498" s="95"/>
      <c r="BD2498" s="95"/>
      <c r="BE2498" s="95"/>
      <c r="BF2498" s="95"/>
      <c r="BG2498" s="95"/>
      <c r="BH2498" s="95"/>
      <c r="BI2498" s="95"/>
    </row>
    <row r="2499" spans="17:61" s="82" customFormat="1" x14ac:dyDescent="0.2">
      <c r="Q2499" s="103"/>
      <c r="R2499" s="104"/>
      <c r="S2499" s="103"/>
      <c r="T2499" s="103"/>
      <c r="U2499" s="103"/>
      <c r="V2499" s="103"/>
      <c r="W2499" s="103"/>
      <c r="X2499" s="103"/>
      <c r="Y2499" s="103"/>
      <c r="Z2499" s="103"/>
      <c r="AA2499" s="103"/>
      <c r="AB2499" s="103"/>
      <c r="AC2499" s="103"/>
      <c r="AD2499" s="103"/>
      <c r="AE2499" s="103"/>
      <c r="AF2499" s="103"/>
      <c r="AG2499" s="103"/>
      <c r="AH2499" s="103"/>
      <c r="AI2499" s="103"/>
      <c r="AJ2499" s="103"/>
      <c r="AK2499" s="103"/>
      <c r="AL2499" s="103"/>
      <c r="AM2499" s="103"/>
      <c r="AN2499" s="103"/>
      <c r="AO2499" s="103"/>
      <c r="AP2499" s="103"/>
      <c r="AQ2499" s="103"/>
      <c r="AR2499" s="103"/>
      <c r="AS2499" s="103"/>
      <c r="AT2499" s="103"/>
      <c r="AU2499" s="103"/>
      <c r="AV2499" s="103"/>
      <c r="AW2499" s="103"/>
      <c r="AX2499" s="103"/>
      <c r="AY2499" s="103"/>
      <c r="AZ2499" s="103"/>
      <c r="BA2499" s="95"/>
      <c r="BB2499" s="95"/>
      <c r="BC2499" s="95"/>
      <c r="BD2499" s="95"/>
      <c r="BE2499" s="95"/>
      <c r="BF2499" s="95"/>
      <c r="BG2499" s="95"/>
      <c r="BH2499" s="95"/>
      <c r="BI2499" s="95"/>
    </row>
    <row r="2500" spans="17:61" s="82" customFormat="1" x14ac:dyDescent="0.2">
      <c r="Q2500" s="103"/>
      <c r="R2500" s="104"/>
      <c r="S2500" s="103"/>
      <c r="T2500" s="103"/>
      <c r="U2500" s="103"/>
      <c r="V2500" s="103"/>
      <c r="W2500" s="103"/>
      <c r="X2500" s="103"/>
      <c r="Y2500" s="103"/>
      <c r="Z2500" s="103"/>
      <c r="AA2500" s="103"/>
      <c r="AB2500" s="103"/>
      <c r="AC2500" s="103"/>
      <c r="AD2500" s="103"/>
      <c r="AE2500" s="103"/>
      <c r="AF2500" s="103"/>
      <c r="AG2500" s="103"/>
      <c r="AH2500" s="103"/>
      <c r="AI2500" s="103"/>
      <c r="AJ2500" s="103"/>
      <c r="AK2500" s="103"/>
      <c r="AL2500" s="103"/>
      <c r="AM2500" s="103"/>
      <c r="AN2500" s="103"/>
      <c r="AO2500" s="103"/>
      <c r="AP2500" s="103"/>
      <c r="AQ2500" s="103"/>
      <c r="AR2500" s="103"/>
      <c r="AS2500" s="103"/>
      <c r="AT2500" s="103"/>
      <c r="AU2500" s="103"/>
      <c r="AV2500" s="103"/>
      <c r="AW2500" s="103"/>
      <c r="AX2500" s="103"/>
      <c r="AY2500" s="103"/>
      <c r="AZ2500" s="103"/>
      <c r="BA2500" s="95"/>
      <c r="BB2500" s="95"/>
      <c r="BC2500" s="95"/>
      <c r="BD2500" s="95"/>
      <c r="BE2500" s="95"/>
      <c r="BF2500" s="95"/>
      <c r="BG2500" s="95"/>
      <c r="BH2500" s="95"/>
      <c r="BI2500" s="95"/>
    </row>
    <row r="2501" spans="17:61" s="82" customFormat="1" x14ac:dyDescent="0.2">
      <c r="Q2501" s="103"/>
      <c r="R2501" s="104"/>
      <c r="S2501" s="103"/>
      <c r="T2501" s="103"/>
      <c r="U2501" s="103"/>
      <c r="V2501" s="103"/>
      <c r="W2501" s="103"/>
      <c r="X2501" s="103"/>
      <c r="Y2501" s="103"/>
      <c r="Z2501" s="103"/>
      <c r="AA2501" s="103"/>
      <c r="AB2501" s="103"/>
      <c r="AC2501" s="103"/>
      <c r="AD2501" s="103"/>
      <c r="AE2501" s="103"/>
      <c r="AF2501" s="103"/>
      <c r="AG2501" s="103"/>
      <c r="AH2501" s="103"/>
      <c r="AI2501" s="103"/>
      <c r="AJ2501" s="103"/>
      <c r="AK2501" s="103"/>
      <c r="AL2501" s="103"/>
      <c r="AM2501" s="103"/>
      <c r="AN2501" s="103"/>
      <c r="AO2501" s="103"/>
      <c r="AP2501" s="103"/>
      <c r="AQ2501" s="103"/>
      <c r="AR2501" s="103"/>
      <c r="AS2501" s="103"/>
      <c r="AT2501" s="103"/>
      <c r="AU2501" s="103"/>
      <c r="AV2501" s="103"/>
      <c r="AW2501" s="103"/>
      <c r="AX2501" s="103"/>
      <c r="AY2501" s="103"/>
      <c r="AZ2501" s="103"/>
      <c r="BA2501" s="95"/>
      <c r="BB2501" s="95"/>
      <c r="BC2501" s="95"/>
      <c r="BD2501" s="95"/>
      <c r="BE2501" s="95"/>
      <c r="BF2501" s="95"/>
      <c r="BG2501" s="95"/>
      <c r="BH2501" s="95"/>
      <c r="BI2501" s="95"/>
    </row>
    <row r="2502" spans="17:61" s="82" customFormat="1" x14ac:dyDescent="0.2">
      <c r="Q2502" s="103"/>
      <c r="R2502" s="104"/>
      <c r="S2502" s="103"/>
      <c r="T2502" s="103"/>
      <c r="U2502" s="103"/>
      <c r="V2502" s="103"/>
      <c r="W2502" s="103"/>
      <c r="X2502" s="103"/>
      <c r="Y2502" s="103"/>
      <c r="Z2502" s="103"/>
      <c r="AA2502" s="103"/>
      <c r="AB2502" s="103"/>
      <c r="AC2502" s="103"/>
      <c r="AD2502" s="103"/>
      <c r="AE2502" s="103"/>
      <c r="AF2502" s="103"/>
      <c r="AG2502" s="103"/>
      <c r="AH2502" s="103"/>
      <c r="AI2502" s="103"/>
      <c r="AJ2502" s="103"/>
      <c r="AK2502" s="103"/>
      <c r="AL2502" s="103"/>
      <c r="AM2502" s="103"/>
      <c r="AN2502" s="103"/>
      <c r="AO2502" s="103"/>
      <c r="AP2502" s="103"/>
      <c r="AQ2502" s="103"/>
      <c r="AR2502" s="103"/>
      <c r="AS2502" s="103"/>
      <c r="AT2502" s="103"/>
      <c r="AU2502" s="103"/>
      <c r="AV2502" s="103"/>
      <c r="AW2502" s="103"/>
      <c r="AX2502" s="103"/>
      <c r="AY2502" s="103"/>
      <c r="AZ2502" s="103"/>
      <c r="BA2502" s="95"/>
      <c r="BB2502" s="95"/>
      <c r="BC2502" s="95"/>
      <c r="BD2502" s="95"/>
      <c r="BE2502" s="95"/>
      <c r="BF2502" s="95"/>
      <c r="BG2502" s="95"/>
      <c r="BH2502" s="95"/>
      <c r="BI2502" s="95"/>
    </row>
    <row r="2503" spans="17:61" s="82" customFormat="1" x14ac:dyDescent="0.2">
      <c r="Q2503" s="103"/>
      <c r="R2503" s="104"/>
      <c r="S2503" s="103"/>
      <c r="T2503" s="103"/>
      <c r="U2503" s="103"/>
      <c r="V2503" s="103"/>
      <c r="W2503" s="103"/>
      <c r="X2503" s="103"/>
      <c r="Y2503" s="103"/>
      <c r="Z2503" s="103"/>
      <c r="AA2503" s="103"/>
      <c r="AB2503" s="103"/>
      <c r="AC2503" s="103"/>
      <c r="AD2503" s="103"/>
      <c r="AE2503" s="103"/>
      <c r="AF2503" s="103"/>
      <c r="AG2503" s="103"/>
      <c r="AH2503" s="103"/>
      <c r="AI2503" s="103"/>
      <c r="AJ2503" s="103"/>
      <c r="AK2503" s="103"/>
      <c r="AL2503" s="103"/>
      <c r="AM2503" s="103"/>
      <c r="AN2503" s="103"/>
      <c r="AO2503" s="103"/>
      <c r="AP2503" s="103"/>
      <c r="AQ2503" s="103"/>
      <c r="AR2503" s="103"/>
      <c r="AS2503" s="103"/>
      <c r="AT2503" s="103"/>
      <c r="AU2503" s="103"/>
      <c r="AV2503" s="103"/>
      <c r="AW2503" s="103"/>
      <c r="AX2503" s="103"/>
      <c r="AY2503" s="103"/>
      <c r="AZ2503" s="103"/>
      <c r="BA2503" s="95"/>
      <c r="BB2503" s="95"/>
      <c r="BC2503" s="95"/>
      <c r="BD2503" s="95"/>
      <c r="BE2503" s="95"/>
      <c r="BF2503" s="95"/>
      <c r="BG2503" s="95"/>
      <c r="BH2503" s="95"/>
      <c r="BI2503" s="95"/>
    </row>
    <row r="2504" spans="17:61" s="82" customFormat="1" x14ac:dyDescent="0.2">
      <c r="Q2504" s="103"/>
      <c r="R2504" s="104"/>
      <c r="S2504" s="103"/>
      <c r="T2504" s="103"/>
      <c r="U2504" s="103"/>
      <c r="V2504" s="103"/>
      <c r="W2504" s="103"/>
      <c r="X2504" s="103"/>
      <c r="Y2504" s="103"/>
      <c r="Z2504" s="103"/>
      <c r="AA2504" s="103"/>
      <c r="AB2504" s="103"/>
      <c r="AC2504" s="103"/>
      <c r="AD2504" s="103"/>
      <c r="AE2504" s="103"/>
      <c r="AF2504" s="103"/>
      <c r="AG2504" s="103"/>
      <c r="AH2504" s="103"/>
      <c r="AI2504" s="103"/>
      <c r="AJ2504" s="103"/>
      <c r="AK2504" s="103"/>
      <c r="AL2504" s="103"/>
      <c r="AM2504" s="103"/>
      <c r="AN2504" s="103"/>
      <c r="AO2504" s="103"/>
      <c r="AP2504" s="103"/>
      <c r="AQ2504" s="103"/>
      <c r="AR2504" s="103"/>
      <c r="AS2504" s="103"/>
      <c r="AT2504" s="103"/>
      <c r="AU2504" s="103"/>
      <c r="AV2504" s="103"/>
      <c r="AW2504" s="103"/>
      <c r="AX2504" s="103"/>
      <c r="AY2504" s="103"/>
      <c r="AZ2504" s="103"/>
      <c r="BA2504" s="95"/>
      <c r="BB2504" s="95"/>
      <c r="BC2504" s="95"/>
      <c r="BD2504" s="95"/>
      <c r="BE2504" s="95"/>
      <c r="BF2504" s="95"/>
      <c r="BG2504" s="95"/>
      <c r="BH2504" s="95"/>
      <c r="BI2504" s="95"/>
    </row>
    <row r="2505" spans="17:61" s="82" customFormat="1" x14ac:dyDescent="0.2">
      <c r="Q2505" s="103"/>
      <c r="R2505" s="104"/>
      <c r="S2505" s="103"/>
      <c r="T2505" s="103"/>
      <c r="U2505" s="103"/>
      <c r="V2505" s="103"/>
      <c r="W2505" s="103"/>
      <c r="X2505" s="103"/>
      <c r="Y2505" s="103"/>
      <c r="Z2505" s="103"/>
      <c r="AA2505" s="103"/>
      <c r="AB2505" s="103"/>
      <c r="AC2505" s="103"/>
      <c r="AD2505" s="103"/>
      <c r="AE2505" s="103"/>
      <c r="AF2505" s="103"/>
      <c r="AG2505" s="103"/>
      <c r="AH2505" s="103"/>
      <c r="AI2505" s="103"/>
      <c r="AJ2505" s="103"/>
      <c r="AK2505" s="103"/>
      <c r="AL2505" s="103"/>
      <c r="AM2505" s="103"/>
      <c r="AN2505" s="103"/>
      <c r="AO2505" s="103"/>
      <c r="AP2505" s="103"/>
      <c r="AQ2505" s="103"/>
      <c r="AR2505" s="103"/>
      <c r="AS2505" s="103"/>
      <c r="AT2505" s="103"/>
      <c r="AU2505" s="103"/>
      <c r="AV2505" s="103"/>
      <c r="AW2505" s="103"/>
      <c r="AX2505" s="103"/>
      <c r="AY2505" s="103"/>
      <c r="AZ2505" s="103"/>
      <c r="BA2505" s="95"/>
      <c r="BB2505" s="95"/>
      <c r="BC2505" s="95"/>
      <c r="BD2505" s="95"/>
      <c r="BE2505" s="95"/>
      <c r="BF2505" s="95"/>
      <c r="BG2505" s="95"/>
      <c r="BH2505" s="95"/>
      <c r="BI2505" s="95"/>
    </row>
    <row r="2506" spans="17:61" s="82" customFormat="1" x14ac:dyDescent="0.2">
      <c r="Q2506" s="103"/>
      <c r="R2506" s="104"/>
      <c r="S2506" s="103"/>
      <c r="T2506" s="103"/>
      <c r="U2506" s="103"/>
      <c r="V2506" s="103"/>
      <c r="W2506" s="103"/>
      <c r="X2506" s="103"/>
      <c r="Y2506" s="103"/>
      <c r="Z2506" s="103"/>
      <c r="AA2506" s="103"/>
      <c r="AB2506" s="103"/>
      <c r="AC2506" s="103"/>
      <c r="AD2506" s="103"/>
      <c r="AE2506" s="103"/>
      <c r="AF2506" s="103"/>
      <c r="AG2506" s="103"/>
      <c r="AH2506" s="103"/>
      <c r="AI2506" s="103"/>
      <c r="AJ2506" s="103"/>
      <c r="AK2506" s="103"/>
      <c r="AL2506" s="103"/>
      <c r="AM2506" s="103"/>
      <c r="AN2506" s="103"/>
      <c r="AO2506" s="103"/>
      <c r="AP2506" s="103"/>
      <c r="AQ2506" s="103"/>
      <c r="AR2506" s="103"/>
      <c r="AS2506" s="103"/>
      <c r="AT2506" s="103"/>
      <c r="AU2506" s="103"/>
      <c r="AV2506" s="103"/>
      <c r="AW2506" s="103"/>
      <c r="AX2506" s="103"/>
      <c r="AY2506" s="103"/>
      <c r="AZ2506" s="103"/>
      <c r="BA2506" s="95"/>
      <c r="BB2506" s="95"/>
      <c r="BC2506" s="95"/>
      <c r="BD2506" s="95"/>
      <c r="BE2506" s="95"/>
      <c r="BF2506" s="95"/>
      <c r="BG2506" s="95"/>
      <c r="BH2506" s="95"/>
      <c r="BI2506" s="95"/>
    </row>
    <row r="2507" spans="17:61" s="82" customFormat="1" x14ac:dyDescent="0.2">
      <c r="Q2507" s="103"/>
      <c r="R2507" s="104"/>
      <c r="S2507" s="103"/>
      <c r="T2507" s="103"/>
      <c r="U2507" s="103"/>
      <c r="V2507" s="103"/>
      <c r="W2507" s="103"/>
      <c r="X2507" s="103"/>
      <c r="Y2507" s="103"/>
      <c r="Z2507" s="103"/>
      <c r="AA2507" s="103"/>
      <c r="AB2507" s="103"/>
      <c r="AC2507" s="103"/>
      <c r="AD2507" s="103"/>
      <c r="AE2507" s="103"/>
      <c r="AF2507" s="103"/>
      <c r="AG2507" s="103"/>
      <c r="AH2507" s="103"/>
      <c r="AI2507" s="103"/>
      <c r="AJ2507" s="103"/>
      <c r="AK2507" s="103"/>
      <c r="AL2507" s="103"/>
      <c r="AM2507" s="103"/>
      <c r="AN2507" s="103"/>
      <c r="AO2507" s="103"/>
      <c r="AP2507" s="103"/>
      <c r="AQ2507" s="103"/>
      <c r="AR2507" s="103"/>
      <c r="AS2507" s="103"/>
      <c r="AT2507" s="103"/>
      <c r="AU2507" s="103"/>
      <c r="AV2507" s="103"/>
      <c r="AW2507" s="103"/>
      <c r="AX2507" s="103"/>
      <c r="AY2507" s="103"/>
      <c r="AZ2507" s="103"/>
      <c r="BA2507" s="95"/>
      <c r="BB2507" s="95"/>
      <c r="BC2507" s="95"/>
      <c r="BD2507" s="95"/>
      <c r="BE2507" s="95"/>
      <c r="BF2507" s="95"/>
      <c r="BG2507" s="95"/>
      <c r="BH2507" s="95"/>
      <c r="BI2507" s="95"/>
    </row>
    <row r="2508" spans="17:61" s="82" customFormat="1" x14ac:dyDescent="0.2">
      <c r="Q2508" s="103"/>
      <c r="R2508" s="104"/>
      <c r="S2508" s="103"/>
      <c r="T2508" s="103"/>
      <c r="U2508" s="103"/>
      <c r="V2508" s="103"/>
      <c r="W2508" s="103"/>
      <c r="X2508" s="103"/>
      <c r="Y2508" s="103"/>
      <c r="Z2508" s="103"/>
      <c r="AA2508" s="103"/>
      <c r="AB2508" s="103"/>
      <c r="AC2508" s="103"/>
      <c r="AD2508" s="103"/>
      <c r="AE2508" s="103"/>
      <c r="AF2508" s="103"/>
      <c r="AG2508" s="103"/>
      <c r="AH2508" s="103"/>
      <c r="AI2508" s="103"/>
      <c r="AJ2508" s="103"/>
      <c r="AK2508" s="103"/>
      <c r="AL2508" s="103"/>
      <c r="AM2508" s="103"/>
      <c r="AN2508" s="103"/>
      <c r="AO2508" s="103"/>
      <c r="AP2508" s="103"/>
      <c r="AQ2508" s="103"/>
      <c r="AR2508" s="103"/>
      <c r="AS2508" s="103"/>
      <c r="AT2508" s="103"/>
      <c r="AU2508" s="103"/>
      <c r="AV2508" s="103"/>
      <c r="AW2508" s="103"/>
      <c r="AX2508" s="103"/>
      <c r="AY2508" s="103"/>
      <c r="AZ2508" s="103"/>
      <c r="BA2508" s="95"/>
      <c r="BB2508" s="95"/>
      <c r="BC2508" s="95"/>
      <c r="BD2508" s="95"/>
      <c r="BE2508" s="95"/>
      <c r="BF2508" s="95"/>
      <c r="BG2508" s="95"/>
      <c r="BH2508" s="95"/>
      <c r="BI2508" s="95"/>
    </row>
    <row r="2509" spans="17:61" s="82" customFormat="1" x14ac:dyDescent="0.2">
      <c r="Q2509" s="103"/>
      <c r="R2509" s="104"/>
      <c r="S2509" s="103"/>
      <c r="T2509" s="103"/>
      <c r="U2509" s="103"/>
      <c r="V2509" s="103"/>
      <c r="W2509" s="103"/>
      <c r="X2509" s="103"/>
      <c r="Y2509" s="103"/>
      <c r="Z2509" s="103"/>
      <c r="AA2509" s="103"/>
      <c r="AB2509" s="103"/>
      <c r="AC2509" s="103"/>
      <c r="AD2509" s="103"/>
      <c r="AE2509" s="103"/>
      <c r="AF2509" s="103"/>
      <c r="AG2509" s="103"/>
      <c r="AH2509" s="103"/>
      <c r="AI2509" s="103"/>
      <c r="AJ2509" s="103"/>
      <c r="AK2509" s="103"/>
      <c r="AL2509" s="103"/>
      <c r="AM2509" s="103"/>
      <c r="AN2509" s="103"/>
      <c r="AO2509" s="103"/>
      <c r="AP2509" s="103"/>
      <c r="AQ2509" s="103"/>
      <c r="AR2509" s="103"/>
      <c r="AS2509" s="103"/>
      <c r="AT2509" s="103"/>
      <c r="AU2509" s="103"/>
      <c r="AV2509" s="103"/>
      <c r="AW2509" s="103"/>
      <c r="AX2509" s="103"/>
      <c r="AY2509" s="103"/>
      <c r="AZ2509" s="103"/>
      <c r="BA2509" s="95"/>
      <c r="BB2509" s="95"/>
      <c r="BC2509" s="95"/>
      <c r="BD2509" s="95"/>
      <c r="BE2509" s="95"/>
      <c r="BF2509" s="95"/>
      <c r="BG2509" s="95"/>
      <c r="BH2509" s="95"/>
      <c r="BI2509" s="95"/>
    </row>
    <row r="2510" spans="17:61" s="82" customFormat="1" x14ac:dyDescent="0.2">
      <c r="Q2510" s="103"/>
      <c r="R2510" s="104"/>
      <c r="S2510" s="103"/>
      <c r="T2510" s="103"/>
      <c r="U2510" s="103"/>
      <c r="V2510" s="103"/>
      <c r="W2510" s="103"/>
      <c r="X2510" s="103"/>
      <c r="Y2510" s="103"/>
      <c r="Z2510" s="103"/>
      <c r="AA2510" s="103"/>
      <c r="AB2510" s="103"/>
      <c r="AC2510" s="103"/>
      <c r="AD2510" s="103"/>
      <c r="AE2510" s="103"/>
      <c r="AF2510" s="103"/>
      <c r="AG2510" s="103"/>
      <c r="AH2510" s="103"/>
      <c r="AI2510" s="103"/>
      <c r="AJ2510" s="103"/>
      <c r="AK2510" s="103"/>
      <c r="AL2510" s="103"/>
      <c r="AM2510" s="103"/>
      <c r="AN2510" s="103"/>
      <c r="AO2510" s="103"/>
      <c r="AP2510" s="103"/>
      <c r="AQ2510" s="103"/>
      <c r="AR2510" s="103"/>
      <c r="AS2510" s="103"/>
      <c r="AT2510" s="103"/>
      <c r="AU2510" s="103"/>
      <c r="AV2510" s="103"/>
      <c r="AW2510" s="103"/>
      <c r="AX2510" s="103"/>
      <c r="AY2510" s="103"/>
      <c r="AZ2510" s="103"/>
      <c r="BA2510" s="95"/>
      <c r="BB2510" s="95"/>
      <c r="BC2510" s="95"/>
      <c r="BD2510" s="95"/>
      <c r="BE2510" s="95"/>
      <c r="BF2510" s="95"/>
      <c r="BG2510" s="95"/>
      <c r="BH2510" s="95"/>
      <c r="BI2510" s="95"/>
    </row>
    <row r="2511" spans="17:61" s="82" customFormat="1" x14ac:dyDescent="0.2">
      <c r="Q2511" s="103"/>
      <c r="R2511" s="104"/>
      <c r="S2511" s="103"/>
      <c r="T2511" s="103"/>
      <c r="U2511" s="103"/>
      <c r="V2511" s="103"/>
      <c r="W2511" s="103"/>
      <c r="X2511" s="103"/>
      <c r="Y2511" s="103"/>
      <c r="Z2511" s="103"/>
      <c r="AA2511" s="103"/>
      <c r="AB2511" s="103"/>
      <c r="AC2511" s="103"/>
      <c r="AD2511" s="103"/>
      <c r="AE2511" s="103"/>
      <c r="AF2511" s="103"/>
      <c r="AG2511" s="103"/>
      <c r="AH2511" s="103"/>
      <c r="AI2511" s="103"/>
      <c r="AJ2511" s="103"/>
      <c r="AK2511" s="103"/>
      <c r="AL2511" s="103"/>
      <c r="AM2511" s="103"/>
      <c r="AN2511" s="103"/>
      <c r="AO2511" s="103"/>
      <c r="AP2511" s="103"/>
      <c r="AQ2511" s="103"/>
      <c r="AR2511" s="103"/>
      <c r="AS2511" s="103"/>
      <c r="AT2511" s="103"/>
      <c r="AU2511" s="103"/>
      <c r="AV2511" s="103"/>
      <c r="AW2511" s="103"/>
      <c r="AX2511" s="103"/>
      <c r="AY2511" s="103"/>
      <c r="AZ2511" s="103"/>
      <c r="BA2511" s="95"/>
      <c r="BB2511" s="95"/>
      <c r="BC2511" s="95"/>
      <c r="BD2511" s="95"/>
      <c r="BE2511" s="95"/>
      <c r="BF2511" s="95"/>
      <c r="BG2511" s="95"/>
      <c r="BH2511" s="95"/>
      <c r="BI2511" s="95"/>
    </row>
    <row r="2512" spans="17:61" s="82" customFormat="1" x14ac:dyDescent="0.2">
      <c r="Q2512" s="103"/>
      <c r="R2512" s="104"/>
      <c r="S2512" s="103"/>
      <c r="T2512" s="103"/>
      <c r="U2512" s="103"/>
      <c r="V2512" s="103"/>
      <c r="W2512" s="103"/>
      <c r="X2512" s="103"/>
      <c r="Y2512" s="103"/>
      <c r="Z2512" s="103"/>
      <c r="AA2512" s="103"/>
      <c r="AB2512" s="103"/>
      <c r="AC2512" s="103"/>
      <c r="AD2512" s="103"/>
      <c r="AE2512" s="103"/>
      <c r="AF2512" s="103"/>
      <c r="AG2512" s="103"/>
      <c r="AH2512" s="103"/>
      <c r="AI2512" s="103"/>
      <c r="AJ2512" s="103"/>
      <c r="AK2512" s="103"/>
      <c r="AL2512" s="103"/>
      <c r="AM2512" s="103"/>
      <c r="AN2512" s="103"/>
      <c r="AO2512" s="103"/>
      <c r="AP2512" s="103"/>
      <c r="AQ2512" s="103"/>
      <c r="AR2512" s="103"/>
      <c r="AS2512" s="103"/>
      <c r="AT2512" s="103"/>
      <c r="AU2512" s="103"/>
      <c r="AV2512" s="103"/>
      <c r="AW2512" s="103"/>
      <c r="AX2512" s="103"/>
      <c r="AY2512" s="103"/>
      <c r="AZ2512" s="103"/>
      <c r="BA2512" s="95"/>
      <c r="BB2512" s="95"/>
      <c r="BC2512" s="95"/>
      <c r="BD2512" s="95"/>
      <c r="BE2512" s="95"/>
      <c r="BF2512" s="95"/>
      <c r="BG2512" s="95"/>
      <c r="BH2512" s="95"/>
      <c r="BI2512" s="95"/>
    </row>
    <row r="2513" spans="17:61" s="82" customFormat="1" x14ac:dyDescent="0.2">
      <c r="Q2513" s="103"/>
      <c r="R2513" s="104"/>
      <c r="S2513" s="103"/>
      <c r="T2513" s="103"/>
      <c r="U2513" s="103"/>
      <c r="V2513" s="103"/>
      <c r="W2513" s="103"/>
      <c r="X2513" s="103"/>
      <c r="Y2513" s="103"/>
      <c r="Z2513" s="103"/>
      <c r="AA2513" s="103"/>
      <c r="AB2513" s="103"/>
      <c r="AC2513" s="103"/>
      <c r="AD2513" s="103"/>
      <c r="AE2513" s="103"/>
      <c r="AF2513" s="103"/>
      <c r="AG2513" s="103"/>
      <c r="AH2513" s="103"/>
      <c r="AI2513" s="103"/>
      <c r="AJ2513" s="103"/>
      <c r="AK2513" s="103"/>
      <c r="AL2513" s="103"/>
      <c r="AM2513" s="103"/>
      <c r="AN2513" s="103"/>
      <c r="AO2513" s="103"/>
      <c r="AP2513" s="103"/>
      <c r="AQ2513" s="103"/>
      <c r="AR2513" s="103"/>
      <c r="AS2513" s="103"/>
      <c r="AT2513" s="103"/>
      <c r="AU2513" s="103"/>
      <c r="AV2513" s="103"/>
      <c r="AW2513" s="103"/>
      <c r="AX2513" s="103"/>
      <c r="AY2513" s="103"/>
      <c r="AZ2513" s="103"/>
      <c r="BA2513" s="95"/>
      <c r="BB2513" s="95"/>
      <c r="BC2513" s="95"/>
      <c r="BD2513" s="95"/>
      <c r="BE2513" s="95"/>
      <c r="BF2513" s="95"/>
      <c r="BG2513" s="95"/>
      <c r="BH2513" s="95"/>
      <c r="BI2513" s="95"/>
    </row>
    <row r="2514" spans="17:61" s="82" customFormat="1" x14ac:dyDescent="0.2">
      <c r="Q2514" s="103"/>
      <c r="R2514" s="104"/>
      <c r="S2514" s="103"/>
      <c r="T2514" s="103"/>
      <c r="U2514" s="103"/>
      <c r="V2514" s="103"/>
      <c r="W2514" s="103"/>
      <c r="X2514" s="103"/>
      <c r="Y2514" s="103"/>
      <c r="Z2514" s="103"/>
      <c r="AA2514" s="103"/>
      <c r="AB2514" s="103"/>
      <c r="AC2514" s="103"/>
      <c r="AD2514" s="103"/>
      <c r="AE2514" s="103"/>
      <c r="AF2514" s="103"/>
      <c r="AG2514" s="103"/>
      <c r="AH2514" s="103"/>
      <c r="AI2514" s="103"/>
      <c r="AJ2514" s="103"/>
      <c r="AK2514" s="103"/>
      <c r="AL2514" s="103"/>
      <c r="AM2514" s="103"/>
      <c r="AN2514" s="103"/>
      <c r="AO2514" s="103"/>
      <c r="AP2514" s="103"/>
      <c r="AQ2514" s="103"/>
      <c r="AR2514" s="103"/>
      <c r="AS2514" s="103"/>
      <c r="AT2514" s="103"/>
      <c r="AU2514" s="103"/>
      <c r="AV2514" s="103"/>
      <c r="AW2514" s="103"/>
      <c r="AX2514" s="103"/>
      <c r="AY2514" s="103"/>
      <c r="AZ2514" s="103"/>
      <c r="BA2514" s="95"/>
      <c r="BB2514" s="95"/>
      <c r="BC2514" s="95"/>
      <c r="BD2514" s="95"/>
      <c r="BE2514" s="95"/>
      <c r="BF2514" s="95"/>
      <c r="BG2514" s="95"/>
      <c r="BH2514" s="95"/>
      <c r="BI2514" s="95"/>
    </row>
    <row r="2515" spans="17:61" s="82" customFormat="1" x14ac:dyDescent="0.2">
      <c r="Q2515" s="103"/>
      <c r="R2515" s="104"/>
      <c r="S2515" s="103"/>
      <c r="T2515" s="103"/>
      <c r="U2515" s="103"/>
      <c r="V2515" s="103"/>
      <c r="W2515" s="103"/>
      <c r="X2515" s="103"/>
      <c r="Y2515" s="103"/>
      <c r="Z2515" s="103"/>
      <c r="AA2515" s="103"/>
      <c r="AB2515" s="103"/>
      <c r="AC2515" s="103"/>
      <c r="AD2515" s="103"/>
      <c r="AE2515" s="103"/>
      <c r="AF2515" s="103"/>
      <c r="AG2515" s="103"/>
      <c r="AH2515" s="103"/>
      <c r="AI2515" s="103"/>
      <c r="AJ2515" s="103"/>
      <c r="AK2515" s="103"/>
      <c r="AL2515" s="103"/>
      <c r="AM2515" s="103"/>
      <c r="AN2515" s="103"/>
      <c r="AO2515" s="103"/>
      <c r="AP2515" s="103"/>
      <c r="AQ2515" s="103"/>
      <c r="AR2515" s="103"/>
      <c r="AS2515" s="103"/>
      <c r="AT2515" s="103"/>
      <c r="AU2515" s="103"/>
      <c r="AV2515" s="103"/>
      <c r="AW2515" s="103"/>
      <c r="AX2515" s="103"/>
      <c r="AY2515" s="103"/>
      <c r="AZ2515" s="103"/>
      <c r="BA2515" s="95"/>
      <c r="BB2515" s="95"/>
      <c r="BC2515" s="95"/>
      <c r="BD2515" s="95"/>
      <c r="BE2515" s="95"/>
      <c r="BF2515" s="95"/>
      <c r="BG2515" s="95"/>
      <c r="BH2515" s="95"/>
      <c r="BI2515" s="95"/>
    </row>
    <row r="2516" spans="17:61" s="82" customFormat="1" x14ac:dyDescent="0.2">
      <c r="Q2516" s="103"/>
      <c r="R2516" s="104"/>
      <c r="S2516" s="103"/>
      <c r="T2516" s="103"/>
      <c r="U2516" s="103"/>
      <c r="V2516" s="103"/>
      <c r="W2516" s="103"/>
      <c r="X2516" s="103"/>
      <c r="Y2516" s="103"/>
      <c r="Z2516" s="103"/>
      <c r="AA2516" s="103"/>
      <c r="AB2516" s="103"/>
      <c r="AC2516" s="103"/>
      <c r="AD2516" s="103"/>
      <c r="AE2516" s="103"/>
      <c r="AF2516" s="103"/>
      <c r="AG2516" s="103"/>
      <c r="AH2516" s="103"/>
      <c r="AI2516" s="103"/>
      <c r="AJ2516" s="103"/>
      <c r="AK2516" s="103"/>
      <c r="AL2516" s="103"/>
      <c r="AM2516" s="103"/>
      <c r="AN2516" s="103"/>
      <c r="AO2516" s="103"/>
      <c r="AP2516" s="103"/>
      <c r="AQ2516" s="103"/>
      <c r="AR2516" s="103"/>
      <c r="AS2516" s="103"/>
      <c r="AT2516" s="103"/>
      <c r="AU2516" s="103"/>
      <c r="AV2516" s="103"/>
      <c r="AW2516" s="103"/>
      <c r="AX2516" s="103"/>
      <c r="AY2516" s="103"/>
      <c r="AZ2516" s="103"/>
      <c r="BA2516" s="95"/>
      <c r="BB2516" s="95"/>
      <c r="BC2516" s="95"/>
      <c r="BD2516" s="95"/>
      <c r="BE2516" s="95"/>
      <c r="BF2516" s="95"/>
      <c r="BG2516" s="95"/>
      <c r="BH2516" s="95"/>
      <c r="BI2516" s="95"/>
    </row>
    <row r="2517" spans="17:61" s="82" customFormat="1" x14ac:dyDescent="0.2">
      <c r="Q2517" s="103"/>
      <c r="R2517" s="104"/>
      <c r="S2517" s="103"/>
      <c r="T2517" s="103"/>
      <c r="U2517" s="103"/>
      <c r="V2517" s="103"/>
      <c r="W2517" s="103"/>
      <c r="X2517" s="103"/>
      <c r="Y2517" s="103"/>
      <c r="Z2517" s="103"/>
      <c r="AA2517" s="103"/>
      <c r="AB2517" s="103"/>
      <c r="AC2517" s="103"/>
      <c r="AD2517" s="103"/>
      <c r="AE2517" s="103"/>
      <c r="AF2517" s="103"/>
      <c r="AG2517" s="103"/>
      <c r="AH2517" s="103"/>
      <c r="AI2517" s="103"/>
      <c r="AJ2517" s="103"/>
      <c r="AK2517" s="103"/>
      <c r="AL2517" s="103"/>
      <c r="AM2517" s="103"/>
      <c r="AN2517" s="103"/>
      <c r="AO2517" s="103"/>
      <c r="AP2517" s="103"/>
      <c r="AQ2517" s="103"/>
      <c r="AR2517" s="103"/>
      <c r="AS2517" s="103"/>
      <c r="AT2517" s="103"/>
      <c r="AU2517" s="103"/>
      <c r="AV2517" s="103"/>
      <c r="AW2517" s="103"/>
      <c r="AX2517" s="103"/>
      <c r="AY2517" s="103"/>
      <c r="AZ2517" s="103"/>
      <c r="BA2517" s="95"/>
      <c r="BB2517" s="95"/>
      <c r="BC2517" s="95"/>
      <c r="BD2517" s="95"/>
      <c r="BE2517" s="95"/>
      <c r="BF2517" s="95"/>
      <c r="BG2517" s="95"/>
      <c r="BH2517" s="95"/>
      <c r="BI2517" s="95"/>
    </row>
    <row r="2518" spans="17:61" s="82" customFormat="1" x14ac:dyDescent="0.2">
      <c r="Q2518" s="103"/>
      <c r="R2518" s="104"/>
      <c r="S2518" s="103"/>
      <c r="T2518" s="103"/>
      <c r="U2518" s="103"/>
      <c r="V2518" s="103"/>
      <c r="W2518" s="103"/>
      <c r="X2518" s="103"/>
      <c r="Y2518" s="103"/>
      <c r="Z2518" s="103"/>
      <c r="AA2518" s="103"/>
      <c r="AB2518" s="103"/>
      <c r="AC2518" s="103"/>
      <c r="AD2518" s="103"/>
      <c r="AE2518" s="103"/>
      <c r="AF2518" s="103"/>
      <c r="AG2518" s="103"/>
      <c r="AH2518" s="103"/>
      <c r="AI2518" s="103"/>
      <c r="AJ2518" s="103"/>
      <c r="AK2518" s="103"/>
      <c r="AL2518" s="103"/>
      <c r="AM2518" s="103"/>
      <c r="AN2518" s="103"/>
      <c r="AO2518" s="103"/>
      <c r="AP2518" s="103"/>
      <c r="AQ2518" s="103"/>
      <c r="AR2518" s="103"/>
      <c r="AS2518" s="103"/>
      <c r="AT2518" s="103"/>
      <c r="AU2518" s="103"/>
      <c r="AV2518" s="103"/>
      <c r="AW2518" s="103"/>
      <c r="AX2518" s="103"/>
      <c r="AY2518" s="103"/>
      <c r="AZ2518" s="103"/>
      <c r="BA2518" s="95"/>
      <c r="BB2518" s="95"/>
      <c r="BC2518" s="95"/>
      <c r="BD2518" s="95"/>
      <c r="BE2518" s="95"/>
      <c r="BF2518" s="95"/>
      <c r="BG2518" s="95"/>
      <c r="BH2518" s="95"/>
      <c r="BI2518" s="95"/>
    </row>
    <row r="2519" spans="17:61" s="82" customFormat="1" x14ac:dyDescent="0.2">
      <c r="Q2519" s="103"/>
      <c r="R2519" s="104"/>
      <c r="S2519" s="103"/>
      <c r="T2519" s="103"/>
      <c r="U2519" s="103"/>
      <c r="V2519" s="103"/>
      <c r="W2519" s="103"/>
      <c r="X2519" s="103"/>
      <c r="Y2519" s="103"/>
      <c r="Z2519" s="103"/>
      <c r="AA2519" s="103"/>
      <c r="AB2519" s="103"/>
      <c r="AC2519" s="103"/>
      <c r="AD2519" s="103"/>
      <c r="AE2519" s="103"/>
      <c r="AF2519" s="103"/>
      <c r="AG2519" s="103"/>
      <c r="AH2519" s="103"/>
      <c r="AI2519" s="103"/>
      <c r="AJ2519" s="103"/>
      <c r="AK2519" s="103"/>
      <c r="AL2519" s="103"/>
      <c r="AM2519" s="103"/>
      <c r="AN2519" s="103"/>
      <c r="AO2519" s="103"/>
      <c r="AP2519" s="103"/>
      <c r="AQ2519" s="103"/>
      <c r="AR2519" s="103"/>
      <c r="AS2519" s="103"/>
      <c r="AT2519" s="103"/>
      <c r="AU2519" s="103"/>
      <c r="AV2519" s="103"/>
      <c r="AW2519" s="103"/>
      <c r="AX2519" s="103"/>
      <c r="AY2519" s="103"/>
      <c r="AZ2519" s="103"/>
      <c r="BA2519" s="95"/>
      <c r="BB2519" s="95"/>
      <c r="BC2519" s="95"/>
      <c r="BD2519" s="95"/>
      <c r="BE2519" s="95"/>
      <c r="BF2519" s="95"/>
      <c r="BG2519" s="95"/>
      <c r="BH2519" s="95"/>
      <c r="BI2519" s="95"/>
    </row>
    <row r="2520" spans="17:61" s="82" customFormat="1" x14ac:dyDescent="0.2">
      <c r="Q2520" s="103"/>
      <c r="R2520" s="104"/>
      <c r="S2520" s="103"/>
      <c r="T2520" s="103"/>
      <c r="U2520" s="103"/>
      <c r="V2520" s="103"/>
      <c r="W2520" s="103"/>
      <c r="X2520" s="103"/>
      <c r="Y2520" s="103"/>
      <c r="Z2520" s="103"/>
      <c r="AA2520" s="103"/>
      <c r="AB2520" s="103"/>
      <c r="AC2520" s="103"/>
      <c r="AD2520" s="103"/>
      <c r="AE2520" s="103"/>
      <c r="AF2520" s="103"/>
      <c r="AG2520" s="103"/>
      <c r="AH2520" s="103"/>
      <c r="AI2520" s="103"/>
      <c r="AJ2520" s="103"/>
      <c r="AK2520" s="103"/>
      <c r="AL2520" s="103"/>
      <c r="AM2520" s="103"/>
      <c r="AN2520" s="103"/>
      <c r="AO2520" s="103"/>
      <c r="AP2520" s="103"/>
      <c r="AQ2520" s="103"/>
      <c r="AR2520" s="103"/>
      <c r="AS2520" s="103"/>
      <c r="AT2520" s="103"/>
      <c r="AU2520" s="103"/>
      <c r="AV2520" s="103"/>
      <c r="AW2520" s="103"/>
      <c r="AX2520" s="103"/>
      <c r="AY2520" s="103"/>
      <c r="AZ2520" s="103"/>
      <c r="BA2520" s="95"/>
      <c r="BB2520" s="95"/>
      <c r="BC2520" s="95"/>
      <c r="BD2520" s="95"/>
      <c r="BE2520" s="95"/>
      <c r="BF2520" s="95"/>
      <c r="BG2520" s="95"/>
      <c r="BH2520" s="95"/>
      <c r="BI2520" s="95"/>
    </row>
    <row r="2521" spans="17:61" s="82" customFormat="1" x14ac:dyDescent="0.2">
      <c r="Q2521" s="103"/>
      <c r="R2521" s="104"/>
      <c r="S2521" s="103"/>
      <c r="T2521" s="103"/>
      <c r="U2521" s="103"/>
      <c r="V2521" s="103"/>
      <c r="W2521" s="103"/>
      <c r="X2521" s="103"/>
      <c r="Y2521" s="103"/>
      <c r="Z2521" s="103"/>
      <c r="AA2521" s="103"/>
      <c r="AB2521" s="103"/>
      <c r="AC2521" s="103"/>
      <c r="AD2521" s="103"/>
      <c r="AE2521" s="103"/>
      <c r="AF2521" s="103"/>
      <c r="AG2521" s="103"/>
      <c r="AH2521" s="103"/>
      <c r="AI2521" s="103"/>
      <c r="AJ2521" s="103"/>
      <c r="AK2521" s="103"/>
      <c r="AL2521" s="103"/>
      <c r="AM2521" s="103"/>
      <c r="AN2521" s="103"/>
      <c r="AO2521" s="103"/>
      <c r="AP2521" s="103"/>
      <c r="AQ2521" s="103"/>
      <c r="AR2521" s="103"/>
      <c r="AS2521" s="103"/>
      <c r="AT2521" s="103"/>
      <c r="AU2521" s="103"/>
      <c r="AV2521" s="103"/>
      <c r="AW2521" s="103"/>
      <c r="AX2521" s="103"/>
      <c r="AY2521" s="103"/>
      <c r="AZ2521" s="103"/>
      <c r="BA2521" s="95"/>
      <c r="BB2521" s="95"/>
      <c r="BC2521" s="95"/>
      <c r="BD2521" s="95"/>
      <c r="BE2521" s="95"/>
      <c r="BF2521" s="95"/>
      <c r="BG2521" s="95"/>
      <c r="BH2521" s="95"/>
      <c r="BI2521" s="95"/>
    </row>
    <row r="2522" spans="17:61" s="82" customFormat="1" x14ac:dyDescent="0.2">
      <c r="Q2522" s="103"/>
      <c r="R2522" s="104"/>
      <c r="S2522" s="103"/>
      <c r="T2522" s="103"/>
      <c r="U2522" s="103"/>
      <c r="V2522" s="103"/>
      <c r="W2522" s="103"/>
      <c r="X2522" s="103"/>
      <c r="Y2522" s="103"/>
      <c r="Z2522" s="103"/>
      <c r="AA2522" s="103"/>
      <c r="AB2522" s="103"/>
      <c r="AC2522" s="103"/>
      <c r="AD2522" s="103"/>
      <c r="AE2522" s="103"/>
      <c r="AF2522" s="103"/>
      <c r="AG2522" s="103"/>
      <c r="AH2522" s="103"/>
      <c r="AI2522" s="103"/>
      <c r="AJ2522" s="103"/>
      <c r="AK2522" s="103"/>
      <c r="AL2522" s="103"/>
      <c r="AM2522" s="103"/>
      <c r="AN2522" s="103"/>
      <c r="AO2522" s="103"/>
      <c r="AP2522" s="103"/>
      <c r="AQ2522" s="103"/>
      <c r="AR2522" s="103"/>
      <c r="AS2522" s="103"/>
      <c r="AT2522" s="103"/>
      <c r="AU2522" s="103"/>
      <c r="AV2522" s="103"/>
      <c r="AW2522" s="103"/>
      <c r="AX2522" s="103"/>
      <c r="AY2522" s="103"/>
      <c r="AZ2522" s="103"/>
      <c r="BA2522" s="95"/>
      <c r="BB2522" s="95"/>
      <c r="BC2522" s="95"/>
      <c r="BD2522" s="95"/>
      <c r="BE2522" s="95"/>
      <c r="BF2522" s="95"/>
      <c r="BG2522" s="95"/>
      <c r="BH2522" s="95"/>
      <c r="BI2522" s="95"/>
    </row>
    <row r="2523" spans="17:61" s="82" customFormat="1" x14ac:dyDescent="0.2">
      <c r="Q2523" s="103"/>
      <c r="R2523" s="104"/>
      <c r="S2523" s="103"/>
      <c r="T2523" s="103"/>
      <c r="U2523" s="103"/>
      <c r="V2523" s="103"/>
      <c r="W2523" s="103"/>
      <c r="X2523" s="103"/>
      <c r="Y2523" s="103"/>
      <c r="Z2523" s="103"/>
      <c r="AA2523" s="103"/>
      <c r="AB2523" s="103"/>
      <c r="AC2523" s="103"/>
      <c r="AD2523" s="103"/>
      <c r="AE2523" s="103"/>
      <c r="AF2523" s="103"/>
      <c r="AG2523" s="103"/>
      <c r="AH2523" s="103"/>
      <c r="AI2523" s="103"/>
      <c r="AJ2523" s="103"/>
      <c r="AK2523" s="103"/>
      <c r="AL2523" s="103"/>
      <c r="AM2523" s="103"/>
      <c r="AN2523" s="103"/>
      <c r="AO2523" s="103"/>
      <c r="AP2523" s="103"/>
      <c r="AQ2523" s="103"/>
      <c r="AR2523" s="103"/>
      <c r="AS2523" s="103"/>
      <c r="AT2523" s="103"/>
      <c r="AU2523" s="103"/>
      <c r="AV2523" s="103"/>
      <c r="AW2523" s="103"/>
      <c r="AX2523" s="103"/>
      <c r="AY2523" s="103"/>
      <c r="AZ2523" s="103"/>
      <c r="BA2523" s="95"/>
      <c r="BB2523" s="95"/>
      <c r="BC2523" s="95"/>
      <c r="BD2523" s="95"/>
      <c r="BE2523" s="95"/>
      <c r="BF2523" s="95"/>
      <c r="BG2523" s="95"/>
      <c r="BH2523" s="95"/>
      <c r="BI2523" s="95"/>
    </row>
    <row r="2524" spans="17:61" s="82" customFormat="1" x14ac:dyDescent="0.2">
      <c r="Q2524" s="103"/>
      <c r="R2524" s="104"/>
      <c r="S2524" s="103"/>
      <c r="T2524" s="103"/>
      <c r="U2524" s="103"/>
      <c r="V2524" s="103"/>
      <c r="W2524" s="103"/>
      <c r="X2524" s="103"/>
      <c r="Y2524" s="103"/>
      <c r="Z2524" s="103"/>
      <c r="AA2524" s="103"/>
      <c r="AB2524" s="103"/>
      <c r="AC2524" s="103"/>
      <c r="AD2524" s="103"/>
      <c r="AE2524" s="103"/>
      <c r="AF2524" s="103"/>
      <c r="AG2524" s="103"/>
      <c r="AH2524" s="103"/>
      <c r="AI2524" s="103"/>
      <c r="AJ2524" s="103"/>
      <c r="AK2524" s="103"/>
      <c r="AL2524" s="103"/>
      <c r="AM2524" s="103"/>
      <c r="AN2524" s="103"/>
      <c r="AO2524" s="103"/>
      <c r="AP2524" s="103"/>
      <c r="AQ2524" s="103"/>
      <c r="AR2524" s="103"/>
      <c r="AS2524" s="103"/>
      <c r="AT2524" s="103"/>
      <c r="AU2524" s="103"/>
      <c r="AV2524" s="103"/>
      <c r="AW2524" s="103"/>
      <c r="AX2524" s="103"/>
      <c r="AY2524" s="103"/>
      <c r="AZ2524" s="103"/>
      <c r="BA2524" s="95"/>
      <c r="BB2524" s="95"/>
      <c r="BC2524" s="95"/>
      <c r="BD2524" s="95"/>
      <c r="BE2524" s="95"/>
      <c r="BF2524" s="95"/>
      <c r="BG2524" s="95"/>
      <c r="BH2524" s="95"/>
      <c r="BI2524" s="95"/>
    </row>
    <row r="2525" spans="17:61" s="82" customFormat="1" x14ac:dyDescent="0.2">
      <c r="Q2525" s="103"/>
      <c r="R2525" s="104"/>
      <c r="S2525" s="103"/>
      <c r="T2525" s="103"/>
      <c r="U2525" s="103"/>
      <c r="V2525" s="103"/>
      <c r="W2525" s="103"/>
      <c r="X2525" s="103"/>
      <c r="Y2525" s="103"/>
      <c r="Z2525" s="103"/>
      <c r="AA2525" s="103"/>
      <c r="AB2525" s="103"/>
      <c r="AC2525" s="103"/>
      <c r="AD2525" s="103"/>
      <c r="AE2525" s="103"/>
      <c r="AF2525" s="103"/>
      <c r="AG2525" s="103"/>
      <c r="AH2525" s="103"/>
      <c r="AI2525" s="103"/>
      <c r="AJ2525" s="103"/>
      <c r="AK2525" s="103"/>
      <c r="AL2525" s="103"/>
      <c r="AM2525" s="103"/>
      <c r="AN2525" s="103"/>
      <c r="AO2525" s="103"/>
      <c r="AP2525" s="103"/>
      <c r="AQ2525" s="103"/>
      <c r="AR2525" s="103"/>
      <c r="AS2525" s="103"/>
      <c r="AT2525" s="103"/>
      <c r="AU2525" s="103"/>
      <c r="AV2525" s="103"/>
      <c r="AW2525" s="103"/>
      <c r="AX2525" s="103"/>
      <c r="AY2525" s="103"/>
      <c r="AZ2525" s="103"/>
      <c r="BA2525" s="95"/>
      <c r="BB2525" s="95"/>
      <c r="BC2525" s="95"/>
      <c r="BD2525" s="95"/>
      <c r="BE2525" s="95"/>
      <c r="BF2525" s="95"/>
      <c r="BG2525" s="95"/>
      <c r="BH2525" s="95"/>
      <c r="BI2525" s="95"/>
    </row>
    <row r="2526" spans="17:61" s="82" customFormat="1" x14ac:dyDescent="0.2">
      <c r="Q2526" s="103"/>
      <c r="R2526" s="104"/>
      <c r="S2526" s="103"/>
      <c r="T2526" s="103"/>
      <c r="U2526" s="103"/>
      <c r="V2526" s="103"/>
      <c r="W2526" s="103"/>
      <c r="X2526" s="103"/>
      <c r="Y2526" s="103"/>
      <c r="Z2526" s="103"/>
      <c r="AA2526" s="103"/>
      <c r="AB2526" s="103"/>
      <c r="AC2526" s="103"/>
      <c r="AD2526" s="103"/>
      <c r="AE2526" s="103"/>
      <c r="AF2526" s="103"/>
      <c r="AG2526" s="103"/>
      <c r="AH2526" s="103"/>
      <c r="AI2526" s="103"/>
      <c r="AJ2526" s="103"/>
      <c r="AK2526" s="103"/>
      <c r="AL2526" s="103"/>
      <c r="AM2526" s="103"/>
      <c r="AN2526" s="103"/>
      <c r="AO2526" s="103"/>
      <c r="AP2526" s="103"/>
      <c r="AQ2526" s="103"/>
      <c r="AR2526" s="103"/>
      <c r="AS2526" s="103"/>
      <c r="AT2526" s="103"/>
      <c r="AU2526" s="103"/>
      <c r="AV2526" s="103"/>
      <c r="AW2526" s="103"/>
      <c r="AX2526" s="103"/>
      <c r="AY2526" s="103"/>
      <c r="AZ2526" s="103"/>
      <c r="BA2526" s="95"/>
      <c r="BB2526" s="95"/>
      <c r="BC2526" s="95"/>
      <c r="BD2526" s="95"/>
      <c r="BE2526" s="95"/>
      <c r="BF2526" s="95"/>
      <c r="BG2526" s="95"/>
      <c r="BH2526" s="95"/>
      <c r="BI2526" s="95"/>
    </row>
    <row r="2527" spans="17:61" s="82" customFormat="1" x14ac:dyDescent="0.2">
      <c r="Q2527" s="103"/>
      <c r="R2527" s="104"/>
      <c r="S2527" s="103"/>
      <c r="T2527" s="103"/>
      <c r="U2527" s="103"/>
      <c r="V2527" s="103"/>
      <c r="W2527" s="103"/>
      <c r="X2527" s="103"/>
      <c r="Y2527" s="103"/>
      <c r="Z2527" s="103"/>
      <c r="AA2527" s="103"/>
      <c r="AB2527" s="103"/>
      <c r="AC2527" s="103"/>
      <c r="AD2527" s="103"/>
      <c r="AE2527" s="103"/>
      <c r="AF2527" s="103"/>
      <c r="AG2527" s="103"/>
      <c r="AH2527" s="103"/>
      <c r="AI2527" s="103"/>
      <c r="AJ2527" s="103"/>
      <c r="AK2527" s="103"/>
      <c r="AL2527" s="103"/>
      <c r="AM2527" s="103"/>
      <c r="AN2527" s="103"/>
      <c r="AO2527" s="103"/>
      <c r="AP2527" s="103"/>
      <c r="AQ2527" s="103"/>
      <c r="AR2527" s="103"/>
      <c r="AS2527" s="103"/>
      <c r="AT2527" s="103"/>
      <c r="AU2527" s="103"/>
      <c r="AV2527" s="103"/>
      <c r="AW2527" s="103"/>
      <c r="AX2527" s="103"/>
      <c r="AY2527" s="103"/>
      <c r="AZ2527" s="103"/>
      <c r="BA2527" s="95"/>
      <c r="BB2527" s="95"/>
      <c r="BC2527" s="95"/>
      <c r="BD2527" s="95"/>
      <c r="BE2527" s="95"/>
      <c r="BF2527" s="95"/>
      <c r="BG2527" s="95"/>
      <c r="BH2527" s="95"/>
      <c r="BI2527" s="95"/>
    </row>
    <row r="2528" spans="17:61" s="82" customFormat="1" x14ac:dyDescent="0.2">
      <c r="Q2528" s="103"/>
      <c r="R2528" s="104"/>
      <c r="S2528" s="103"/>
      <c r="T2528" s="103"/>
      <c r="U2528" s="103"/>
      <c r="V2528" s="103"/>
      <c r="W2528" s="103"/>
      <c r="X2528" s="103"/>
      <c r="Y2528" s="103"/>
      <c r="Z2528" s="103"/>
      <c r="AA2528" s="103"/>
      <c r="AB2528" s="103"/>
      <c r="AC2528" s="103"/>
      <c r="AD2528" s="103"/>
      <c r="AE2528" s="103"/>
      <c r="AF2528" s="103"/>
      <c r="AG2528" s="103"/>
      <c r="AH2528" s="103"/>
      <c r="AI2528" s="103"/>
      <c r="AJ2528" s="103"/>
      <c r="AK2528" s="103"/>
      <c r="AL2528" s="103"/>
      <c r="AM2528" s="103"/>
      <c r="AN2528" s="103"/>
      <c r="AO2528" s="103"/>
      <c r="AP2528" s="103"/>
      <c r="AQ2528" s="103"/>
      <c r="AR2528" s="103"/>
      <c r="AS2528" s="103"/>
      <c r="AT2528" s="103"/>
      <c r="AU2528" s="103"/>
      <c r="AV2528" s="103"/>
      <c r="AW2528" s="103"/>
      <c r="AX2528" s="103"/>
      <c r="AY2528" s="103"/>
      <c r="AZ2528" s="103"/>
      <c r="BA2528" s="95"/>
      <c r="BB2528" s="95"/>
      <c r="BC2528" s="95"/>
      <c r="BD2528" s="95"/>
      <c r="BE2528" s="95"/>
      <c r="BF2528" s="95"/>
      <c r="BG2528" s="95"/>
      <c r="BH2528" s="95"/>
      <c r="BI2528" s="95"/>
    </row>
    <row r="2529" spans="17:61" s="82" customFormat="1" x14ac:dyDescent="0.2">
      <c r="Q2529" s="103"/>
      <c r="R2529" s="104"/>
      <c r="S2529" s="103"/>
      <c r="T2529" s="103"/>
      <c r="U2529" s="103"/>
      <c r="V2529" s="103"/>
      <c r="W2529" s="103"/>
      <c r="X2529" s="103"/>
      <c r="Y2529" s="103"/>
      <c r="Z2529" s="103"/>
      <c r="AA2529" s="103"/>
      <c r="AB2529" s="103"/>
      <c r="AC2529" s="103"/>
      <c r="AD2529" s="103"/>
      <c r="AE2529" s="103"/>
      <c r="AF2529" s="103"/>
      <c r="AG2529" s="103"/>
      <c r="AH2529" s="103"/>
      <c r="AI2529" s="103"/>
      <c r="AJ2529" s="103"/>
      <c r="AK2529" s="103"/>
      <c r="AL2529" s="103"/>
      <c r="AM2529" s="103"/>
      <c r="AN2529" s="103"/>
      <c r="AO2529" s="103"/>
      <c r="AP2529" s="103"/>
      <c r="AQ2529" s="103"/>
      <c r="AR2529" s="103"/>
      <c r="AS2529" s="103"/>
      <c r="AT2529" s="103"/>
      <c r="AU2529" s="103"/>
      <c r="AV2529" s="103"/>
      <c r="AW2529" s="103"/>
      <c r="AX2529" s="103"/>
      <c r="AY2529" s="103"/>
      <c r="AZ2529" s="103"/>
      <c r="BA2529" s="95"/>
      <c r="BB2529" s="95"/>
      <c r="BC2529" s="95"/>
      <c r="BD2529" s="95"/>
      <c r="BE2529" s="95"/>
      <c r="BF2529" s="95"/>
      <c r="BG2529" s="95"/>
      <c r="BH2529" s="95"/>
      <c r="BI2529" s="95"/>
    </row>
    <row r="2530" spans="17:61" s="82" customFormat="1" x14ac:dyDescent="0.2">
      <c r="Q2530" s="103"/>
      <c r="R2530" s="104"/>
      <c r="S2530" s="103"/>
      <c r="T2530" s="103"/>
      <c r="U2530" s="103"/>
      <c r="V2530" s="103"/>
      <c r="W2530" s="103"/>
      <c r="X2530" s="103"/>
      <c r="Y2530" s="103"/>
      <c r="Z2530" s="103"/>
      <c r="AA2530" s="103"/>
      <c r="AB2530" s="103"/>
      <c r="AC2530" s="103"/>
      <c r="AD2530" s="103"/>
      <c r="AE2530" s="103"/>
      <c r="AF2530" s="103"/>
      <c r="AG2530" s="103"/>
      <c r="AH2530" s="103"/>
      <c r="AI2530" s="103"/>
      <c r="AJ2530" s="103"/>
      <c r="AK2530" s="103"/>
      <c r="AL2530" s="103"/>
      <c r="AM2530" s="103"/>
      <c r="AN2530" s="103"/>
      <c r="AO2530" s="103"/>
      <c r="AP2530" s="103"/>
      <c r="AQ2530" s="103"/>
      <c r="AR2530" s="103"/>
      <c r="AS2530" s="103"/>
      <c r="AT2530" s="103"/>
      <c r="AU2530" s="103"/>
      <c r="AV2530" s="103"/>
      <c r="AW2530" s="103"/>
      <c r="AX2530" s="103"/>
      <c r="AY2530" s="103"/>
      <c r="AZ2530" s="103"/>
      <c r="BA2530" s="95"/>
      <c r="BB2530" s="95"/>
      <c r="BC2530" s="95"/>
      <c r="BD2530" s="95"/>
      <c r="BE2530" s="95"/>
      <c r="BF2530" s="95"/>
      <c r="BG2530" s="95"/>
      <c r="BH2530" s="95"/>
      <c r="BI2530" s="95"/>
    </row>
    <row r="2531" spans="17:61" s="82" customFormat="1" x14ac:dyDescent="0.2">
      <c r="Q2531" s="103"/>
      <c r="R2531" s="104"/>
      <c r="S2531" s="103"/>
      <c r="T2531" s="103"/>
      <c r="U2531" s="103"/>
      <c r="V2531" s="103"/>
      <c r="W2531" s="103"/>
      <c r="X2531" s="103"/>
      <c r="Y2531" s="103"/>
      <c r="Z2531" s="103"/>
      <c r="AA2531" s="103"/>
      <c r="AB2531" s="103"/>
      <c r="AC2531" s="103"/>
      <c r="AD2531" s="103"/>
      <c r="AE2531" s="103"/>
      <c r="AF2531" s="103"/>
      <c r="AG2531" s="103"/>
      <c r="AH2531" s="103"/>
      <c r="AI2531" s="103"/>
      <c r="AJ2531" s="103"/>
      <c r="AK2531" s="103"/>
      <c r="AL2531" s="103"/>
      <c r="AM2531" s="103"/>
      <c r="AN2531" s="103"/>
      <c r="AO2531" s="103"/>
      <c r="AP2531" s="103"/>
      <c r="AQ2531" s="103"/>
      <c r="AR2531" s="103"/>
      <c r="AS2531" s="103"/>
      <c r="AT2531" s="103"/>
      <c r="AU2531" s="103"/>
      <c r="AV2531" s="103"/>
      <c r="AW2531" s="103"/>
      <c r="AX2531" s="103"/>
      <c r="AY2531" s="103"/>
      <c r="AZ2531" s="103"/>
      <c r="BA2531" s="95"/>
      <c r="BB2531" s="95"/>
      <c r="BC2531" s="95"/>
      <c r="BD2531" s="95"/>
      <c r="BE2531" s="95"/>
      <c r="BF2531" s="95"/>
      <c r="BG2531" s="95"/>
      <c r="BH2531" s="95"/>
      <c r="BI2531" s="95"/>
    </row>
    <row r="2532" spans="17:61" s="82" customFormat="1" x14ac:dyDescent="0.2">
      <c r="Q2532" s="103"/>
      <c r="R2532" s="104"/>
      <c r="S2532" s="103"/>
      <c r="T2532" s="103"/>
      <c r="U2532" s="103"/>
      <c r="V2532" s="103"/>
      <c r="W2532" s="103"/>
      <c r="X2532" s="103"/>
      <c r="Y2532" s="103"/>
      <c r="Z2532" s="103"/>
      <c r="AA2532" s="103"/>
      <c r="AB2532" s="103"/>
      <c r="AC2532" s="103"/>
      <c r="AD2532" s="103"/>
      <c r="AE2532" s="103"/>
      <c r="AF2532" s="103"/>
      <c r="AG2532" s="103"/>
      <c r="AH2532" s="103"/>
      <c r="AI2532" s="103"/>
      <c r="AJ2532" s="103"/>
      <c r="AK2532" s="103"/>
      <c r="AL2532" s="103"/>
      <c r="AM2532" s="103"/>
      <c r="AN2532" s="103"/>
      <c r="AO2532" s="103"/>
      <c r="AP2532" s="103"/>
      <c r="AQ2532" s="103"/>
      <c r="AR2532" s="103"/>
      <c r="AS2532" s="103"/>
      <c r="AT2532" s="103"/>
      <c r="AU2532" s="103"/>
      <c r="AV2532" s="103"/>
      <c r="AW2532" s="103"/>
      <c r="AX2532" s="103"/>
      <c r="AY2532" s="103"/>
      <c r="AZ2532" s="103"/>
      <c r="BA2532" s="95"/>
      <c r="BB2532" s="95"/>
      <c r="BC2532" s="95"/>
      <c r="BD2532" s="95"/>
      <c r="BE2532" s="95"/>
      <c r="BF2532" s="95"/>
      <c r="BG2532" s="95"/>
      <c r="BH2532" s="95"/>
      <c r="BI2532" s="95"/>
    </row>
    <row r="2533" spans="17:61" s="82" customFormat="1" x14ac:dyDescent="0.2">
      <c r="Q2533" s="103"/>
      <c r="R2533" s="104"/>
      <c r="S2533" s="103"/>
      <c r="T2533" s="103"/>
      <c r="U2533" s="103"/>
      <c r="V2533" s="103"/>
      <c r="W2533" s="103"/>
      <c r="X2533" s="103"/>
      <c r="Y2533" s="103"/>
      <c r="Z2533" s="103"/>
      <c r="AA2533" s="103"/>
      <c r="AB2533" s="103"/>
      <c r="AC2533" s="103"/>
      <c r="AD2533" s="103"/>
      <c r="AE2533" s="103"/>
      <c r="AF2533" s="103"/>
      <c r="AG2533" s="103"/>
      <c r="AH2533" s="103"/>
      <c r="AI2533" s="103"/>
      <c r="AJ2533" s="103"/>
      <c r="AK2533" s="103"/>
      <c r="AL2533" s="103"/>
      <c r="AM2533" s="103"/>
      <c r="AN2533" s="103"/>
      <c r="AO2533" s="103"/>
      <c r="AP2533" s="103"/>
      <c r="AQ2533" s="103"/>
      <c r="AR2533" s="103"/>
      <c r="AS2533" s="103"/>
      <c r="AT2533" s="103"/>
      <c r="AU2533" s="103"/>
      <c r="AV2533" s="103"/>
      <c r="AW2533" s="103"/>
      <c r="AX2533" s="103"/>
      <c r="AY2533" s="103"/>
      <c r="AZ2533" s="103"/>
      <c r="BA2533" s="95"/>
      <c r="BB2533" s="95"/>
      <c r="BC2533" s="95"/>
      <c r="BD2533" s="95"/>
      <c r="BE2533" s="95"/>
      <c r="BF2533" s="95"/>
      <c r="BG2533" s="95"/>
      <c r="BH2533" s="95"/>
      <c r="BI2533" s="95"/>
    </row>
    <row r="2534" spans="17:61" s="82" customFormat="1" x14ac:dyDescent="0.2">
      <c r="Q2534" s="103"/>
      <c r="R2534" s="104"/>
      <c r="S2534" s="103"/>
      <c r="T2534" s="103"/>
      <c r="U2534" s="103"/>
      <c r="V2534" s="103"/>
      <c r="W2534" s="103"/>
      <c r="X2534" s="103"/>
      <c r="Y2534" s="103"/>
      <c r="Z2534" s="103"/>
      <c r="AA2534" s="103"/>
      <c r="AB2534" s="103"/>
      <c r="AC2534" s="103"/>
      <c r="AD2534" s="103"/>
      <c r="AE2534" s="103"/>
      <c r="AF2534" s="103"/>
      <c r="AG2534" s="103"/>
      <c r="AH2534" s="103"/>
      <c r="AI2534" s="103"/>
      <c r="AJ2534" s="103"/>
      <c r="AK2534" s="103"/>
      <c r="AL2534" s="103"/>
      <c r="AM2534" s="103"/>
      <c r="AN2534" s="103"/>
      <c r="AO2534" s="103"/>
      <c r="AP2534" s="103"/>
      <c r="AQ2534" s="103"/>
      <c r="AR2534" s="103"/>
      <c r="AS2534" s="103"/>
      <c r="AT2534" s="103"/>
      <c r="AU2534" s="103"/>
      <c r="AV2534" s="103"/>
      <c r="AW2534" s="103"/>
      <c r="AX2534" s="103"/>
      <c r="AY2534" s="103"/>
      <c r="AZ2534" s="103"/>
      <c r="BA2534" s="95"/>
      <c r="BB2534" s="95"/>
      <c r="BC2534" s="95"/>
      <c r="BD2534" s="95"/>
      <c r="BE2534" s="95"/>
      <c r="BF2534" s="95"/>
      <c r="BG2534" s="95"/>
      <c r="BH2534" s="95"/>
      <c r="BI2534" s="95"/>
    </row>
    <row r="2535" spans="17:61" s="82" customFormat="1" x14ac:dyDescent="0.2">
      <c r="Q2535" s="103"/>
      <c r="R2535" s="104"/>
      <c r="S2535" s="103"/>
      <c r="T2535" s="103"/>
      <c r="U2535" s="103"/>
      <c r="V2535" s="103"/>
      <c r="W2535" s="103"/>
      <c r="X2535" s="103"/>
      <c r="Y2535" s="103"/>
      <c r="Z2535" s="103"/>
      <c r="AA2535" s="103"/>
      <c r="AB2535" s="103"/>
      <c r="AC2535" s="103"/>
      <c r="AD2535" s="103"/>
      <c r="AE2535" s="103"/>
      <c r="AF2535" s="103"/>
      <c r="AG2535" s="103"/>
      <c r="AH2535" s="103"/>
      <c r="AI2535" s="103"/>
      <c r="AJ2535" s="103"/>
      <c r="AK2535" s="103"/>
      <c r="AL2535" s="103"/>
      <c r="AM2535" s="103"/>
      <c r="AN2535" s="103"/>
      <c r="AO2535" s="103"/>
      <c r="AP2535" s="103"/>
      <c r="AQ2535" s="103"/>
      <c r="AR2535" s="103"/>
      <c r="AS2535" s="103"/>
      <c r="AT2535" s="103"/>
      <c r="AU2535" s="103"/>
      <c r="AV2535" s="103"/>
      <c r="AW2535" s="103"/>
      <c r="AX2535" s="103"/>
      <c r="AY2535" s="103"/>
      <c r="AZ2535" s="103"/>
      <c r="BA2535" s="95"/>
      <c r="BB2535" s="95"/>
      <c r="BC2535" s="95"/>
      <c r="BD2535" s="95"/>
      <c r="BE2535" s="95"/>
      <c r="BF2535" s="95"/>
      <c r="BG2535" s="95"/>
      <c r="BH2535" s="95"/>
      <c r="BI2535" s="95"/>
    </row>
    <row r="2536" spans="17:61" s="82" customFormat="1" x14ac:dyDescent="0.2">
      <c r="Q2536" s="103"/>
      <c r="R2536" s="104"/>
      <c r="S2536" s="103"/>
      <c r="T2536" s="103"/>
      <c r="U2536" s="103"/>
      <c r="V2536" s="103"/>
      <c r="W2536" s="103"/>
      <c r="X2536" s="103"/>
      <c r="Y2536" s="103"/>
      <c r="Z2536" s="103"/>
      <c r="AA2536" s="103"/>
      <c r="AB2536" s="103"/>
      <c r="AC2536" s="103"/>
      <c r="AD2536" s="103"/>
      <c r="AE2536" s="103"/>
      <c r="AF2536" s="103"/>
      <c r="AG2536" s="103"/>
      <c r="AH2536" s="103"/>
      <c r="AI2536" s="103"/>
      <c r="AJ2536" s="103"/>
      <c r="AK2536" s="103"/>
      <c r="AL2536" s="103"/>
      <c r="AM2536" s="103"/>
      <c r="AN2536" s="103"/>
      <c r="AO2536" s="103"/>
      <c r="AP2536" s="103"/>
      <c r="AQ2536" s="103"/>
      <c r="AR2536" s="103"/>
      <c r="AS2536" s="103"/>
      <c r="AT2536" s="103"/>
      <c r="AU2536" s="103"/>
      <c r="AV2536" s="103"/>
      <c r="AW2536" s="103"/>
      <c r="AX2536" s="103"/>
      <c r="AY2536" s="103"/>
      <c r="AZ2536" s="103"/>
      <c r="BA2536" s="95"/>
      <c r="BB2536" s="95"/>
      <c r="BC2536" s="95"/>
      <c r="BD2536" s="95"/>
      <c r="BE2536" s="95"/>
      <c r="BF2536" s="95"/>
      <c r="BG2536" s="95"/>
      <c r="BH2536" s="95"/>
      <c r="BI2536" s="95"/>
    </row>
    <row r="2537" spans="17:61" s="82" customFormat="1" x14ac:dyDescent="0.2">
      <c r="Q2537" s="103"/>
      <c r="R2537" s="104"/>
      <c r="S2537" s="103"/>
      <c r="T2537" s="103"/>
      <c r="U2537" s="103"/>
      <c r="V2537" s="103"/>
      <c r="W2537" s="103"/>
      <c r="X2537" s="103"/>
      <c r="Y2537" s="103"/>
      <c r="Z2537" s="103"/>
      <c r="AA2537" s="103"/>
      <c r="AB2537" s="103"/>
      <c r="AC2537" s="103"/>
      <c r="AD2537" s="103"/>
      <c r="AE2537" s="103"/>
      <c r="AF2537" s="103"/>
      <c r="AG2537" s="103"/>
      <c r="AH2537" s="103"/>
      <c r="AI2537" s="103"/>
      <c r="AJ2537" s="103"/>
      <c r="AK2537" s="103"/>
      <c r="AL2537" s="103"/>
      <c r="AM2537" s="103"/>
      <c r="AN2537" s="103"/>
      <c r="AO2537" s="103"/>
      <c r="AP2537" s="103"/>
      <c r="AQ2537" s="103"/>
      <c r="AR2537" s="103"/>
      <c r="AS2537" s="103"/>
      <c r="AT2537" s="103"/>
      <c r="AU2537" s="103"/>
      <c r="AV2537" s="103"/>
      <c r="AW2537" s="103"/>
      <c r="AX2537" s="103"/>
      <c r="AY2537" s="103"/>
      <c r="AZ2537" s="103"/>
      <c r="BA2537" s="95"/>
      <c r="BB2537" s="95"/>
      <c r="BC2537" s="95"/>
      <c r="BD2537" s="95"/>
      <c r="BE2537" s="95"/>
      <c r="BF2537" s="95"/>
      <c r="BG2537" s="95"/>
      <c r="BH2537" s="95"/>
      <c r="BI2537" s="95"/>
    </row>
    <row r="2538" spans="17:61" s="82" customFormat="1" x14ac:dyDescent="0.2">
      <c r="Q2538" s="103"/>
      <c r="R2538" s="104"/>
      <c r="S2538" s="103"/>
      <c r="T2538" s="103"/>
      <c r="U2538" s="103"/>
      <c r="V2538" s="103"/>
      <c r="W2538" s="103"/>
      <c r="X2538" s="103"/>
      <c r="Y2538" s="103"/>
      <c r="Z2538" s="103"/>
      <c r="AA2538" s="103"/>
      <c r="AB2538" s="103"/>
      <c r="AC2538" s="103"/>
      <c r="AD2538" s="103"/>
      <c r="AE2538" s="103"/>
      <c r="AF2538" s="103"/>
      <c r="AG2538" s="103"/>
      <c r="AH2538" s="103"/>
      <c r="AI2538" s="103"/>
      <c r="AJ2538" s="103"/>
      <c r="AK2538" s="103"/>
      <c r="AL2538" s="103"/>
      <c r="AM2538" s="103"/>
      <c r="AN2538" s="103"/>
      <c r="AO2538" s="103"/>
      <c r="AP2538" s="103"/>
      <c r="AQ2538" s="103"/>
      <c r="AR2538" s="103"/>
      <c r="AS2538" s="103"/>
      <c r="AT2538" s="103"/>
      <c r="AU2538" s="103"/>
      <c r="AV2538" s="103"/>
      <c r="AW2538" s="103"/>
      <c r="AX2538" s="103"/>
      <c r="AY2538" s="103"/>
      <c r="AZ2538" s="103"/>
      <c r="BA2538" s="95"/>
      <c r="BB2538" s="95"/>
      <c r="BC2538" s="95"/>
      <c r="BD2538" s="95"/>
      <c r="BE2538" s="95"/>
      <c r="BF2538" s="95"/>
      <c r="BG2538" s="95"/>
      <c r="BH2538" s="95"/>
      <c r="BI2538" s="95"/>
    </row>
    <row r="2539" spans="17:61" s="82" customFormat="1" x14ac:dyDescent="0.2">
      <c r="Q2539" s="103"/>
      <c r="R2539" s="104"/>
      <c r="S2539" s="103"/>
      <c r="T2539" s="103"/>
      <c r="U2539" s="103"/>
      <c r="V2539" s="103"/>
      <c r="W2539" s="103"/>
      <c r="X2539" s="103"/>
      <c r="Y2539" s="103"/>
      <c r="Z2539" s="103"/>
      <c r="AA2539" s="103"/>
      <c r="AB2539" s="103"/>
      <c r="AC2539" s="103"/>
      <c r="AD2539" s="103"/>
      <c r="AE2539" s="103"/>
      <c r="AF2539" s="103"/>
      <c r="AG2539" s="103"/>
      <c r="AH2539" s="103"/>
      <c r="AI2539" s="103"/>
      <c r="AJ2539" s="103"/>
      <c r="AK2539" s="103"/>
      <c r="AL2539" s="103"/>
      <c r="AM2539" s="103"/>
      <c r="AN2539" s="103"/>
      <c r="AO2539" s="103"/>
      <c r="AP2539" s="103"/>
      <c r="AQ2539" s="103"/>
      <c r="AR2539" s="103"/>
      <c r="AS2539" s="103"/>
      <c r="AT2539" s="103"/>
      <c r="AU2539" s="103"/>
      <c r="AV2539" s="103"/>
      <c r="AW2539" s="103"/>
      <c r="AX2539" s="103"/>
      <c r="AY2539" s="103"/>
      <c r="AZ2539" s="103"/>
      <c r="BA2539" s="95"/>
      <c r="BB2539" s="95"/>
      <c r="BC2539" s="95"/>
      <c r="BD2539" s="95"/>
      <c r="BE2539" s="95"/>
      <c r="BF2539" s="95"/>
      <c r="BG2539" s="95"/>
      <c r="BH2539" s="95"/>
      <c r="BI2539" s="95"/>
    </row>
    <row r="2540" spans="17:61" s="82" customFormat="1" x14ac:dyDescent="0.2">
      <c r="Q2540" s="103"/>
      <c r="R2540" s="104"/>
      <c r="S2540" s="103"/>
      <c r="T2540" s="103"/>
      <c r="U2540" s="103"/>
      <c r="V2540" s="103"/>
      <c r="W2540" s="103"/>
      <c r="X2540" s="103"/>
      <c r="Y2540" s="103"/>
      <c r="Z2540" s="103"/>
      <c r="AA2540" s="103"/>
      <c r="AB2540" s="103"/>
      <c r="AC2540" s="103"/>
      <c r="AD2540" s="103"/>
      <c r="AE2540" s="103"/>
      <c r="AF2540" s="103"/>
      <c r="AG2540" s="103"/>
      <c r="AH2540" s="103"/>
      <c r="AI2540" s="103"/>
      <c r="AJ2540" s="103"/>
      <c r="AK2540" s="103"/>
      <c r="AL2540" s="103"/>
      <c r="AM2540" s="103"/>
      <c r="AN2540" s="103"/>
      <c r="AO2540" s="103"/>
      <c r="AP2540" s="103"/>
      <c r="AQ2540" s="103"/>
      <c r="AR2540" s="103"/>
      <c r="AS2540" s="103"/>
      <c r="AT2540" s="103"/>
      <c r="AU2540" s="103"/>
      <c r="AV2540" s="103"/>
      <c r="AW2540" s="103"/>
      <c r="AX2540" s="103"/>
      <c r="AY2540" s="103"/>
      <c r="AZ2540" s="103"/>
      <c r="BA2540" s="95"/>
      <c r="BB2540" s="95"/>
      <c r="BC2540" s="95"/>
      <c r="BD2540" s="95"/>
      <c r="BE2540" s="95"/>
      <c r="BF2540" s="95"/>
      <c r="BG2540" s="95"/>
      <c r="BH2540" s="95"/>
      <c r="BI2540" s="95"/>
    </row>
    <row r="2541" spans="17:61" s="82" customFormat="1" x14ac:dyDescent="0.2">
      <c r="Q2541" s="103"/>
      <c r="R2541" s="104"/>
      <c r="S2541" s="103"/>
      <c r="T2541" s="103"/>
      <c r="U2541" s="103"/>
      <c r="V2541" s="103"/>
      <c r="W2541" s="103"/>
      <c r="X2541" s="103"/>
      <c r="Y2541" s="103"/>
      <c r="Z2541" s="103"/>
      <c r="AA2541" s="103"/>
      <c r="AB2541" s="103"/>
      <c r="AC2541" s="103"/>
      <c r="AD2541" s="103"/>
      <c r="AE2541" s="103"/>
      <c r="AF2541" s="103"/>
      <c r="AG2541" s="103"/>
      <c r="AH2541" s="103"/>
      <c r="AI2541" s="103"/>
      <c r="AJ2541" s="103"/>
      <c r="AK2541" s="103"/>
      <c r="AL2541" s="103"/>
      <c r="AM2541" s="103"/>
      <c r="AN2541" s="103"/>
      <c r="AO2541" s="103"/>
      <c r="AP2541" s="103"/>
      <c r="AQ2541" s="103"/>
      <c r="AR2541" s="103"/>
      <c r="AS2541" s="103"/>
      <c r="AT2541" s="103"/>
      <c r="AU2541" s="103"/>
      <c r="AV2541" s="103"/>
      <c r="AW2541" s="103"/>
      <c r="AX2541" s="103"/>
      <c r="AY2541" s="103"/>
      <c r="AZ2541" s="103"/>
      <c r="BA2541" s="95"/>
      <c r="BB2541" s="95"/>
      <c r="BC2541" s="95"/>
      <c r="BD2541" s="95"/>
      <c r="BE2541" s="95"/>
      <c r="BF2541" s="95"/>
      <c r="BG2541" s="95"/>
      <c r="BH2541" s="95"/>
      <c r="BI2541" s="95"/>
    </row>
    <row r="2542" spans="17:61" s="82" customFormat="1" x14ac:dyDescent="0.2">
      <c r="Q2542" s="103"/>
      <c r="R2542" s="104"/>
      <c r="S2542" s="103"/>
      <c r="T2542" s="103"/>
      <c r="U2542" s="103"/>
      <c r="V2542" s="103"/>
      <c r="W2542" s="103"/>
      <c r="X2542" s="103"/>
      <c r="Y2542" s="103"/>
      <c r="Z2542" s="103"/>
      <c r="AA2542" s="103"/>
      <c r="AB2542" s="103"/>
      <c r="AC2542" s="103"/>
      <c r="AD2542" s="103"/>
      <c r="AE2542" s="103"/>
      <c r="AF2542" s="103"/>
      <c r="AG2542" s="103"/>
      <c r="AH2542" s="103"/>
      <c r="AI2542" s="103"/>
      <c r="AJ2542" s="103"/>
      <c r="AK2542" s="103"/>
      <c r="AL2542" s="103"/>
      <c r="AM2542" s="103"/>
      <c r="AN2542" s="103"/>
      <c r="AO2542" s="103"/>
      <c r="AP2542" s="103"/>
      <c r="AQ2542" s="103"/>
      <c r="AR2542" s="103"/>
      <c r="AS2542" s="103"/>
      <c r="AT2542" s="103"/>
      <c r="AU2542" s="103"/>
      <c r="AV2542" s="103"/>
      <c r="AW2542" s="103"/>
      <c r="AX2542" s="103"/>
      <c r="AY2542" s="103"/>
      <c r="AZ2542" s="103"/>
      <c r="BA2542" s="95"/>
      <c r="BB2542" s="95"/>
      <c r="BC2542" s="95"/>
      <c r="BD2542" s="95"/>
      <c r="BE2542" s="95"/>
      <c r="BF2542" s="95"/>
      <c r="BG2542" s="95"/>
      <c r="BH2542" s="95"/>
      <c r="BI2542" s="95"/>
    </row>
    <row r="2543" spans="17:61" s="82" customFormat="1" x14ac:dyDescent="0.2">
      <c r="Q2543" s="103"/>
      <c r="R2543" s="104"/>
      <c r="S2543" s="103"/>
      <c r="T2543" s="103"/>
      <c r="U2543" s="103"/>
      <c r="V2543" s="103"/>
      <c r="W2543" s="103"/>
      <c r="X2543" s="103"/>
      <c r="Y2543" s="103"/>
      <c r="Z2543" s="103"/>
      <c r="AA2543" s="103"/>
      <c r="AB2543" s="103"/>
      <c r="AC2543" s="103"/>
      <c r="AD2543" s="103"/>
      <c r="AE2543" s="103"/>
      <c r="AF2543" s="103"/>
      <c r="AG2543" s="103"/>
      <c r="AH2543" s="103"/>
      <c r="AI2543" s="103"/>
      <c r="AJ2543" s="103"/>
      <c r="AK2543" s="103"/>
      <c r="AL2543" s="103"/>
      <c r="AM2543" s="103"/>
      <c r="AN2543" s="103"/>
      <c r="AO2543" s="103"/>
      <c r="AP2543" s="103"/>
      <c r="AQ2543" s="103"/>
      <c r="AR2543" s="103"/>
      <c r="AS2543" s="103"/>
      <c r="AT2543" s="103"/>
      <c r="AU2543" s="103"/>
      <c r="AV2543" s="103"/>
      <c r="AW2543" s="103"/>
      <c r="AX2543" s="103"/>
      <c r="AY2543" s="103"/>
      <c r="AZ2543" s="103"/>
      <c r="BA2543" s="95"/>
      <c r="BB2543" s="95"/>
      <c r="BC2543" s="95"/>
      <c r="BD2543" s="95"/>
      <c r="BE2543" s="95"/>
      <c r="BF2543" s="95"/>
      <c r="BG2543" s="95"/>
      <c r="BH2543" s="95"/>
      <c r="BI2543" s="95"/>
    </row>
    <row r="2544" spans="17:61" s="82" customFormat="1" x14ac:dyDescent="0.2">
      <c r="Q2544" s="103"/>
      <c r="R2544" s="104"/>
      <c r="S2544" s="103"/>
      <c r="T2544" s="103"/>
      <c r="U2544" s="103"/>
      <c r="V2544" s="103"/>
      <c r="W2544" s="103"/>
      <c r="X2544" s="103"/>
      <c r="Y2544" s="103"/>
      <c r="Z2544" s="103"/>
      <c r="AA2544" s="103"/>
      <c r="AB2544" s="103"/>
      <c r="AC2544" s="103"/>
      <c r="AD2544" s="103"/>
      <c r="AE2544" s="103"/>
      <c r="AF2544" s="103"/>
      <c r="AG2544" s="103"/>
      <c r="AH2544" s="103"/>
      <c r="AI2544" s="103"/>
      <c r="AJ2544" s="103"/>
      <c r="AK2544" s="103"/>
      <c r="AL2544" s="103"/>
      <c r="AM2544" s="103"/>
      <c r="AN2544" s="103"/>
      <c r="AO2544" s="103"/>
      <c r="AP2544" s="103"/>
      <c r="AQ2544" s="103"/>
      <c r="AR2544" s="103"/>
      <c r="AS2544" s="103"/>
      <c r="AT2544" s="103"/>
      <c r="AU2544" s="103"/>
      <c r="AV2544" s="103"/>
      <c r="AW2544" s="103"/>
      <c r="AX2544" s="103"/>
      <c r="AY2544" s="103"/>
      <c r="AZ2544" s="103"/>
      <c r="BA2544" s="95"/>
      <c r="BB2544" s="95"/>
      <c r="BC2544" s="95"/>
      <c r="BD2544" s="95"/>
      <c r="BE2544" s="95"/>
      <c r="BF2544" s="95"/>
      <c r="BG2544" s="95"/>
      <c r="BH2544" s="95"/>
      <c r="BI2544" s="95"/>
    </row>
    <row r="2545" spans="17:61" s="82" customFormat="1" x14ac:dyDescent="0.2">
      <c r="Q2545" s="103"/>
      <c r="R2545" s="104"/>
      <c r="S2545" s="103"/>
      <c r="T2545" s="103"/>
      <c r="U2545" s="103"/>
      <c r="V2545" s="103"/>
      <c r="W2545" s="103"/>
      <c r="X2545" s="103"/>
      <c r="Y2545" s="103"/>
      <c r="Z2545" s="103"/>
      <c r="AA2545" s="103"/>
      <c r="AB2545" s="103"/>
      <c r="AC2545" s="103"/>
      <c r="AD2545" s="103"/>
      <c r="AE2545" s="103"/>
      <c r="AF2545" s="103"/>
      <c r="AG2545" s="103"/>
      <c r="AH2545" s="103"/>
      <c r="AI2545" s="103"/>
      <c r="AJ2545" s="103"/>
      <c r="AK2545" s="103"/>
      <c r="AL2545" s="103"/>
      <c r="AM2545" s="103"/>
      <c r="AN2545" s="103"/>
      <c r="AO2545" s="103"/>
      <c r="AP2545" s="103"/>
      <c r="AQ2545" s="103"/>
      <c r="AR2545" s="103"/>
      <c r="AS2545" s="103"/>
      <c r="AT2545" s="103"/>
      <c r="AU2545" s="103"/>
      <c r="AV2545" s="103"/>
      <c r="AW2545" s="103"/>
      <c r="AX2545" s="103"/>
      <c r="AY2545" s="103"/>
      <c r="AZ2545" s="103"/>
      <c r="BA2545" s="95"/>
      <c r="BB2545" s="95"/>
      <c r="BC2545" s="95"/>
      <c r="BD2545" s="95"/>
      <c r="BE2545" s="95"/>
      <c r="BF2545" s="95"/>
      <c r="BG2545" s="95"/>
      <c r="BH2545" s="95"/>
      <c r="BI2545" s="95"/>
    </row>
    <row r="2546" spans="17:61" s="82" customFormat="1" x14ac:dyDescent="0.2">
      <c r="Q2546" s="103"/>
      <c r="R2546" s="104"/>
      <c r="S2546" s="103"/>
      <c r="T2546" s="103"/>
      <c r="U2546" s="103"/>
      <c r="V2546" s="103"/>
      <c r="W2546" s="103"/>
      <c r="X2546" s="103"/>
      <c r="Y2546" s="103"/>
      <c r="Z2546" s="103"/>
      <c r="AA2546" s="103"/>
      <c r="AB2546" s="103"/>
      <c r="AC2546" s="103"/>
      <c r="AD2546" s="103"/>
      <c r="AE2546" s="103"/>
      <c r="AF2546" s="103"/>
      <c r="AG2546" s="103"/>
      <c r="AH2546" s="103"/>
      <c r="AI2546" s="103"/>
      <c r="AJ2546" s="103"/>
      <c r="AK2546" s="103"/>
      <c r="AL2546" s="103"/>
      <c r="AM2546" s="103"/>
      <c r="AN2546" s="103"/>
      <c r="AO2546" s="103"/>
      <c r="AP2546" s="103"/>
      <c r="AQ2546" s="103"/>
      <c r="AR2546" s="103"/>
      <c r="AS2546" s="103"/>
      <c r="AT2546" s="103"/>
      <c r="AU2546" s="103"/>
      <c r="AV2546" s="103"/>
      <c r="AW2546" s="103"/>
      <c r="AX2546" s="103"/>
      <c r="AY2546" s="103"/>
      <c r="AZ2546" s="103"/>
      <c r="BA2546" s="95"/>
      <c r="BB2546" s="95"/>
      <c r="BC2546" s="95"/>
      <c r="BD2546" s="95"/>
      <c r="BE2546" s="95"/>
      <c r="BF2546" s="95"/>
      <c r="BG2546" s="95"/>
      <c r="BH2546" s="95"/>
      <c r="BI2546" s="95"/>
    </row>
    <row r="2547" spans="17:61" s="82" customFormat="1" x14ac:dyDescent="0.2">
      <c r="Q2547" s="103"/>
      <c r="R2547" s="104"/>
      <c r="S2547" s="103"/>
      <c r="T2547" s="103"/>
      <c r="U2547" s="103"/>
      <c r="V2547" s="103"/>
      <c r="W2547" s="103"/>
      <c r="X2547" s="103"/>
      <c r="Y2547" s="103"/>
      <c r="Z2547" s="103"/>
      <c r="AA2547" s="103"/>
      <c r="AB2547" s="103"/>
      <c r="AC2547" s="103"/>
      <c r="AD2547" s="103"/>
      <c r="AE2547" s="103"/>
      <c r="AF2547" s="103"/>
      <c r="AG2547" s="103"/>
      <c r="AH2547" s="103"/>
      <c r="AI2547" s="103"/>
      <c r="AJ2547" s="103"/>
      <c r="AK2547" s="103"/>
      <c r="AL2547" s="103"/>
      <c r="AM2547" s="103"/>
      <c r="AN2547" s="103"/>
      <c r="AO2547" s="103"/>
      <c r="AP2547" s="103"/>
      <c r="AQ2547" s="103"/>
      <c r="AR2547" s="103"/>
      <c r="AS2547" s="103"/>
      <c r="AT2547" s="103"/>
      <c r="AU2547" s="103"/>
      <c r="AV2547" s="103"/>
      <c r="AW2547" s="103"/>
      <c r="AX2547" s="103"/>
      <c r="AY2547" s="103"/>
      <c r="AZ2547" s="103"/>
      <c r="BA2547" s="95"/>
      <c r="BB2547" s="95"/>
      <c r="BC2547" s="95"/>
      <c r="BD2547" s="95"/>
      <c r="BE2547" s="95"/>
      <c r="BF2547" s="95"/>
      <c r="BG2547" s="95"/>
      <c r="BH2547" s="95"/>
      <c r="BI2547" s="95"/>
    </row>
    <row r="2548" spans="17:61" s="82" customFormat="1" x14ac:dyDescent="0.2">
      <c r="Q2548" s="103"/>
      <c r="R2548" s="104"/>
      <c r="S2548" s="103"/>
      <c r="T2548" s="103"/>
      <c r="U2548" s="103"/>
      <c r="V2548" s="103"/>
      <c r="W2548" s="103"/>
      <c r="X2548" s="103"/>
      <c r="Y2548" s="103"/>
      <c r="Z2548" s="103"/>
      <c r="AA2548" s="103"/>
      <c r="AB2548" s="103"/>
      <c r="AC2548" s="103"/>
      <c r="AD2548" s="103"/>
      <c r="AE2548" s="103"/>
      <c r="AF2548" s="103"/>
      <c r="AG2548" s="103"/>
      <c r="AH2548" s="103"/>
      <c r="AI2548" s="103"/>
      <c r="AJ2548" s="103"/>
      <c r="AK2548" s="103"/>
      <c r="AL2548" s="103"/>
      <c r="AM2548" s="103"/>
      <c r="AN2548" s="103"/>
      <c r="AO2548" s="103"/>
      <c r="AP2548" s="103"/>
      <c r="AQ2548" s="103"/>
      <c r="AR2548" s="103"/>
      <c r="AS2548" s="103"/>
      <c r="AT2548" s="103"/>
      <c r="AU2548" s="103"/>
      <c r="AV2548" s="103"/>
      <c r="AW2548" s="103"/>
      <c r="AX2548" s="103"/>
      <c r="AY2548" s="103"/>
      <c r="AZ2548" s="103"/>
      <c r="BA2548" s="95"/>
      <c r="BB2548" s="95"/>
      <c r="BC2548" s="95"/>
      <c r="BD2548" s="95"/>
      <c r="BE2548" s="95"/>
      <c r="BF2548" s="95"/>
      <c r="BG2548" s="95"/>
      <c r="BH2548" s="95"/>
      <c r="BI2548" s="95"/>
    </row>
    <row r="2549" spans="17:61" s="82" customFormat="1" x14ac:dyDescent="0.2">
      <c r="Q2549" s="103"/>
      <c r="R2549" s="104"/>
      <c r="S2549" s="103"/>
      <c r="T2549" s="103"/>
      <c r="U2549" s="103"/>
      <c r="V2549" s="103"/>
      <c r="W2549" s="103"/>
      <c r="X2549" s="103"/>
      <c r="Y2549" s="103"/>
      <c r="Z2549" s="103"/>
      <c r="AA2549" s="103"/>
      <c r="AB2549" s="103"/>
      <c r="AC2549" s="103"/>
      <c r="AD2549" s="103"/>
      <c r="AE2549" s="103"/>
      <c r="AF2549" s="103"/>
      <c r="AG2549" s="103"/>
      <c r="AH2549" s="103"/>
      <c r="AI2549" s="103"/>
      <c r="AJ2549" s="103"/>
      <c r="AK2549" s="103"/>
      <c r="AL2549" s="103"/>
      <c r="AM2549" s="103"/>
      <c r="AN2549" s="103"/>
      <c r="AO2549" s="103"/>
      <c r="AP2549" s="103"/>
      <c r="AQ2549" s="103"/>
      <c r="AR2549" s="103"/>
      <c r="AS2549" s="103"/>
      <c r="AT2549" s="103"/>
      <c r="AU2549" s="103"/>
      <c r="AV2549" s="103"/>
      <c r="AW2549" s="103"/>
      <c r="AX2549" s="103"/>
      <c r="AY2549" s="103"/>
      <c r="AZ2549" s="103"/>
      <c r="BA2549" s="95"/>
      <c r="BB2549" s="95"/>
      <c r="BC2549" s="95"/>
      <c r="BD2549" s="95"/>
      <c r="BE2549" s="95"/>
      <c r="BF2549" s="95"/>
      <c r="BG2549" s="95"/>
      <c r="BH2549" s="95"/>
      <c r="BI2549" s="95"/>
    </row>
    <row r="2550" spans="17:61" s="82" customFormat="1" x14ac:dyDescent="0.2">
      <c r="Q2550" s="103"/>
      <c r="R2550" s="104"/>
      <c r="S2550" s="103"/>
      <c r="T2550" s="103"/>
      <c r="U2550" s="103"/>
      <c r="V2550" s="103"/>
      <c r="W2550" s="103"/>
      <c r="X2550" s="103"/>
      <c r="Y2550" s="103"/>
      <c r="Z2550" s="103"/>
      <c r="AA2550" s="103"/>
      <c r="AB2550" s="103"/>
      <c r="AC2550" s="103"/>
      <c r="AD2550" s="103"/>
      <c r="AE2550" s="103"/>
      <c r="AF2550" s="103"/>
      <c r="AG2550" s="103"/>
      <c r="AH2550" s="103"/>
      <c r="AI2550" s="103"/>
      <c r="AJ2550" s="103"/>
      <c r="AK2550" s="103"/>
      <c r="AL2550" s="103"/>
      <c r="AM2550" s="103"/>
      <c r="AN2550" s="103"/>
      <c r="AO2550" s="103"/>
      <c r="AP2550" s="103"/>
      <c r="AQ2550" s="103"/>
      <c r="AR2550" s="103"/>
      <c r="AS2550" s="103"/>
      <c r="AT2550" s="103"/>
      <c r="AU2550" s="103"/>
      <c r="AV2550" s="103"/>
      <c r="AW2550" s="103"/>
      <c r="AX2550" s="103"/>
      <c r="AY2550" s="103"/>
      <c r="AZ2550" s="103"/>
      <c r="BA2550" s="95"/>
      <c r="BB2550" s="95"/>
      <c r="BC2550" s="95"/>
      <c r="BD2550" s="95"/>
      <c r="BE2550" s="95"/>
      <c r="BF2550" s="95"/>
      <c r="BG2550" s="95"/>
      <c r="BH2550" s="95"/>
      <c r="BI2550" s="95"/>
    </row>
    <row r="2551" spans="17:61" s="82" customFormat="1" x14ac:dyDescent="0.2">
      <c r="Q2551" s="103"/>
      <c r="R2551" s="104"/>
      <c r="S2551" s="103"/>
      <c r="T2551" s="103"/>
      <c r="U2551" s="103"/>
      <c r="V2551" s="103"/>
      <c r="W2551" s="103"/>
      <c r="X2551" s="103"/>
      <c r="Y2551" s="103"/>
      <c r="Z2551" s="103"/>
      <c r="AA2551" s="103"/>
      <c r="AB2551" s="103"/>
      <c r="AC2551" s="103"/>
      <c r="AD2551" s="103"/>
      <c r="AE2551" s="103"/>
      <c r="AF2551" s="103"/>
      <c r="AG2551" s="103"/>
      <c r="AH2551" s="103"/>
      <c r="AI2551" s="103"/>
      <c r="AJ2551" s="103"/>
      <c r="AK2551" s="103"/>
      <c r="AL2551" s="103"/>
      <c r="AM2551" s="103"/>
      <c r="AN2551" s="103"/>
      <c r="AO2551" s="103"/>
      <c r="AP2551" s="103"/>
      <c r="AQ2551" s="103"/>
      <c r="AR2551" s="103"/>
      <c r="AS2551" s="103"/>
      <c r="AT2551" s="103"/>
      <c r="AU2551" s="103"/>
      <c r="AV2551" s="103"/>
      <c r="AW2551" s="103"/>
      <c r="AX2551" s="103"/>
      <c r="AY2551" s="103"/>
      <c r="AZ2551" s="103"/>
      <c r="BA2551" s="95"/>
      <c r="BB2551" s="95"/>
      <c r="BC2551" s="95"/>
      <c r="BD2551" s="95"/>
      <c r="BE2551" s="95"/>
      <c r="BF2551" s="95"/>
      <c r="BG2551" s="95"/>
      <c r="BH2551" s="95"/>
      <c r="BI2551" s="95"/>
    </row>
    <row r="2552" spans="17:61" s="82" customFormat="1" x14ac:dyDescent="0.2">
      <c r="Q2552" s="103"/>
      <c r="R2552" s="104"/>
      <c r="S2552" s="103"/>
      <c r="T2552" s="103"/>
      <c r="U2552" s="103"/>
      <c r="V2552" s="103"/>
      <c r="W2552" s="103"/>
      <c r="X2552" s="103"/>
      <c r="Y2552" s="103"/>
      <c r="Z2552" s="103"/>
      <c r="AA2552" s="103"/>
      <c r="AB2552" s="103"/>
      <c r="AC2552" s="103"/>
      <c r="AD2552" s="103"/>
      <c r="AE2552" s="103"/>
      <c r="AF2552" s="103"/>
      <c r="AG2552" s="103"/>
      <c r="AH2552" s="103"/>
      <c r="AI2552" s="103"/>
      <c r="AJ2552" s="103"/>
      <c r="AK2552" s="103"/>
      <c r="AL2552" s="103"/>
      <c r="AM2552" s="103"/>
      <c r="AN2552" s="103"/>
      <c r="AO2552" s="103"/>
      <c r="AP2552" s="103"/>
      <c r="AQ2552" s="103"/>
      <c r="AR2552" s="103"/>
      <c r="AS2552" s="103"/>
      <c r="AT2552" s="103"/>
      <c r="AU2552" s="103"/>
      <c r="AV2552" s="103"/>
      <c r="AW2552" s="103"/>
      <c r="AX2552" s="103"/>
      <c r="AY2552" s="103"/>
      <c r="AZ2552" s="103"/>
      <c r="BA2552" s="95"/>
      <c r="BB2552" s="95"/>
      <c r="BC2552" s="95"/>
      <c r="BD2552" s="95"/>
      <c r="BE2552" s="95"/>
      <c r="BF2552" s="95"/>
      <c r="BG2552" s="95"/>
      <c r="BH2552" s="95"/>
      <c r="BI2552" s="95"/>
    </row>
    <row r="2553" spans="17:61" s="82" customFormat="1" x14ac:dyDescent="0.2">
      <c r="Q2553" s="103"/>
      <c r="R2553" s="104"/>
      <c r="S2553" s="103"/>
      <c r="T2553" s="103"/>
      <c r="U2553" s="103"/>
      <c r="V2553" s="103"/>
      <c r="W2553" s="103"/>
      <c r="X2553" s="103"/>
      <c r="Y2553" s="103"/>
      <c r="Z2553" s="103"/>
      <c r="AA2553" s="103"/>
      <c r="AB2553" s="103"/>
      <c r="AC2553" s="103"/>
      <c r="AD2553" s="103"/>
      <c r="AE2553" s="103"/>
      <c r="AF2553" s="103"/>
      <c r="AG2553" s="103"/>
      <c r="AH2553" s="103"/>
      <c r="AI2553" s="103"/>
      <c r="AJ2553" s="103"/>
      <c r="AK2553" s="103"/>
      <c r="AL2553" s="103"/>
      <c r="AM2553" s="103"/>
      <c r="AN2553" s="103"/>
      <c r="AO2553" s="103"/>
      <c r="AP2553" s="103"/>
      <c r="AQ2553" s="103"/>
      <c r="AR2553" s="103"/>
      <c r="AS2553" s="103"/>
      <c r="AT2553" s="103"/>
      <c r="AU2553" s="103"/>
      <c r="AV2553" s="103"/>
      <c r="AW2553" s="103"/>
      <c r="AX2553" s="103"/>
      <c r="AY2553" s="103"/>
      <c r="AZ2553" s="103"/>
      <c r="BA2553" s="95"/>
      <c r="BB2553" s="95"/>
      <c r="BC2553" s="95"/>
      <c r="BD2553" s="95"/>
      <c r="BE2553" s="95"/>
      <c r="BF2553" s="95"/>
      <c r="BG2553" s="95"/>
      <c r="BH2553" s="95"/>
      <c r="BI2553" s="95"/>
    </row>
    <row r="2554" spans="17:61" s="82" customFormat="1" x14ac:dyDescent="0.2">
      <c r="Q2554" s="103"/>
      <c r="R2554" s="104"/>
      <c r="S2554" s="103"/>
      <c r="T2554" s="103"/>
      <c r="U2554" s="103"/>
      <c r="V2554" s="103"/>
      <c r="W2554" s="103"/>
      <c r="X2554" s="103"/>
      <c r="Y2554" s="103"/>
      <c r="Z2554" s="103"/>
      <c r="AA2554" s="103"/>
      <c r="AB2554" s="103"/>
      <c r="AC2554" s="103"/>
      <c r="AD2554" s="103"/>
      <c r="AE2554" s="103"/>
      <c r="AF2554" s="103"/>
      <c r="AG2554" s="103"/>
      <c r="AH2554" s="103"/>
      <c r="AI2554" s="103"/>
      <c r="AJ2554" s="103"/>
      <c r="AK2554" s="103"/>
      <c r="AL2554" s="103"/>
      <c r="AM2554" s="103"/>
      <c r="AN2554" s="103"/>
      <c r="AO2554" s="103"/>
      <c r="AP2554" s="103"/>
      <c r="AQ2554" s="103"/>
      <c r="AR2554" s="103"/>
      <c r="AS2554" s="103"/>
      <c r="AT2554" s="103"/>
      <c r="AU2554" s="103"/>
      <c r="AV2554" s="103"/>
      <c r="AW2554" s="103"/>
      <c r="AX2554" s="103"/>
      <c r="AY2554" s="103"/>
      <c r="AZ2554" s="103"/>
      <c r="BA2554" s="95"/>
      <c r="BB2554" s="95"/>
      <c r="BC2554" s="95"/>
      <c r="BD2554" s="95"/>
      <c r="BE2554" s="95"/>
      <c r="BF2554" s="95"/>
      <c r="BG2554" s="95"/>
      <c r="BH2554" s="95"/>
      <c r="BI2554" s="95"/>
    </row>
    <row r="2555" spans="17:61" s="82" customFormat="1" x14ac:dyDescent="0.2">
      <c r="Q2555" s="103"/>
      <c r="R2555" s="104"/>
      <c r="S2555" s="103"/>
      <c r="T2555" s="103"/>
      <c r="U2555" s="103"/>
      <c r="V2555" s="103"/>
      <c r="W2555" s="103"/>
      <c r="X2555" s="103"/>
      <c r="Y2555" s="103"/>
      <c r="Z2555" s="103"/>
      <c r="AA2555" s="103"/>
      <c r="AB2555" s="103"/>
      <c r="AC2555" s="103"/>
      <c r="AD2555" s="103"/>
      <c r="AE2555" s="103"/>
      <c r="AF2555" s="103"/>
      <c r="AG2555" s="103"/>
      <c r="AH2555" s="103"/>
      <c r="AI2555" s="103"/>
      <c r="AJ2555" s="103"/>
      <c r="AK2555" s="103"/>
      <c r="AL2555" s="103"/>
      <c r="AM2555" s="103"/>
      <c r="AN2555" s="103"/>
      <c r="AO2555" s="103"/>
      <c r="AP2555" s="103"/>
      <c r="AQ2555" s="103"/>
      <c r="AR2555" s="103"/>
      <c r="AS2555" s="103"/>
      <c r="AT2555" s="103"/>
      <c r="AU2555" s="103"/>
      <c r="AV2555" s="103"/>
      <c r="AW2555" s="103"/>
      <c r="AX2555" s="103"/>
      <c r="AY2555" s="103"/>
      <c r="AZ2555" s="103"/>
      <c r="BA2555" s="95"/>
      <c r="BB2555" s="95"/>
      <c r="BC2555" s="95"/>
      <c r="BD2555" s="95"/>
      <c r="BE2555" s="95"/>
      <c r="BF2555" s="95"/>
      <c r="BG2555" s="95"/>
      <c r="BH2555" s="95"/>
      <c r="BI2555" s="95"/>
    </row>
    <row r="2556" spans="17:61" s="82" customFormat="1" x14ac:dyDescent="0.2">
      <c r="Q2556" s="103"/>
      <c r="R2556" s="104"/>
      <c r="S2556" s="103"/>
      <c r="T2556" s="103"/>
      <c r="U2556" s="103"/>
      <c r="V2556" s="103"/>
      <c r="W2556" s="103"/>
      <c r="X2556" s="103"/>
      <c r="Y2556" s="103"/>
      <c r="Z2556" s="103"/>
      <c r="AA2556" s="103"/>
      <c r="AB2556" s="103"/>
      <c r="AC2556" s="103"/>
      <c r="AD2556" s="103"/>
      <c r="AE2556" s="103"/>
      <c r="AF2556" s="103"/>
      <c r="AG2556" s="103"/>
      <c r="AH2556" s="103"/>
      <c r="AI2556" s="103"/>
      <c r="AJ2556" s="103"/>
      <c r="AK2556" s="103"/>
      <c r="AL2556" s="103"/>
      <c r="AM2556" s="103"/>
      <c r="AN2556" s="103"/>
      <c r="AO2556" s="103"/>
      <c r="AP2556" s="103"/>
      <c r="AQ2556" s="103"/>
      <c r="AR2556" s="103"/>
      <c r="AS2556" s="103"/>
      <c r="AT2556" s="103"/>
      <c r="AU2556" s="103"/>
      <c r="AV2556" s="103"/>
      <c r="AW2556" s="103"/>
      <c r="AX2556" s="103"/>
      <c r="AY2556" s="103"/>
      <c r="AZ2556" s="103"/>
      <c r="BA2556" s="95"/>
      <c r="BB2556" s="95"/>
      <c r="BC2556" s="95"/>
      <c r="BD2556" s="95"/>
      <c r="BE2556" s="95"/>
      <c r="BF2556" s="95"/>
      <c r="BG2556" s="95"/>
      <c r="BH2556" s="95"/>
      <c r="BI2556" s="95"/>
    </row>
    <row r="2557" spans="17:61" s="82" customFormat="1" x14ac:dyDescent="0.2">
      <c r="Q2557" s="103"/>
      <c r="R2557" s="104"/>
      <c r="S2557" s="103"/>
      <c r="T2557" s="103"/>
      <c r="U2557" s="103"/>
      <c r="V2557" s="103"/>
      <c r="W2557" s="103"/>
      <c r="X2557" s="103"/>
      <c r="Y2557" s="103"/>
      <c r="Z2557" s="103"/>
      <c r="AA2557" s="103"/>
      <c r="AB2557" s="103"/>
      <c r="AC2557" s="103"/>
      <c r="AD2557" s="103"/>
      <c r="AE2557" s="103"/>
      <c r="AF2557" s="103"/>
      <c r="AG2557" s="103"/>
      <c r="AH2557" s="103"/>
      <c r="AI2557" s="103"/>
      <c r="AJ2557" s="103"/>
      <c r="AK2557" s="103"/>
      <c r="AL2557" s="103"/>
      <c r="AM2557" s="103"/>
      <c r="AN2557" s="103"/>
      <c r="AO2557" s="103"/>
      <c r="AP2557" s="103"/>
      <c r="AQ2557" s="103"/>
      <c r="AR2557" s="103"/>
      <c r="AS2557" s="103"/>
      <c r="AT2557" s="103"/>
      <c r="AU2557" s="103"/>
      <c r="AV2557" s="103"/>
      <c r="AW2557" s="103"/>
      <c r="AX2557" s="103"/>
      <c r="AY2557" s="103"/>
      <c r="AZ2557" s="103"/>
      <c r="BA2557" s="95"/>
      <c r="BB2557" s="95"/>
      <c r="BC2557" s="95"/>
      <c r="BD2557" s="95"/>
      <c r="BE2557" s="95"/>
      <c r="BF2557" s="95"/>
      <c r="BG2557" s="95"/>
      <c r="BH2557" s="95"/>
      <c r="BI2557" s="95"/>
    </row>
    <row r="2558" spans="17:61" s="82" customFormat="1" x14ac:dyDescent="0.2">
      <c r="Q2558" s="103"/>
      <c r="R2558" s="104"/>
      <c r="S2558" s="103"/>
      <c r="T2558" s="103"/>
      <c r="U2558" s="103"/>
      <c r="V2558" s="103"/>
      <c r="W2558" s="103"/>
      <c r="X2558" s="103"/>
      <c r="Y2558" s="103"/>
      <c r="Z2558" s="103"/>
      <c r="AA2558" s="103"/>
      <c r="AB2558" s="103"/>
      <c r="AC2558" s="103"/>
      <c r="AD2558" s="103"/>
      <c r="AE2558" s="103"/>
      <c r="AF2558" s="103"/>
      <c r="AG2558" s="103"/>
      <c r="AH2558" s="103"/>
      <c r="AI2558" s="103"/>
      <c r="AJ2558" s="103"/>
      <c r="AK2558" s="103"/>
      <c r="AL2558" s="103"/>
      <c r="AM2558" s="103"/>
      <c r="AN2558" s="103"/>
      <c r="AO2558" s="103"/>
      <c r="AP2558" s="103"/>
      <c r="AQ2558" s="103"/>
      <c r="AR2558" s="103"/>
      <c r="AS2558" s="103"/>
      <c r="AT2558" s="103"/>
      <c r="AU2558" s="103"/>
      <c r="AV2558" s="103"/>
      <c r="AW2558" s="103"/>
      <c r="AX2558" s="103"/>
      <c r="AY2558" s="103"/>
      <c r="AZ2558" s="103"/>
      <c r="BA2558" s="95"/>
      <c r="BB2558" s="95"/>
      <c r="BC2558" s="95"/>
      <c r="BD2558" s="95"/>
      <c r="BE2558" s="95"/>
      <c r="BF2558" s="95"/>
      <c r="BG2558" s="95"/>
      <c r="BH2558" s="95"/>
      <c r="BI2558" s="95"/>
    </row>
    <row r="2559" spans="17:61" s="82" customFormat="1" x14ac:dyDescent="0.2">
      <c r="Q2559" s="103"/>
      <c r="R2559" s="104"/>
      <c r="S2559" s="103"/>
      <c r="T2559" s="103"/>
      <c r="U2559" s="103"/>
      <c r="V2559" s="103"/>
      <c r="W2559" s="103"/>
      <c r="X2559" s="103"/>
      <c r="Y2559" s="103"/>
      <c r="Z2559" s="103"/>
      <c r="AA2559" s="103"/>
      <c r="AB2559" s="103"/>
      <c r="AC2559" s="103"/>
      <c r="AD2559" s="103"/>
      <c r="AE2559" s="103"/>
      <c r="AF2559" s="103"/>
      <c r="AG2559" s="103"/>
      <c r="AH2559" s="103"/>
      <c r="AI2559" s="103"/>
      <c r="AJ2559" s="103"/>
      <c r="AK2559" s="103"/>
      <c r="AL2559" s="103"/>
      <c r="AM2559" s="103"/>
      <c r="AN2559" s="103"/>
      <c r="AO2559" s="103"/>
      <c r="AP2559" s="103"/>
      <c r="AQ2559" s="103"/>
      <c r="AR2559" s="103"/>
      <c r="AS2559" s="103"/>
      <c r="AT2559" s="103"/>
      <c r="AU2559" s="103"/>
      <c r="AV2559" s="103"/>
      <c r="AW2559" s="103"/>
      <c r="AX2559" s="103"/>
      <c r="AY2559" s="103"/>
      <c r="AZ2559" s="103"/>
      <c r="BA2559" s="95"/>
      <c r="BB2559" s="95"/>
      <c r="BC2559" s="95"/>
      <c r="BD2559" s="95"/>
      <c r="BE2559" s="95"/>
      <c r="BF2559" s="95"/>
      <c r="BG2559" s="95"/>
      <c r="BH2559" s="95"/>
      <c r="BI2559" s="95"/>
    </row>
    <row r="2560" spans="17:61" s="82" customFormat="1" x14ac:dyDescent="0.2">
      <c r="Q2560" s="103"/>
      <c r="R2560" s="104"/>
      <c r="S2560" s="103"/>
      <c r="T2560" s="103"/>
      <c r="U2560" s="103"/>
      <c r="V2560" s="103"/>
      <c r="W2560" s="103"/>
      <c r="X2560" s="103"/>
      <c r="Y2560" s="103"/>
      <c r="Z2560" s="103"/>
      <c r="AA2560" s="103"/>
      <c r="AB2560" s="103"/>
      <c r="AC2560" s="103"/>
      <c r="AD2560" s="103"/>
      <c r="AE2560" s="103"/>
      <c r="AF2560" s="103"/>
      <c r="AG2560" s="103"/>
      <c r="AH2560" s="103"/>
      <c r="AI2560" s="103"/>
      <c r="AJ2560" s="103"/>
      <c r="AK2560" s="103"/>
      <c r="AL2560" s="103"/>
      <c r="AM2560" s="103"/>
      <c r="AN2560" s="103"/>
      <c r="AO2560" s="103"/>
      <c r="AP2560" s="103"/>
      <c r="AQ2560" s="103"/>
      <c r="AR2560" s="103"/>
      <c r="AS2560" s="103"/>
      <c r="AT2560" s="103"/>
      <c r="AU2560" s="103"/>
      <c r="AV2560" s="103"/>
      <c r="AW2560" s="103"/>
      <c r="AX2560" s="103"/>
      <c r="AY2560" s="103"/>
      <c r="AZ2560" s="103"/>
      <c r="BA2560" s="95"/>
      <c r="BB2560" s="95"/>
      <c r="BC2560" s="95"/>
      <c r="BD2560" s="95"/>
      <c r="BE2560" s="95"/>
      <c r="BF2560" s="95"/>
      <c r="BG2560" s="95"/>
      <c r="BH2560" s="95"/>
      <c r="BI2560" s="95"/>
    </row>
    <row r="2561" spans="17:61" s="82" customFormat="1" x14ac:dyDescent="0.2">
      <c r="Q2561" s="103"/>
      <c r="R2561" s="104"/>
      <c r="S2561" s="103"/>
      <c r="T2561" s="103"/>
      <c r="U2561" s="103"/>
      <c r="V2561" s="103"/>
      <c r="W2561" s="103"/>
      <c r="X2561" s="103"/>
      <c r="Y2561" s="103"/>
      <c r="Z2561" s="103"/>
      <c r="AA2561" s="103"/>
      <c r="AB2561" s="103"/>
      <c r="AC2561" s="103"/>
      <c r="AD2561" s="103"/>
      <c r="AE2561" s="103"/>
      <c r="AF2561" s="103"/>
      <c r="AG2561" s="103"/>
      <c r="AH2561" s="103"/>
      <c r="AI2561" s="103"/>
      <c r="AJ2561" s="103"/>
      <c r="AK2561" s="103"/>
      <c r="AL2561" s="103"/>
      <c r="AM2561" s="103"/>
      <c r="AN2561" s="103"/>
      <c r="AO2561" s="103"/>
      <c r="AP2561" s="103"/>
      <c r="AQ2561" s="103"/>
      <c r="AR2561" s="103"/>
      <c r="AS2561" s="103"/>
      <c r="AT2561" s="103"/>
      <c r="AU2561" s="103"/>
      <c r="AV2561" s="103"/>
      <c r="AW2561" s="103"/>
      <c r="AX2561" s="103"/>
      <c r="AY2561" s="103"/>
      <c r="AZ2561" s="103"/>
      <c r="BA2561" s="95"/>
      <c r="BB2561" s="95"/>
      <c r="BC2561" s="95"/>
      <c r="BD2561" s="95"/>
      <c r="BE2561" s="95"/>
      <c r="BF2561" s="95"/>
      <c r="BG2561" s="95"/>
      <c r="BH2561" s="95"/>
      <c r="BI2561" s="95"/>
    </row>
    <row r="2562" spans="17:61" s="82" customFormat="1" x14ac:dyDescent="0.2">
      <c r="Q2562" s="103"/>
      <c r="R2562" s="104"/>
      <c r="S2562" s="103"/>
      <c r="T2562" s="103"/>
      <c r="U2562" s="103"/>
      <c r="V2562" s="103"/>
      <c r="W2562" s="103"/>
      <c r="X2562" s="103"/>
      <c r="Y2562" s="103"/>
      <c r="Z2562" s="103"/>
      <c r="AA2562" s="103"/>
      <c r="AB2562" s="103"/>
      <c r="AC2562" s="103"/>
      <c r="AD2562" s="103"/>
      <c r="AE2562" s="103"/>
      <c r="AF2562" s="103"/>
      <c r="AG2562" s="103"/>
      <c r="AH2562" s="103"/>
      <c r="AI2562" s="103"/>
      <c r="AJ2562" s="103"/>
      <c r="AK2562" s="103"/>
      <c r="AL2562" s="103"/>
      <c r="AM2562" s="103"/>
      <c r="AN2562" s="103"/>
      <c r="AO2562" s="103"/>
      <c r="AP2562" s="103"/>
      <c r="AQ2562" s="103"/>
      <c r="AR2562" s="103"/>
      <c r="AS2562" s="103"/>
      <c r="AT2562" s="103"/>
      <c r="AU2562" s="103"/>
      <c r="AV2562" s="103"/>
      <c r="AW2562" s="103"/>
      <c r="AX2562" s="103"/>
      <c r="AY2562" s="103"/>
      <c r="AZ2562" s="103"/>
      <c r="BA2562" s="95"/>
      <c r="BB2562" s="95"/>
      <c r="BC2562" s="95"/>
      <c r="BD2562" s="95"/>
      <c r="BE2562" s="95"/>
      <c r="BF2562" s="95"/>
      <c r="BG2562" s="95"/>
      <c r="BH2562" s="95"/>
      <c r="BI2562" s="95"/>
    </row>
    <row r="2563" spans="17:61" s="82" customFormat="1" x14ac:dyDescent="0.2">
      <c r="Q2563" s="103"/>
      <c r="R2563" s="104"/>
      <c r="S2563" s="103"/>
      <c r="T2563" s="103"/>
      <c r="U2563" s="103"/>
      <c r="V2563" s="103"/>
      <c r="W2563" s="103"/>
      <c r="X2563" s="103"/>
      <c r="Y2563" s="103"/>
      <c r="Z2563" s="103"/>
      <c r="AA2563" s="103"/>
      <c r="AB2563" s="103"/>
      <c r="AC2563" s="103"/>
      <c r="AD2563" s="103"/>
      <c r="AE2563" s="103"/>
      <c r="AF2563" s="103"/>
      <c r="AG2563" s="103"/>
      <c r="AH2563" s="103"/>
      <c r="AI2563" s="103"/>
      <c r="AJ2563" s="103"/>
      <c r="AK2563" s="103"/>
      <c r="AL2563" s="103"/>
      <c r="AM2563" s="103"/>
      <c r="AN2563" s="103"/>
      <c r="AO2563" s="103"/>
      <c r="AP2563" s="103"/>
      <c r="AQ2563" s="103"/>
      <c r="AR2563" s="103"/>
      <c r="AS2563" s="103"/>
      <c r="AT2563" s="103"/>
      <c r="AU2563" s="103"/>
      <c r="AV2563" s="103"/>
      <c r="AW2563" s="103"/>
      <c r="AX2563" s="103"/>
      <c r="AY2563" s="103"/>
      <c r="AZ2563" s="103"/>
      <c r="BA2563" s="95"/>
      <c r="BB2563" s="95"/>
      <c r="BC2563" s="95"/>
      <c r="BD2563" s="95"/>
      <c r="BE2563" s="95"/>
      <c r="BF2563" s="95"/>
      <c r="BG2563" s="95"/>
      <c r="BH2563" s="95"/>
      <c r="BI2563" s="95"/>
    </row>
    <row r="2564" spans="17:61" s="82" customFormat="1" x14ac:dyDescent="0.2">
      <c r="Q2564" s="103"/>
      <c r="R2564" s="104"/>
      <c r="S2564" s="103"/>
      <c r="T2564" s="103"/>
      <c r="U2564" s="103"/>
      <c r="V2564" s="103"/>
      <c r="W2564" s="103"/>
      <c r="X2564" s="103"/>
      <c r="Y2564" s="103"/>
      <c r="Z2564" s="103"/>
      <c r="AA2564" s="103"/>
      <c r="AB2564" s="103"/>
      <c r="AC2564" s="103"/>
      <c r="AD2564" s="103"/>
      <c r="AE2564" s="103"/>
      <c r="AF2564" s="103"/>
      <c r="AG2564" s="103"/>
      <c r="AH2564" s="103"/>
      <c r="AI2564" s="103"/>
      <c r="AJ2564" s="103"/>
      <c r="AK2564" s="103"/>
      <c r="AL2564" s="103"/>
      <c r="AM2564" s="103"/>
      <c r="AN2564" s="103"/>
      <c r="AO2564" s="103"/>
      <c r="AP2564" s="103"/>
      <c r="AQ2564" s="103"/>
      <c r="AR2564" s="103"/>
      <c r="AS2564" s="103"/>
      <c r="AT2564" s="103"/>
      <c r="AU2564" s="103"/>
      <c r="AV2564" s="103"/>
      <c r="AW2564" s="103"/>
      <c r="AX2564" s="103"/>
      <c r="AY2564" s="103"/>
      <c r="AZ2564" s="103"/>
      <c r="BA2564" s="95"/>
      <c r="BB2564" s="95"/>
      <c r="BC2564" s="95"/>
      <c r="BD2564" s="95"/>
      <c r="BE2564" s="95"/>
      <c r="BF2564" s="95"/>
      <c r="BG2564" s="95"/>
      <c r="BH2564" s="95"/>
      <c r="BI2564" s="95"/>
    </row>
    <row r="2565" spans="17:61" s="82" customFormat="1" x14ac:dyDescent="0.2">
      <c r="Q2565" s="103"/>
      <c r="R2565" s="104"/>
      <c r="S2565" s="103"/>
      <c r="T2565" s="103"/>
      <c r="U2565" s="103"/>
      <c r="V2565" s="103"/>
      <c r="W2565" s="103"/>
      <c r="X2565" s="103"/>
      <c r="Y2565" s="103"/>
      <c r="Z2565" s="103"/>
      <c r="AA2565" s="103"/>
      <c r="AB2565" s="103"/>
      <c r="AC2565" s="103"/>
      <c r="AD2565" s="103"/>
      <c r="AE2565" s="103"/>
      <c r="AF2565" s="103"/>
      <c r="AG2565" s="103"/>
      <c r="AH2565" s="103"/>
      <c r="AI2565" s="103"/>
      <c r="AJ2565" s="103"/>
      <c r="AK2565" s="103"/>
      <c r="AL2565" s="103"/>
      <c r="AM2565" s="103"/>
      <c r="AN2565" s="103"/>
      <c r="AO2565" s="103"/>
      <c r="AP2565" s="103"/>
      <c r="AQ2565" s="103"/>
      <c r="AR2565" s="103"/>
      <c r="AS2565" s="103"/>
      <c r="AT2565" s="103"/>
      <c r="AU2565" s="103"/>
      <c r="AV2565" s="103"/>
      <c r="AW2565" s="103"/>
      <c r="AX2565" s="103"/>
      <c r="AY2565" s="103"/>
      <c r="AZ2565" s="103"/>
      <c r="BA2565" s="95"/>
      <c r="BB2565" s="95"/>
      <c r="BC2565" s="95"/>
      <c r="BD2565" s="95"/>
      <c r="BE2565" s="95"/>
      <c r="BF2565" s="95"/>
      <c r="BG2565" s="95"/>
      <c r="BH2565" s="95"/>
      <c r="BI2565" s="95"/>
    </row>
    <row r="2566" spans="17:61" s="82" customFormat="1" x14ac:dyDescent="0.2">
      <c r="Q2566" s="103"/>
      <c r="R2566" s="104"/>
      <c r="S2566" s="103"/>
      <c r="T2566" s="103"/>
      <c r="U2566" s="103"/>
      <c r="V2566" s="103"/>
      <c r="W2566" s="103"/>
      <c r="X2566" s="103"/>
      <c r="Y2566" s="103"/>
      <c r="Z2566" s="103"/>
      <c r="AA2566" s="103"/>
      <c r="AB2566" s="103"/>
      <c r="AC2566" s="103"/>
      <c r="AD2566" s="103"/>
      <c r="AE2566" s="103"/>
      <c r="AF2566" s="103"/>
      <c r="AG2566" s="103"/>
      <c r="AH2566" s="103"/>
      <c r="AI2566" s="103"/>
      <c r="AJ2566" s="103"/>
      <c r="AK2566" s="103"/>
      <c r="AL2566" s="103"/>
      <c r="AM2566" s="103"/>
      <c r="AN2566" s="103"/>
      <c r="AO2566" s="103"/>
      <c r="AP2566" s="103"/>
      <c r="AQ2566" s="103"/>
      <c r="AR2566" s="103"/>
      <c r="AS2566" s="103"/>
      <c r="AT2566" s="103"/>
      <c r="AU2566" s="103"/>
      <c r="AV2566" s="103"/>
      <c r="AW2566" s="103"/>
      <c r="AX2566" s="103"/>
      <c r="AY2566" s="103"/>
      <c r="AZ2566" s="103"/>
      <c r="BA2566" s="95"/>
      <c r="BB2566" s="95"/>
      <c r="BC2566" s="95"/>
      <c r="BD2566" s="95"/>
      <c r="BE2566" s="95"/>
      <c r="BF2566" s="95"/>
      <c r="BG2566" s="95"/>
      <c r="BH2566" s="95"/>
      <c r="BI2566" s="95"/>
    </row>
    <row r="2567" spans="17:61" s="82" customFormat="1" x14ac:dyDescent="0.2">
      <c r="Q2567" s="103"/>
      <c r="R2567" s="104"/>
      <c r="S2567" s="103"/>
      <c r="T2567" s="103"/>
      <c r="U2567" s="103"/>
      <c r="V2567" s="103"/>
      <c r="W2567" s="103"/>
      <c r="X2567" s="103"/>
      <c r="Y2567" s="103"/>
      <c r="Z2567" s="103"/>
      <c r="AA2567" s="103"/>
      <c r="AB2567" s="103"/>
      <c r="AC2567" s="103"/>
      <c r="AD2567" s="103"/>
      <c r="AE2567" s="103"/>
      <c r="AF2567" s="103"/>
      <c r="AG2567" s="103"/>
      <c r="AH2567" s="103"/>
      <c r="AI2567" s="103"/>
      <c r="AJ2567" s="103"/>
      <c r="AK2567" s="103"/>
      <c r="AL2567" s="103"/>
      <c r="AM2567" s="103"/>
      <c r="AN2567" s="103"/>
      <c r="AO2567" s="103"/>
      <c r="AP2567" s="103"/>
      <c r="AQ2567" s="103"/>
      <c r="AR2567" s="103"/>
      <c r="AS2567" s="103"/>
      <c r="AT2567" s="103"/>
      <c r="AU2567" s="103"/>
      <c r="AV2567" s="103"/>
      <c r="AW2567" s="103"/>
      <c r="AX2567" s="103"/>
      <c r="AY2567" s="103"/>
      <c r="AZ2567" s="103"/>
      <c r="BA2567" s="95"/>
      <c r="BB2567" s="95"/>
      <c r="BC2567" s="95"/>
      <c r="BD2567" s="95"/>
      <c r="BE2567" s="95"/>
      <c r="BF2567" s="95"/>
      <c r="BG2567" s="95"/>
      <c r="BH2567" s="95"/>
      <c r="BI2567" s="95"/>
    </row>
    <row r="2568" spans="17:61" s="82" customFormat="1" x14ac:dyDescent="0.2">
      <c r="Q2568" s="103"/>
      <c r="R2568" s="104"/>
      <c r="S2568" s="103"/>
      <c r="T2568" s="103"/>
      <c r="U2568" s="103"/>
      <c r="V2568" s="103"/>
      <c r="W2568" s="103"/>
      <c r="X2568" s="103"/>
      <c r="Y2568" s="103"/>
      <c r="Z2568" s="103"/>
      <c r="AA2568" s="103"/>
      <c r="AB2568" s="103"/>
      <c r="AC2568" s="103"/>
      <c r="AD2568" s="103"/>
      <c r="AE2568" s="103"/>
      <c r="AF2568" s="103"/>
      <c r="AG2568" s="103"/>
      <c r="AH2568" s="103"/>
      <c r="AI2568" s="103"/>
      <c r="AJ2568" s="103"/>
      <c r="AK2568" s="103"/>
      <c r="AL2568" s="103"/>
      <c r="AM2568" s="103"/>
      <c r="AN2568" s="103"/>
      <c r="AO2568" s="103"/>
      <c r="AP2568" s="103"/>
      <c r="AQ2568" s="103"/>
      <c r="AR2568" s="103"/>
      <c r="AS2568" s="103"/>
      <c r="AT2568" s="103"/>
      <c r="AU2568" s="103"/>
      <c r="AV2568" s="103"/>
      <c r="AW2568" s="103"/>
      <c r="AX2568" s="103"/>
      <c r="AY2568" s="103"/>
      <c r="AZ2568" s="103"/>
      <c r="BA2568" s="95"/>
      <c r="BB2568" s="95"/>
      <c r="BC2568" s="95"/>
      <c r="BD2568" s="95"/>
      <c r="BE2568" s="95"/>
      <c r="BF2568" s="95"/>
      <c r="BG2568" s="95"/>
      <c r="BH2568" s="95"/>
      <c r="BI2568" s="95"/>
    </row>
    <row r="2569" spans="17:61" s="82" customFormat="1" x14ac:dyDescent="0.2">
      <c r="Q2569" s="103"/>
      <c r="R2569" s="104"/>
      <c r="S2569" s="103"/>
      <c r="T2569" s="103"/>
      <c r="U2569" s="103"/>
      <c r="V2569" s="103"/>
      <c r="W2569" s="103"/>
      <c r="X2569" s="103"/>
      <c r="Y2569" s="103"/>
      <c r="Z2569" s="103"/>
      <c r="AA2569" s="103"/>
      <c r="AB2569" s="103"/>
      <c r="AC2569" s="103"/>
      <c r="AD2569" s="103"/>
      <c r="AE2569" s="103"/>
      <c r="AF2569" s="103"/>
      <c r="AG2569" s="103"/>
      <c r="AH2569" s="103"/>
      <c r="AI2569" s="103"/>
      <c r="AJ2569" s="103"/>
      <c r="AK2569" s="103"/>
      <c r="AL2569" s="103"/>
      <c r="AM2569" s="103"/>
      <c r="AN2569" s="103"/>
      <c r="AO2569" s="103"/>
      <c r="AP2569" s="103"/>
      <c r="AQ2569" s="103"/>
      <c r="AR2569" s="103"/>
      <c r="AS2569" s="103"/>
      <c r="AT2569" s="103"/>
      <c r="AU2569" s="103"/>
      <c r="AV2569" s="103"/>
      <c r="AW2569" s="103"/>
      <c r="AX2569" s="103"/>
      <c r="AY2569" s="103"/>
      <c r="AZ2569" s="103"/>
      <c r="BA2569" s="95"/>
      <c r="BB2569" s="95"/>
      <c r="BC2569" s="95"/>
      <c r="BD2569" s="95"/>
      <c r="BE2569" s="95"/>
      <c r="BF2569" s="95"/>
      <c r="BG2569" s="95"/>
      <c r="BH2569" s="95"/>
      <c r="BI2569" s="95"/>
    </row>
    <row r="2570" spans="17:61" s="82" customFormat="1" x14ac:dyDescent="0.2">
      <c r="Q2570" s="103"/>
      <c r="R2570" s="104"/>
      <c r="S2570" s="103"/>
      <c r="T2570" s="103"/>
      <c r="U2570" s="103"/>
      <c r="V2570" s="103"/>
      <c r="W2570" s="103"/>
      <c r="X2570" s="103"/>
      <c r="Y2570" s="103"/>
      <c r="Z2570" s="103"/>
      <c r="AA2570" s="103"/>
      <c r="AB2570" s="103"/>
      <c r="AC2570" s="103"/>
      <c r="AD2570" s="103"/>
      <c r="AE2570" s="103"/>
      <c r="AF2570" s="103"/>
      <c r="AG2570" s="103"/>
      <c r="AH2570" s="103"/>
      <c r="AI2570" s="103"/>
      <c r="AJ2570" s="103"/>
      <c r="AK2570" s="103"/>
      <c r="AL2570" s="103"/>
      <c r="AM2570" s="103"/>
      <c r="AN2570" s="103"/>
      <c r="AO2570" s="103"/>
      <c r="AP2570" s="103"/>
      <c r="AQ2570" s="103"/>
      <c r="AR2570" s="103"/>
      <c r="AS2570" s="103"/>
      <c r="AT2570" s="103"/>
      <c r="AU2570" s="103"/>
      <c r="AV2570" s="103"/>
      <c r="AW2570" s="103"/>
      <c r="AX2570" s="103"/>
      <c r="AY2570" s="103"/>
      <c r="AZ2570" s="103"/>
      <c r="BA2570" s="95"/>
      <c r="BB2570" s="95"/>
      <c r="BC2570" s="95"/>
      <c r="BD2570" s="95"/>
      <c r="BE2570" s="95"/>
      <c r="BF2570" s="95"/>
      <c r="BG2570" s="95"/>
      <c r="BH2570" s="95"/>
      <c r="BI2570" s="95"/>
    </row>
    <row r="2571" spans="17:61" s="82" customFormat="1" x14ac:dyDescent="0.2">
      <c r="Q2571" s="103"/>
      <c r="R2571" s="104"/>
      <c r="S2571" s="103"/>
      <c r="T2571" s="103"/>
      <c r="U2571" s="103"/>
      <c r="V2571" s="103"/>
      <c r="W2571" s="103"/>
      <c r="X2571" s="103"/>
      <c r="Y2571" s="103"/>
      <c r="Z2571" s="103"/>
      <c r="AA2571" s="103"/>
      <c r="AB2571" s="103"/>
      <c r="AC2571" s="103"/>
      <c r="AD2571" s="103"/>
      <c r="AE2571" s="103"/>
      <c r="AF2571" s="103"/>
      <c r="AG2571" s="103"/>
      <c r="AH2571" s="103"/>
      <c r="AI2571" s="103"/>
      <c r="AJ2571" s="103"/>
      <c r="AK2571" s="103"/>
      <c r="AL2571" s="103"/>
      <c r="AM2571" s="103"/>
      <c r="AN2571" s="103"/>
      <c r="AO2571" s="103"/>
      <c r="AP2571" s="103"/>
      <c r="AQ2571" s="103"/>
      <c r="AR2571" s="103"/>
      <c r="AS2571" s="103"/>
      <c r="AT2571" s="103"/>
      <c r="AU2571" s="103"/>
      <c r="AV2571" s="103"/>
      <c r="AW2571" s="103"/>
      <c r="AX2571" s="103"/>
      <c r="AY2571" s="103"/>
      <c r="AZ2571" s="103"/>
      <c r="BA2571" s="95"/>
      <c r="BB2571" s="95"/>
      <c r="BC2571" s="95"/>
      <c r="BD2571" s="95"/>
      <c r="BE2571" s="95"/>
      <c r="BF2571" s="95"/>
      <c r="BG2571" s="95"/>
      <c r="BH2571" s="95"/>
      <c r="BI2571" s="95"/>
    </row>
    <row r="2572" spans="17:61" s="82" customFormat="1" x14ac:dyDescent="0.2">
      <c r="Q2572" s="103"/>
      <c r="R2572" s="104"/>
      <c r="S2572" s="103"/>
      <c r="T2572" s="103"/>
      <c r="U2572" s="103"/>
      <c r="V2572" s="103"/>
      <c r="W2572" s="103"/>
      <c r="X2572" s="103"/>
      <c r="Y2572" s="103"/>
      <c r="Z2572" s="103"/>
      <c r="AA2572" s="103"/>
      <c r="AB2572" s="103"/>
      <c r="AC2572" s="103"/>
      <c r="AD2572" s="103"/>
      <c r="AE2572" s="103"/>
      <c r="AF2572" s="103"/>
      <c r="AG2572" s="103"/>
      <c r="AH2572" s="103"/>
      <c r="AI2572" s="103"/>
      <c r="AJ2572" s="103"/>
      <c r="AK2572" s="103"/>
      <c r="AL2572" s="103"/>
      <c r="AM2572" s="103"/>
      <c r="AN2572" s="103"/>
      <c r="AO2572" s="103"/>
      <c r="AP2572" s="103"/>
      <c r="AQ2572" s="103"/>
      <c r="AR2572" s="103"/>
      <c r="AS2572" s="103"/>
      <c r="AT2572" s="103"/>
      <c r="AU2572" s="103"/>
      <c r="AV2572" s="103"/>
      <c r="AW2572" s="103"/>
      <c r="AX2572" s="103"/>
      <c r="AY2572" s="103"/>
      <c r="AZ2572" s="103"/>
      <c r="BA2572" s="95"/>
      <c r="BB2572" s="95"/>
      <c r="BC2572" s="95"/>
      <c r="BD2572" s="95"/>
      <c r="BE2572" s="95"/>
      <c r="BF2572" s="95"/>
      <c r="BG2572" s="95"/>
      <c r="BH2572" s="95"/>
      <c r="BI2572" s="95"/>
    </row>
    <row r="2573" spans="17:61" s="82" customFormat="1" x14ac:dyDescent="0.2">
      <c r="Q2573" s="103"/>
      <c r="R2573" s="104"/>
      <c r="S2573" s="103"/>
      <c r="T2573" s="103"/>
      <c r="U2573" s="103"/>
      <c r="V2573" s="103"/>
      <c r="W2573" s="103"/>
      <c r="X2573" s="103"/>
      <c r="Y2573" s="103"/>
      <c r="Z2573" s="103"/>
      <c r="AA2573" s="103"/>
      <c r="AB2573" s="103"/>
      <c r="AC2573" s="103"/>
      <c r="AD2573" s="103"/>
      <c r="AE2573" s="103"/>
      <c r="AF2573" s="103"/>
      <c r="AG2573" s="103"/>
      <c r="AH2573" s="103"/>
      <c r="AI2573" s="103"/>
      <c r="AJ2573" s="103"/>
      <c r="AK2573" s="103"/>
      <c r="AL2573" s="103"/>
      <c r="AM2573" s="103"/>
      <c r="AN2573" s="103"/>
      <c r="AO2573" s="103"/>
      <c r="AP2573" s="103"/>
      <c r="AQ2573" s="103"/>
      <c r="AR2573" s="103"/>
      <c r="AS2573" s="103"/>
      <c r="AT2573" s="103"/>
      <c r="AU2573" s="103"/>
      <c r="AV2573" s="103"/>
      <c r="AW2573" s="103"/>
      <c r="AX2573" s="103"/>
      <c r="AY2573" s="103"/>
      <c r="AZ2573" s="103"/>
      <c r="BA2573" s="95"/>
      <c r="BB2573" s="95"/>
      <c r="BC2573" s="95"/>
      <c r="BD2573" s="95"/>
      <c r="BE2573" s="95"/>
      <c r="BF2573" s="95"/>
      <c r="BG2573" s="95"/>
      <c r="BH2573" s="95"/>
      <c r="BI2573" s="95"/>
    </row>
    <row r="2574" spans="17:61" s="82" customFormat="1" x14ac:dyDescent="0.2">
      <c r="Q2574" s="103"/>
      <c r="R2574" s="104"/>
      <c r="S2574" s="103"/>
      <c r="T2574" s="103"/>
      <c r="U2574" s="103"/>
      <c r="V2574" s="103"/>
      <c r="W2574" s="103"/>
      <c r="X2574" s="103"/>
      <c r="Y2574" s="103"/>
      <c r="Z2574" s="103"/>
      <c r="AA2574" s="103"/>
      <c r="AB2574" s="103"/>
      <c r="AC2574" s="103"/>
      <c r="AD2574" s="103"/>
      <c r="AE2574" s="103"/>
      <c r="AF2574" s="103"/>
      <c r="AG2574" s="103"/>
      <c r="AH2574" s="103"/>
      <c r="AI2574" s="103"/>
      <c r="AJ2574" s="103"/>
      <c r="AK2574" s="103"/>
      <c r="AL2574" s="103"/>
      <c r="AM2574" s="103"/>
      <c r="AN2574" s="103"/>
      <c r="AO2574" s="103"/>
      <c r="AP2574" s="103"/>
      <c r="AQ2574" s="103"/>
      <c r="AR2574" s="103"/>
      <c r="AS2574" s="103"/>
      <c r="AT2574" s="103"/>
      <c r="AU2574" s="103"/>
      <c r="AV2574" s="103"/>
      <c r="AW2574" s="103"/>
      <c r="AX2574" s="103"/>
      <c r="AY2574" s="103"/>
      <c r="AZ2574" s="103"/>
      <c r="BA2574" s="95"/>
      <c r="BB2574" s="95"/>
      <c r="BC2574" s="95"/>
      <c r="BD2574" s="95"/>
      <c r="BE2574" s="95"/>
      <c r="BF2574" s="95"/>
      <c r="BG2574" s="95"/>
      <c r="BH2574" s="95"/>
      <c r="BI2574" s="95"/>
    </row>
    <row r="2575" spans="17:61" s="82" customFormat="1" x14ac:dyDescent="0.2">
      <c r="Q2575" s="103"/>
      <c r="R2575" s="104"/>
      <c r="S2575" s="103"/>
      <c r="T2575" s="103"/>
      <c r="U2575" s="103"/>
      <c r="V2575" s="103"/>
      <c r="W2575" s="103"/>
      <c r="X2575" s="103"/>
      <c r="Y2575" s="103"/>
      <c r="Z2575" s="103"/>
      <c r="AA2575" s="103"/>
      <c r="AB2575" s="103"/>
      <c r="AC2575" s="103"/>
      <c r="AD2575" s="103"/>
      <c r="AE2575" s="103"/>
      <c r="AF2575" s="103"/>
      <c r="AG2575" s="103"/>
      <c r="AH2575" s="103"/>
      <c r="AI2575" s="103"/>
      <c r="AJ2575" s="103"/>
      <c r="AK2575" s="103"/>
      <c r="AL2575" s="103"/>
      <c r="AM2575" s="103"/>
      <c r="AN2575" s="103"/>
      <c r="AO2575" s="103"/>
      <c r="AP2575" s="103"/>
      <c r="AQ2575" s="103"/>
      <c r="AR2575" s="103"/>
      <c r="AS2575" s="103"/>
      <c r="AT2575" s="103"/>
      <c r="AU2575" s="103"/>
      <c r="AV2575" s="103"/>
      <c r="AW2575" s="103"/>
      <c r="AX2575" s="103"/>
      <c r="AY2575" s="103"/>
      <c r="AZ2575" s="103"/>
      <c r="BA2575" s="95"/>
      <c r="BB2575" s="95"/>
      <c r="BC2575" s="95"/>
      <c r="BD2575" s="95"/>
      <c r="BE2575" s="95"/>
      <c r="BF2575" s="95"/>
      <c r="BG2575" s="95"/>
      <c r="BH2575" s="95"/>
      <c r="BI2575" s="95"/>
    </row>
    <row r="2576" spans="17:61" s="82" customFormat="1" x14ac:dyDescent="0.2">
      <c r="Q2576" s="103"/>
      <c r="R2576" s="104"/>
      <c r="S2576" s="103"/>
      <c r="T2576" s="103"/>
      <c r="U2576" s="103"/>
      <c r="V2576" s="103"/>
      <c r="W2576" s="103"/>
      <c r="X2576" s="103"/>
      <c r="Y2576" s="103"/>
      <c r="Z2576" s="103"/>
      <c r="AA2576" s="103"/>
      <c r="AB2576" s="103"/>
      <c r="AC2576" s="103"/>
      <c r="AD2576" s="103"/>
      <c r="AE2576" s="103"/>
      <c r="AF2576" s="103"/>
      <c r="AG2576" s="103"/>
      <c r="AH2576" s="103"/>
      <c r="AI2576" s="103"/>
      <c r="AJ2576" s="103"/>
      <c r="AK2576" s="103"/>
      <c r="AL2576" s="103"/>
      <c r="AM2576" s="103"/>
      <c r="AN2576" s="103"/>
      <c r="AO2576" s="103"/>
      <c r="AP2576" s="103"/>
      <c r="AQ2576" s="103"/>
      <c r="AR2576" s="103"/>
      <c r="AS2576" s="103"/>
      <c r="AT2576" s="103"/>
      <c r="AU2576" s="103"/>
      <c r="AV2576" s="103"/>
      <c r="AW2576" s="103"/>
      <c r="AX2576" s="103"/>
      <c r="AY2576" s="103"/>
      <c r="AZ2576" s="103"/>
      <c r="BA2576" s="95"/>
      <c r="BB2576" s="95"/>
      <c r="BC2576" s="95"/>
      <c r="BD2576" s="95"/>
      <c r="BE2576" s="95"/>
      <c r="BF2576" s="95"/>
      <c r="BG2576" s="95"/>
      <c r="BH2576" s="95"/>
      <c r="BI2576" s="95"/>
    </row>
    <row r="2577" spans="17:61" s="82" customFormat="1" x14ac:dyDescent="0.2">
      <c r="Q2577" s="103"/>
      <c r="R2577" s="104"/>
      <c r="S2577" s="103"/>
      <c r="T2577" s="103"/>
      <c r="U2577" s="103"/>
      <c r="V2577" s="103"/>
      <c r="W2577" s="103"/>
      <c r="X2577" s="103"/>
      <c r="Y2577" s="103"/>
      <c r="Z2577" s="103"/>
      <c r="AA2577" s="103"/>
      <c r="AB2577" s="103"/>
      <c r="AC2577" s="103"/>
      <c r="AD2577" s="103"/>
      <c r="AE2577" s="103"/>
      <c r="AF2577" s="103"/>
      <c r="AG2577" s="103"/>
      <c r="AH2577" s="103"/>
      <c r="AI2577" s="103"/>
      <c r="AJ2577" s="103"/>
      <c r="AK2577" s="103"/>
      <c r="AL2577" s="103"/>
      <c r="AM2577" s="103"/>
      <c r="AN2577" s="103"/>
      <c r="AO2577" s="103"/>
      <c r="AP2577" s="103"/>
      <c r="AQ2577" s="103"/>
      <c r="AR2577" s="103"/>
      <c r="AS2577" s="103"/>
      <c r="AT2577" s="103"/>
      <c r="AU2577" s="103"/>
      <c r="AV2577" s="103"/>
      <c r="AW2577" s="103"/>
      <c r="AX2577" s="103"/>
      <c r="AY2577" s="103"/>
      <c r="AZ2577" s="103"/>
      <c r="BA2577" s="95"/>
      <c r="BB2577" s="95"/>
      <c r="BC2577" s="95"/>
      <c r="BD2577" s="95"/>
      <c r="BE2577" s="95"/>
      <c r="BF2577" s="95"/>
      <c r="BG2577" s="95"/>
      <c r="BH2577" s="95"/>
      <c r="BI2577" s="95"/>
    </row>
    <row r="2578" spans="17:61" s="82" customFormat="1" x14ac:dyDescent="0.2">
      <c r="Q2578" s="103"/>
      <c r="R2578" s="104"/>
      <c r="S2578" s="103"/>
      <c r="T2578" s="103"/>
      <c r="U2578" s="103"/>
      <c r="V2578" s="103"/>
      <c r="W2578" s="103"/>
      <c r="X2578" s="103"/>
      <c r="Y2578" s="103"/>
      <c r="Z2578" s="103"/>
      <c r="AA2578" s="103"/>
      <c r="AB2578" s="103"/>
      <c r="AC2578" s="103"/>
      <c r="AD2578" s="103"/>
      <c r="AE2578" s="103"/>
      <c r="AF2578" s="103"/>
      <c r="AG2578" s="103"/>
      <c r="AH2578" s="103"/>
      <c r="AI2578" s="103"/>
      <c r="AJ2578" s="103"/>
      <c r="AK2578" s="103"/>
      <c r="AL2578" s="103"/>
      <c r="AM2578" s="103"/>
      <c r="AN2578" s="103"/>
      <c r="AO2578" s="103"/>
      <c r="AP2578" s="103"/>
      <c r="AQ2578" s="103"/>
      <c r="AR2578" s="103"/>
      <c r="AS2578" s="103"/>
      <c r="AT2578" s="103"/>
      <c r="AU2578" s="103"/>
      <c r="AV2578" s="103"/>
      <c r="AW2578" s="103"/>
      <c r="AX2578" s="103"/>
      <c r="AY2578" s="103"/>
      <c r="AZ2578" s="103"/>
      <c r="BA2578" s="95"/>
      <c r="BB2578" s="95"/>
      <c r="BC2578" s="95"/>
      <c r="BD2578" s="95"/>
      <c r="BE2578" s="95"/>
      <c r="BF2578" s="95"/>
      <c r="BG2578" s="95"/>
      <c r="BH2578" s="95"/>
      <c r="BI2578" s="95"/>
    </row>
    <row r="2579" spans="17:61" s="82" customFormat="1" x14ac:dyDescent="0.2">
      <c r="Q2579" s="103"/>
      <c r="R2579" s="104"/>
      <c r="S2579" s="103"/>
      <c r="T2579" s="103"/>
      <c r="U2579" s="103"/>
      <c r="V2579" s="103"/>
      <c r="W2579" s="103"/>
      <c r="X2579" s="103"/>
      <c r="Y2579" s="103"/>
      <c r="Z2579" s="103"/>
      <c r="AA2579" s="103"/>
      <c r="AB2579" s="103"/>
      <c r="AC2579" s="103"/>
      <c r="AD2579" s="103"/>
      <c r="AE2579" s="103"/>
      <c r="AF2579" s="103"/>
      <c r="AG2579" s="103"/>
      <c r="AH2579" s="103"/>
      <c r="AI2579" s="103"/>
      <c r="AJ2579" s="103"/>
      <c r="AK2579" s="103"/>
      <c r="AL2579" s="103"/>
      <c r="AM2579" s="103"/>
      <c r="AN2579" s="103"/>
      <c r="AO2579" s="103"/>
      <c r="AP2579" s="103"/>
      <c r="AQ2579" s="103"/>
      <c r="AR2579" s="103"/>
      <c r="AS2579" s="103"/>
      <c r="AT2579" s="103"/>
      <c r="AU2579" s="103"/>
      <c r="AV2579" s="103"/>
      <c r="AW2579" s="103"/>
      <c r="AX2579" s="103"/>
      <c r="AY2579" s="103"/>
      <c r="AZ2579" s="103"/>
      <c r="BA2579" s="95"/>
      <c r="BB2579" s="95"/>
      <c r="BC2579" s="95"/>
      <c r="BD2579" s="95"/>
      <c r="BE2579" s="95"/>
      <c r="BF2579" s="95"/>
      <c r="BG2579" s="95"/>
      <c r="BH2579" s="95"/>
      <c r="BI2579" s="95"/>
    </row>
    <row r="2580" spans="17:61" s="82" customFormat="1" x14ac:dyDescent="0.2">
      <c r="Q2580" s="103"/>
      <c r="R2580" s="104"/>
      <c r="S2580" s="103"/>
      <c r="T2580" s="103"/>
      <c r="U2580" s="103"/>
      <c r="V2580" s="103"/>
      <c r="W2580" s="103"/>
      <c r="X2580" s="103"/>
      <c r="Y2580" s="103"/>
      <c r="Z2580" s="103"/>
      <c r="AA2580" s="103"/>
      <c r="AB2580" s="103"/>
      <c r="AC2580" s="103"/>
      <c r="AD2580" s="103"/>
      <c r="AE2580" s="103"/>
      <c r="AF2580" s="103"/>
      <c r="AG2580" s="103"/>
      <c r="AH2580" s="103"/>
      <c r="AI2580" s="103"/>
      <c r="AJ2580" s="103"/>
      <c r="AK2580" s="103"/>
      <c r="AL2580" s="103"/>
      <c r="AM2580" s="103"/>
      <c r="AN2580" s="103"/>
      <c r="AO2580" s="103"/>
      <c r="AP2580" s="103"/>
      <c r="AQ2580" s="103"/>
      <c r="AR2580" s="103"/>
      <c r="AS2580" s="103"/>
      <c r="AT2580" s="103"/>
      <c r="AU2580" s="103"/>
      <c r="AV2580" s="103"/>
      <c r="AW2580" s="103"/>
      <c r="AX2580" s="103"/>
      <c r="AY2580" s="103"/>
      <c r="AZ2580" s="103"/>
      <c r="BA2580" s="95"/>
      <c r="BB2580" s="95"/>
      <c r="BC2580" s="95"/>
      <c r="BD2580" s="95"/>
      <c r="BE2580" s="95"/>
      <c r="BF2580" s="95"/>
      <c r="BG2580" s="95"/>
      <c r="BH2580" s="95"/>
      <c r="BI2580" s="95"/>
    </row>
    <row r="2581" spans="17:61" s="82" customFormat="1" x14ac:dyDescent="0.2">
      <c r="Q2581" s="103"/>
      <c r="R2581" s="104"/>
      <c r="S2581" s="103"/>
      <c r="T2581" s="103"/>
      <c r="U2581" s="103"/>
      <c r="V2581" s="103"/>
      <c r="W2581" s="103"/>
      <c r="X2581" s="103"/>
      <c r="Y2581" s="103"/>
      <c r="Z2581" s="103"/>
      <c r="AA2581" s="103"/>
      <c r="AB2581" s="103"/>
      <c r="AC2581" s="103"/>
      <c r="AD2581" s="103"/>
      <c r="AE2581" s="103"/>
      <c r="AF2581" s="103"/>
      <c r="AG2581" s="103"/>
      <c r="AH2581" s="103"/>
      <c r="AI2581" s="103"/>
      <c r="AJ2581" s="103"/>
      <c r="AK2581" s="103"/>
      <c r="AL2581" s="103"/>
      <c r="AM2581" s="103"/>
      <c r="AN2581" s="103"/>
      <c r="AO2581" s="103"/>
      <c r="AP2581" s="103"/>
      <c r="AQ2581" s="103"/>
      <c r="AR2581" s="103"/>
      <c r="AS2581" s="103"/>
      <c r="AT2581" s="103"/>
      <c r="AU2581" s="103"/>
      <c r="AV2581" s="103"/>
      <c r="AW2581" s="103"/>
      <c r="AX2581" s="103"/>
      <c r="AY2581" s="103"/>
      <c r="AZ2581" s="103"/>
      <c r="BA2581" s="95"/>
      <c r="BB2581" s="95"/>
      <c r="BC2581" s="95"/>
      <c r="BD2581" s="95"/>
      <c r="BE2581" s="95"/>
      <c r="BF2581" s="95"/>
      <c r="BG2581" s="95"/>
      <c r="BH2581" s="95"/>
      <c r="BI2581" s="95"/>
    </row>
    <row r="2582" spans="17:61" s="82" customFormat="1" x14ac:dyDescent="0.2">
      <c r="Q2582" s="103"/>
      <c r="R2582" s="104"/>
      <c r="S2582" s="103"/>
      <c r="T2582" s="103"/>
      <c r="U2582" s="103"/>
      <c r="V2582" s="103"/>
      <c r="W2582" s="103"/>
      <c r="X2582" s="103"/>
      <c r="Y2582" s="103"/>
      <c r="Z2582" s="103"/>
      <c r="AA2582" s="103"/>
      <c r="AB2582" s="103"/>
      <c r="AC2582" s="103"/>
      <c r="AD2582" s="103"/>
      <c r="AE2582" s="103"/>
      <c r="AF2582" s="103"/>
      <c r="AG2582" s="103"/>
      <c r="AH2582" s="103"/>
      <c r="AI2582" s="103"/>
      <c r="AJ2582" s="103"/>
      <c r="AK2582" s="103"/>
      <c r="AL2582" s="103"/>
      <c r="AM2582" s="103"/>
      <c r="AN2582" s="103"/>
      <c r="AO2582" s="103"/>
      <c r="AP2582" s="103"/>
      <c r="AQ2582" s="103"/>
      <c r="AR2582" s="103"/>
      <c r="AS2582" s="103"/>
      <c r="AT2582" s="103"/>
      <c r="AU2582" s="103"/>
      <c r="AV2582" s="103"/>
      <c r="AW2582" s="103"/>
      <c r="AX2582" s="103"/>
      <c r="AY2582" s="103"/>
      <c r="AZ2582" s="103"/>
      <c r="BA2582" s="95"/>
      <c r="BB2582" s="95"/>
      <c r="BC2582" s="95"/>
      <c r="BD2582" s="95"/>
      <c r="BE2582" s="95"/>
      <c r="BF2582" s="95"/>
      <c r="BG2582" s="95"/>
      <c r="BH2582" s="95"/>
      <c r="BI2582" s="95"/>
    </row>
    <row r="2583" spans="17:61" s="82" customFormat="1" x14ac:dyDescent="0.2">
      <c r="Q2583" s="103"/>
      <c r="R2583" s="104"/>
      <c r="S2583" s="103"/>
      <c r="T2583" s="103"/>
      <c r="U2583" s="103"/>
      <c r="V2583" s="103"/>
      <c r="W2583" s="103"/>
      <c r="X2583" s="103"/>
      <c r="Y2583" s="103"/>
      <c r="Z2583" s="103"/>
      <c r="AA2583" s="103"/>
      <c r="AB2583" s="103"/>
      <c r="AC2583" s="103"/>
      <c r="AD2583" s="103"/>
      <c r="AE2583" s="103"/>
      <c r="AF2583" s="103"/>
      <c r="AG2583" s="103"/>
      <c r="AH2583" s="103"/>
      <c r="AI2583" s="103"/>
      <c r="AJ2583" s="103"/>
      <c r="AK2583" s="103"/>
      <c r="AL2583" s="103"/>
      <c r="AM2583" s="103"/>
      <c r="AN2583" s="103"/>
      <c r="AO2583" s="103"/>
      <c r="AP2583" s="103"/>
      <c r="AQ2583" s="103"/>
      <c r="AR2583" s="103"/>
      <c r="AS2583" s="103"/>
      <c r="AT2583" s="103"/>
      <c r="AU2583" s="103"/>
      <c r="AV2583" s="103"/>
      <c r="AW2583" s="103"/>
      <c r="AX2583" s="103"/>
      <c r="AY2583" s="103"/>
      <c r="AZ2583" s="103"/>
      <c r="BA2583" s="95"/>
      <c r="BB2583" s="95"/>
      <c r="BC2583" s="95"/>
      <c r="BD2583" s="95"/>
      <c r="BE2583" s="95"/>
      <c r="BF2583" s="95"/>
      <c r="BG2583" s="95"/>
      <c r="BH2583" s="95"/>
      <c r="BI2583" s="95"/>
    </row>
    <row r="2584" spans="17:61" s="82" customFormat="1" x14ac:dyDescent="0.2">
      <c r="Q2584" s="103"/>
      <c r="R2584" s="104"/>
      <c r="S2584" s="103"/>
      <c r="T2584" s="103"/>
      <c r="U2584" s="103"/>
      <c r="V2584" s="103"/>
      <c r="W2584" s="103"/>
      <c r="X2584" s="103"/>
      <c r="Y2584" s="103"/>
      <c r="Z2584" s="103"/>
      <c r="AA2584" s="103"/>
      <c r="AB2584" s="103"/>
      <c r="AC2584" s="103"/>
      <c r="AD2584" s="103"/>
      <c r="AE2584" s="103"/>
      <c r="AF2584" s="103"/>
      <c r="AG2584" s="103"/>
      <c r="AH2584" s="103"/>
      <c r="AI2584" s="103"/>
      <c r="AJ2584" s="103"/>
      <c r="AK2584" s="103"/>
      <c r="AL2584" s="103"/>
      <c r="AM2584" s="103"/>
      <c r="AN2584" s="103"/>
      <c r="AO2584" s="103"/>
      <c r="AP2584" s="103"/>
      <c r="AQ2584" s="103"/>
      <c r="AR2584" s="103"/>
      <c r="AS2584" s="103"/>
      <c r="AT2584" s="103"/>
      <c r="AU2584" s="103"/>
      <c r="AV2584" s="103"/>
      <c r="AW2584" s="103"/>
      <c r="AX2584" s="103"/>
      <c r="AY2584" s="103"/>
      <c r="AZ2584" s="103"/>
      <c r="BA2584" s="95"/>
      <c r="BB2584" s="95"/>
      <c r="BC2584" s="95"/>
      <c r="BD2584" s="95"/>
      <c r="BE2584" s="95"/>
      <c r="BF2584" s="95"/>
      <c r="BG2584" s="95"/>
      <c r="BH2584" s="95"/>
      <c r="BI2584" s="95"/>
    </row>
    <row r="2585" spans="17:61" s="82" customFormat="1" x14ac:dyDescent="0.2">
      <c r="Q2585" s="103"/>
      <c r="R2585" s="104"/>
      <c r="S2585" s="103"/>
      <c r="T2585" s="103"/>
      <c r="U2585" s="103"/>
      <c r="V2585" s="103"/>
      <c r="W2585" s="103"/>
      <c r="X2585" s="103"/>
      <c r="Y2585" s="103"/>
      <c r="Z2585" s="103"/>
      <c r="AA2585" s="103"/>
      <c r="AB2585" s="103"/>
      <c r="AC2585" s="103"/>
      <c r="AD2585" s="103"/>
      <c r="AE2585" s="103"/>
      <c r="AF2585" s="103"/>
      <c r="AG2585" s="103"/>
      <c r="AH2585" s="103"/>
      <c r="AI2585" s="103"/>
      <c r="AJ2585" s="103"/>
      <c r="AK2585" s="103"/>
      <c r="AL2585" s="103"/>
      <c r="AM2585" s="103"/>
      <c r="AN2585" s="103"/>
      <c r="AO2585" s="103"/>
      <c r="AP2585" s="103"/>
      <c r="AQ2585" s="103"/>
      <c r="AR2585" s="103"/>
      <c r="AS2585" s="103"/>
      <c r="AT2585" s="103"/>
      <c r="AU2585" s="103"/>
      <c r="AV2585" s="103"/>
      <c r="AW2585" s="103"/>
      <c r="AX2585" s="103"/>
      <c r="AY2585" s="103"/>
      <c r="AZ2585" s="103"/>
      <c r="BA2585" s="95"/>
      <c r="BB2585" s="95"/>
      <c r="BC2585" s="95"/>
      <c r="BD2585" s="95"/>
      <c r="BE2585" s="95"/>
      <c r="BF2585" s="95"/>
      <c r="BG2585" s="95"/>
      <c r="BH2585" s="95"/>
      <c r="BI2585" s="95"/>
    </row>
    <row r="2586" spans="17:61" s="82" customFormat="1" x14ac:dyDescent="0.2">
      <c r="Q2586" s="103"/>
      <c r="R2586" s="104"/>
      <c r="S2586" s="103"/>
      <c r="T2586" s="103"/>
      <c r="U2586" s="103"/>
      <c r="V2586" s="103"/>
      <c r="W2586" s="103"/>
      <c r="X2586" s="103"/>
      <c r="Y2586" s="103"/>
      <c r="Z2586" s="103"/>
      <c r="AA2586" s="103"/>
      <c r="AB2586" s="103"/>
      <c r="AC2586" s="103"/>
      <c r="AD2586" s="103"/>
      <c r="AE2586" s="103"/>
      <c r="AF2586" s="103"/>
      <c r="AG2586" s="103"/>
      <c r="AH2586" s="103"/>
      <c r="AI2586" s="103"/>
      <c r="AJ2586" s="103"/>
      <c r="AK2586" s="103"/>
      <c r="AL2586" s="103"/>
      <c r="AM2586" s="103"/>
      <c r="AN2586" s="103"/>
      <c r="AO2586" s="103"/>
      <c r="AP2586" s="103"/>
      <c r="AQ2586" s="103"/>
      <c r="AR2586" s="103"/>
      <c r="AS2586" s="103"/>
      <c r="AT2586" s="103"/>
      <c r="AU2586" s="103"/>
      <c r="AV2586" s="103"/>
      <c r="AW2586" s="103"/>
      <c r="AX2586" s="103"/>
      <c r="AY2586" s="103"/>
      <c r="AZ2586" s="103"/>
      <c r="BA2586" s="95"/>
      <c r="BB2586" s="95"/>
      <c r="BC2586" s="95"/>
      <c r="BD2586" s="95"/>
      <c r="BE2586" s="95"/>
      <c r="BF2586" s="95"/>
      <c r="BG2586" s="95"/>
      <c r="BH2586" s="95"/>
      <c r="BI2586" s="95"/>
    </row>
    <row r="2587" spans="17:61" s="82" customFormat="1" x14ac:dyDescent="0.2">
      <c r="Q2587" s="103"/>
      <c r="R2587" s="104"/>
      <c r="S2587" s="103"/>
      <c r="T2587" s="103"/>
      <c r="U2587" s="103"/>
      <c r="V2587" s="103"/>
      <c r="W2587" s="103"/>
      <c r="X2587" s="103"/>
      <c r="Y2587" s="103"/>
      <c r="Z2587" s="103"/>
      <c r="AA2587" s="103"/>
      <c r="AB2587" s="103"/>
      <c r="AC2587" s="103"/>
      <c r="AD2587" s="103"/>
      <c r="AE2587" s="103"/>
      <c r="AF2587" s="103"/>
      <c r="AG2587" s="103"/>
      <c r="AH2587" s="103"/>
      <c r="AI2587" s="103"/>
      <c r="AJ2587" s="103"/>
      <c r="AK2587" s="103"/>
      <c r="AL2587" s="103"/>
      <c r="AM2587" s="103"/>
      <c r="AN2587" s="103"/>
      <c r="AO2587" s="103"/>
      <c r="AP2587" s="103"/>
      <c r="AQ2587" s="103"/>
      <c r="AR2587" s="103"/>
      <c r="AS2587" s="103"/>
      <c r="AT2587" s="103"/>
      <c r="AU2587" s="103"/>
      <c r="AV2587" s="103"/>
      <c r="AW2587" s="103"/>
      <c r="AX2587" s="103"/>
      <c r="AY2587" s="103"/>
      <c r="AZ2587" s="103"/>
      <c r="BA2587" s="95"/>
      <c r="BB2587" s="95"/>
      <c r="BC2587" s="95"/>
      <c r="BD2587" s="95"/>
      <c r="BE2587" s="95"/>
      <c r="BF2587" s="95"/>
      <c r="BG2587" s="95"/>
      <c r="BH2587" s="95"/>
      <c r="BI2587" s="95"/>
    </row>
    <row r="2588" spans="17:61" s="82" customFormat="1" x14ac:dyDescent="0.2">
      <c r="Q2588" s="103"/>
      <c r="R2588" s="104"/>
      <c r="S2588" s="103"/>
      <c r="T2588" s="103"/>
      <c r="U2588" s="103"/>
      <c r="V2588" s="103"/>
      <c r="W2588" s="103"/>
      <c r="X2588" s="103"/>
      <c r="Y2588" s="103"/>
      <c r="Z2588" s="103"/>
      <c r="AA2588" s="103"/>
      <c r="AB2588" s="103"/>
      <c r="AC2588" s="103"/>
      <c r="AD2588" s="103"/>
      <c r="AE2588" s="103"/>
      <c r="AF2588" s="103"/>
      <c r="AG2588" s="103"/>
      <c r="AH2588" s="103"/>
      <c r="AI2588" s="103"/>
      <c r="AJ2588" s="103"/>
      <c r="AK2588" s="103"/>
      <c r="AL2588" s="103"/>
      <c r="AM2588" s="103"/>
      <c r="AN2588" s="103"/>
      <c r="AO2588" s="103"/>
      <c r="AP2588" s="103"/>
      <c r="AQ2588" s="103"/>
      <c r="AR2588" s="103"/>
      <c r="AS2588" s="103"/>
      <c r="AT2588" s="103"/>
      <c r="AU2588" s="103"/>
      <c r="AV2588" s="103"/>
      <c r="AW2588" s="103"/>
      <c r="AX2588" s="103"/>
      <c r="AY2588" s="103"/>
      <c r="AZ2588" s="103"/>
      <c r="BA2588" s="95"/>
      <c r="BB2588" s="95"/>
      <c r="BC2588" s="95"/>
      <c r="BD2588" s="95"/>
      <c r="BE2588" s="95"/>
      <c r="BF2588" s="95"/>
      <c r="BG2588" s="95"/>
      <c r="BH2588" s="95"/>
      <c r="BI2588" s="95"/>
    </row>
    <row r="2589" spans="17:61" s="82" customFormat="1" x14ac:dyDescent="0.2">
      <c r="Q2589" s="103"/>
      <c r="R2589" s="104"/>
      <c r="S2589" s="103"/>
      <c r="T2589" s="103"/>
      <c r="U2589" s="103"/>
      <c r="V2589" s="103"/>
      <c r="W2589" s="103"/>
      <c r="X2589" s="103"/>
      <c r="Y2589" s="103"/>
      <c r="Z2589" s="103"/>
      <c r="AA2589" s="103"/>
      <c r="AB2589" s="103"/>
      <c r="AC2589" s="103"/>
      <c r="AD2589" s="103"/>
      <c r="AE2589" s="103"/>
      <c r="AF2589" s="103"/>
      <c r="AG2589" s="103"/>
      <c r="AH2589" s="103"/>
      <c r="AI2589" s="103"/>
      <c r="AJ2589" s="103"/>
      <c r="AK2589" s="103"/>
      <c r="AL2589" s="103"/>
      <c r="AM2589" s="103"/>
      <c r="AN2589" s="103"/>
      <c r="AO2589" s="103"/>
      <c r="AP2589" s="103"/>
      <c r="AQ2589" s="103"/>
      <c r="AR2589" s="103"/>
      <c r="AS2589" s="103"/>
      <c r="AT2589" s="103"/>
      <c r="AU2589" s="103"/>
      <c r="AV2589" s="103"/>
      <c r="AW2589" s="103"/>
      <c r="AX2589" s="103"/>
      <c r="AY2589" s="103"/>
      <c r="AZ2589" s="103"/>
      <c r="BA2589" s="95"/>
      <c r="BB2589" s="95"/>
      <c r="BC2589" s="95"/>
      <c r="BD2589" s="95"/>
      <c r="BE2589" s="95"/>
      <c r="BF2589" s="95"/>
      <c r="BG2589" s="95"/>
      <c r="BH2589" s="95"/>
      <c r="BI2589" s="95"/>
    </row>
    <row r="2590" spans="17:61" s="82" customFormat="1" x14ac:dyDescent="0.2">
      <c r="Q2590" s="103"/>
      <c r="R2590" s="104"/>
      <c r="S2590" s="103"/>
      <c r="T2590" s="103"/>
      <c r="U2590" s="103"/>
      <c r="V2590" s="103"/>
      <c r="W2590" s="103"/>
      <c r="X2590" s="103"/>
      <c r="Y2590" s="103"/>
      <c r="Z2590" s="103"/>
      <c r="AA2590" s="103"/>
      <c r="AB2590" s="103"/>
      <c r="AC2590" s="103"/>
      <c r="AD2590" s="103"/>
      <c r="AE2590" s="103"/>
      <c r="AF2590" s="103"/>
      <c r="AG2590" s="103"/>
      <c r="AH2590" s="103"/>
      <c r="AI2590" s="103"/>
      <c r="AJ2590" s="103"/>
      <c r="AK2590" s="103"/>
      <c r="AL2590" s="103"/>
      <c r="AM2590" s="103"/>
      <c r="AN2590" s="103"/>
      <c r="AO2590" s="103"/>
      <c r="AP2590" s="103"/>
      <c r="AQ2590" s="103"/>
      <c r="AR2590" s="103"/>
      <c r="AS2590" s="103"/>
      <c r="AT2590" s="103"/>
      <c r="AU2590" s="103"/>
      <c r="AV2590" s="103"/>
      <c r="AW2590" s="103"/>
      <c r="AX2590" s="103"/>
      <c r="AY2590" s="103"/>
      <c r="AZ2590" s="103"/>
      <c r="BA2590" s="95"/>
      <c r="BB2590" s="95"/>
      <c r="BC2590" s="95"/>
      <c r="BD2590" s="95"/>
      <c r="BE2590" s="95"/>
      <c r="BF2590" s="95"/>
      <c r="BG2590" s="95"/>
      <c r="BH2590" s="95"/>
      <c r="BI2590" s="95"/>
    </row>
    <row r="2591" spans="17:61" s="82" customFormat="1" x14ac:dyDescent="0.2">
      <c r="Q2591" s="103"/>
      <c r="R2591" s="104"/>
      <c r="S2591" s="103"/>
      <c r="T2591" s="103"/>
      <c r="U2591" s="103"/>
      <c r="V2591" s="103"/>
      <c r="W2591" s="103"/>
      <c r="X2591" s="103"/>
      <c r="Y2591" s="103"/>
      <c r="Z2591" s="103"/>
      <c r="AA2591" s="103"/>
      <c r="AB2591" s="103"/>
      <c r="AC2591" s="103"/>
      <c r="AD2591" s="103"/>
      <c r="AE2591" s="103"/>
      <c r="AF2591" s="103"/>
      <c r="AG2591" s="103"/>
      <c r="AH2591" s="103"/>
      <c r="AI2591" s="103"/>
      <c r="AJ2591" s="103"/>
      <c r="AK2591" s="103"/>
      <c r="AL2591" s="103"/>
      <c r="AM2591" s="103"/>
      <c r="AN2591" s="103"/>
      <c r="AO2591" s="103"/>
      <c r="AP2591" s="103"/>
      <c r="AQ2591" s="103"/>
      <c r="AR2591" s="103"/>
      <c r="AS2591" s="103"/>
      <c r="AT2591" s="103"/>
      <c r="AU2591" s="103"/>
      <c r="AV2591" s="103"/>
      <c r="AW2591" s="103"/>
      <c r="AX2591" s="103"/>
      <c r="AY2591" s="103"/>
      <c r="AZ2591" s="103"/>
      <c r="BA2591" s="95"/>
      <c r="BB2591" s="95"/>
      <c r="BC2591" s="95"/>
      <c r="BD2591" s="95"/>
      <c r="BE2591" s="95"/>
      <c r="BF2591" s="95"/>
      <c r="BG2591" s="95"/>
      <c r="BH2591" s="95"/>
      <c r="BI2591" s="95"/>
    </row>
    <row r="2592" spans="17:61" s="82" customFormat="1" x14ac:dyDescent="0.2">
      <c r="Q2592" s="103"/>
      <c r="R2592" s="104"/>
      <c r="S2592" s="103"/>
      <c r="T2592" s="103"/>
      <c r="U2592" s="103"/>
      <c r="V2592" s="103"/>
      <c r="W2592" s="103"/>
      <c r="X2592" s="103"/>
      <c r="Y2592" s="103"/>
      <c r="Z2592" s="103"/>
      <c r="AA2592" s="103"/>
      <c r="AB2592" s="103"/>
      <c r="AC2592" s="103"/>
      <c r="AD2592" s="103"/>
      <c r="AE2592" s="103"/>
      <c r="AF2592" s="103"/>
      <c r="AG2592" s="103"/>
      <c r="AH2592" s="103"/>
      <c r="AI2592" s="103"/>
      <c r="AJ2592" s="103"/>
      <c r="AK2592" s="103"/>
      <c r="AL2592" s="103"/>
      <c r="AM2592" s="103"/>
      <c r="AN2592" s="103"/>
      <c r="AO2592" s="103"/>
      <c r="AP2592" s="103"/>
      <c r="AQ2592" s="103"/>
      <c r="AR2592" s="103"/>
      <c r="AS2592" s="103"/>
      <c r="AT2592" s="103"/>
      <c r="AU2592" s="103"/>
      <c r="AV2592" s="103"/>
      <c r="AW2592" s="103"/>
      <c r="AX2592" s="103"/>
      <c r="AY2592" s="103"/>
      <c r="AZ2592" s="103"/>
      <c r="BA2592" s="95"/>
      <c r="BB2592" s="95"/>
      <c r="BC2592" s="95"/>
      <c r="BD2592" s="95"/>
      <c r="BE2592" s="95"/>
      <c r="BF2592" s="95"/>
      <c r="BG2592" s="95"/>
      <c r="BH2592" s="95"/>
      <c r="BI2592" s="95"/>
    </row>
    <row r="2593" spans="17:61" s="82" customFormat="1" x14ac:dyDescent="0.2">
      <c r="Q2593" s="103"/>
      <c r="R2593" s="104"/>
      <c r="S2593" s="103"/>
      <c r="T2593" s="103"/>
      <c r="U2593" s="103"/>
      <c r="V2593" s="103"/>
      <c r="W2593" s="103"/>
      <c r="X2593" s="103"/>
      <c r="Y2593" s="103"/>
      <c r="Z2593" s="103"/>
      <c r="AA2593" s="103"/>
      <c r="AB2593" s="103"/>
      <c r="AC2593" s="103"/>
      <c r="AD2593" s="103"/>
      <c r="AE2593" s="103"/>
      <c r="AF2593" s="103"/>
      <c r="AG2593" s="103"/>
      <c r="AH2593" s="103"/>
      <c r="AI2593" s="103"/>
      <c r="AJ2593" s="103"/>
      <c r="AK2593" s="103"/>
      <c r="AL2593" s="103"/>
      <c r="AM2593" s="103"/>
      <c r="AN2593" s="103"/>
      <c r="AO2593" s="103"/>
      <c r="AP2593" s="103"/>
      <c r="AQ2593" s="103"/>
      <c r="AR2593" s="103"/>
      <c r="AS2593" s="103"/>
      <c r="AT2593" s="103"/>
      <c r="AU2593" s="103"/>
      <c r="AV2593" s="103"/>
      <c r="AW2593" s="103"/>
      <c r="AX2593" s="103"/>
      <c r="AY2593" s="103"/>
      <c r="AZ2593" s="103"/>
      <c r="BA2593" s="95"/>
      <c r="BB2593" s="95"/>
      <c r="BC2593" s="95"/>
      <c r="BD2593" s="95"/>
      <c r="BE2593" s="95"/>
      <c r="BF2593" s="95"/>
      <c r="BG2593" s="95"/>
      <c r="BH2593" s="95"/>
      <c r="BI2593" s="95"/>
    </row>
    <row r="2594" spans="17:61" s="82" customFormat="1" x14ac:dyDescent="0.2">
      <c r="Q2594" s="103"/>
      <c r="R2594" s="104"/>
      <c r="S2594" s="103"/>
      <c r="T2594" s="103"/>
      <c r="U2594" s="103"/>
      <c r="V2594" s="103"/>
      <c r="W2594" s="103"/>
      <c r="X2594" s="103"/>
      <c r="Y2594" s="103"/>
      <c r="Z2594" s="103"/>
      <c r="AA2594" s="103"/>
      <c r="AB2594" s="103"/>
      <c r="AC2594" s="103"/>
      <c r="AD2594" s="103"/>
      <c r="AE2594" s="103"/>
      <c r="AF2594" s="103"/>
      <c r="AG2594" s="103"/>
      <c r="AH2594" s="103"/>
      <c r="AI2594" s="103"/>
      <c r="AJ2594" s="103"/>
      <c r="AK2594" s="103"/>
      <c r="AL2594" s="103"/>
      <c r="AM2594" s="103"/>
      <c r="AN2594" s="103"/>
      <c r="AO2594" s="103"/>
      <c r="AP2594" s="103"/>
      <c r="AQ2594" s="103"/>
      <c r="AR2594" s="103"/>
      <c r="AS2594" s="103"/>
      <c r="AT2594" s="103"/>
      <c r="AU2594" s="103"/>
      <c r="AV2594" s="103"/>
      <c r="AW2594" s="103"/>
      <c r="AX2594" s="103"/>
      <c r="AY2594" s="103"/>
      <c r="AZ2594" s="103"/>
      <c r="BA2594" s="95"/>
      <c r="BB2594" s="95"/>
      <c r="BC2594" s="95"/>
      <c r="BD2594" s="95"/>
      <c r="BE2594" s="95"/>
      <c r="BF2594" s="95"/>
      <c r="BG2594" s="95"/>
      <c r="BH2594" s="95"/>
      <c r="BI2594" s="95"/>
    </row>
    <row r="2595" spans="17:61" s="82" customFormat="1" x14ac:dyDescent="0.2">
      <c r="Q2595" s="103"/>
      <c r="R2595" s="104"/>
      <c r="S2595" s="103"/>
      <c r="T2595" s="103"/>
      <c r="U2595" s="103"/>
      <c r="V2595" s="103"/>
      <c r="W2595" s="103"/>
      <c r="X2595" s="103"/>
      <c r="Y2595" s="103"/>
      <c r="Z2595" s="103"/>
      <c r="AA2595" s="103"/>
      <c r="AB2595" s="103"/>
      <c r="AC2595" s="103"/>
      <c r="AD2595" s="103"/>
      <c r="AE2595" s="103"/>
      <c r="AF2595" s="103"/>
      <c r="AG2595" s="103"/>
      <c r="AH2595" s="103"/>
      <c r="AI2595" s="103"/>
      <c r="AJ2595" s="103"/>
      <c r="AK2595" s="103"/>
      <c r="AL2595" s="103"/>
      <c r="AM2595" s="103"/>
      <c r="AN2595" s="103"/>
      <c r="AO2595" s="103"/>
      <c r="AP2595" s="103"/>
      <c r="AQ2595" s="103"/>
      <c r="AR2595" s="103"/>
      <c r="AS2595" s="103"/>
      <c r="AT2595" s="103"/>
      <c r="AU2595" s="103"/>
      <c r="AV2595" s="103"/>
      <c r="AW2595" s="103"/>
      <c r="AX2595" s="103"/>
      <c r="AY2595" s="103"/>
      <c r="AZ2595" s="103"/>
      <c r="BA2595" s="95"/>
      <c r="BB2595" s="95"/>
      <c r="BC2595" s="95"/>
      <c r="BD2595" s="95"/>
      <c r="BE2595" s="95"/>
      <c r="BF2595" s="95"/>
      <c r="BG2595" s="95"/>
      <c r="BH2595" s="95"/>
      <c r="BI2595" s="95"/>
    </row>
    <row r="2596" spans="17:61" s="82" customFormat="1" x14ac:dyDescent="0.2">
      <c r="Q2596" s="103"/>
      <c r="R2596" s="104"/>
      <c r="S2596" s="103"/>
      <c r="T2596" s="103"/>
      <c r="U2596" s="103"/>
      <c r="V2596" s="103"/>
      <c r="W2596" s="103"/>
      <c r="X2596" s="103"/>
      <c r="Y2596" s="103"/>
      <c r="Z2596" s="103"/>
      <c r="AA2596" s="103"/>
      <c r="AB2596" s="103"/>
      <c r="AC2596" s="103"/>
      <c r="AD2596" s="103"/>
      <c r="AE2596" s="103"/>
      <c r="AF2596" s="103"/>
      <c r="AG2596" s="103"/>
      <c r="AH2596" s="103"/>
      <c r="AI2596" s="103"/>
      <c r="AJ2596" s="103"/>
      <c r="AK2596" s="103"/>
      <c r="AL2596" s="103"/>
      <c r="AM2596" s="103"/>
      <c r="AN2596" s="103"/>
      <c r="AO2596" s="103"/>
      <c r="AP2596" s="103"/>
      <c r="AQ2596" s="103"/>
      <c r="AR2596" s="103"/>
      <c r="AS2596" s="103"/>
      <c r="AT2596" s="103"/>
      <c r="AU2596" s="103"/>
      <c r="AV2596" s="103"/>
      <c r="AW2596" s="103"/>
      <c r="AX2596" s="103"/>
      <c r="AY2596" s="103"/>
      <c r="AZ2596" s="103"/>
      <c r="BA2596" s="95"/>
      <c r="BB2596" s="95"/>
      <c r="BC2596" s="95"/>
      <c r="BD2596" s="95"/>
      <c r="BE2596" s="95"/>
      <c r="BF2596" s="95"/>
      <c r="BG2596" s="95"/>
      <c r="BH2596" s="95"/>
      <c r="BI2596" s="95"/>
    </row>
    <row r="2597" spans="17:61" s="82" customFormat="1" x14ac:dyDescent="0.2">
      <c r="Q2597" s="103"/>
      <c r="R2597" s="104"/>
      <c r="S2597" s="103"/>
      <c r="T2597" s="103"/>
      <c r="U2597" s="103"/>
      <c r="V2597" s="103"/>
      <c r="W2597" s="103"/>
      <c r="X2597" s="103"/>
      <c r="Y2597" s="103"/>
      <c r="Z2597" s="103"/>
      <c r="AA2597" s="103"/>
      <c r="AB2597" s="103"/>
      <c r="AC2597" s="103"/>
      <c r="AD2597" s="103"/>
      <c r="AE2597" s="103"/>
      <c r="AF2597" s="103"/>
      <c r="AG2597" s="103"/>
      <c r="AH2597" s="103"/>
      <c r="AI2597" s="103"/>
      <c r="AJ2597" s="103"/>
      <c r="AK2597" s="103"/>
      <c r="AL2597" s="103"/>
      <c r="AM2597" s="103"/>
      <c r="AN2597" s="103"/>
      <c r="AO2597" s="103"/>
      <c r="AP2597" s="103"/>
      <c r="AQ2597" s="103"/>
      <c r="AR2597" s="103"/>
      <c r="AS2597" s="103"/>
      <c r="AT2597" s="103"/>
      <c r="AU2597" s="103"/>
      <c r="AV2597" s="103"/>
      <c r="AW2597" s="103"/>
      <c r="AX2597" s="103"/>
      <c r="AY2597" s="103"/>
      <c r="AZ2597" s="103"/>
      <c r="BA2597" s="95"/>
      <c r="BB2597" s="95"/>
      <c r="BC2597" s="95"/>
      <c r="BD2597" s="95"/>
      <c r="BE2597" s="95"/>
      <c r="BF2597" s="95"/>
      <c r="BG2597" s="95"/>
      <c r="BH2597" s="95"/>
      <c r="BI2597" s="95"/>
    </row>
    <row r="2598" spans="17:61" s="82" customFormat="1" x14ac:dyDescent="0.2">
      <c r="Q2598" s="103"/>
      <c r="R2598" s="104"/>
      <c r="S2598" s="103"/>
      <c r="T2598" s="103"/>
      <c r="U2598" s="103"/>
      <c r="V2598" s="103"/>
      <c r="W2598" s="103"/>
      <c r="X2598" s="103"/>
      <c r="Y2598" s="103"/>
      <c r="Z2598" s="103"/>
      <c r="AA2598" s="103"/>
      <c r="AB2598" s="103"/>
      <c r="AC2598" s="103"/>
      <c r="AD2598" s="103"/>
      <c r="AE2598" s="103"/>
      <c r="AF2598" s="103"/>
      <c r="AG2598" s="103"/>
      <c r="AH2598" s="103"/>
      <c r="AI2598" s="103"/>
      <c r="AJ2598" s="103"/>
      <c r="AK2598" s="103"/>
      <c r="AL2598" s="103"/>
      <c r="AM2598" s="103"/>
      <c r="AN2598" s="103"/>
      <c r="AO2598" s="103"/>
      <c r="AP2598" s="103"/>
      <c r="AQ2598" s="103"/>
      <c r="AR2598" s="103"/>
      <c r="AS2598" s="103"/>
      <c r="AT2598" s="103"/>
      <c r="AU2598" s="103"/>
      <c r="AV2598" s="103"/>
      <c r="AW2598" s="103"/>
      <c r="AX2598" s="103"/>
      <c r="AY2598" s="103"/>
      <c r="AZ2598" s="103"/>
      <c r="BA2598" s="95"/>
      <c r="BB2598" s="95"/>
      <c r="BC2598" s="95"/>
      <c r="BD2598" s="95"/>
      <c r="BE2598" s="95"/>
      <c r="BF2598" s="95"/>
      <c r="BG2598" s="95"/>
      <c r="BH2598" s="95"/>
      <c r="BI2598" s="95"/>
    </row>
    <row r="2599" spans="17:61" s="82" customFormat="1" x14ac:dyDescent="0.2">
      <c r="Q2599" s="103"/>
      <c r="R2599" s="104"/>
      <c r="S2599" s="103"/>
      <c r="T2599" s="103"/>
      <c r="U2599" s="103"/>
      <c r="V2599" s="103"/>
      <c r="W2599" s="103"/>
      <c r="X2599" s="103"/>
      <c r="Y2599" s="103"/>
      <c r="Z2599" s="103"/>
      <c r="AA2599" s="103"/>
      <c r="AB2599" s="103"/>
      <c r="AC2599" s="103"/>
      <c r="AD2599" s="103"/>
      <c r="AE2599" s="103"/>
      <c r="AF2599" s="103"/>
      <c r="AG2599" s="103"/>
      <c r="AH2599" s="103"/>
      <c r="AI2599" s="103"/>
      <c r="AJ2599" s="103"/>
      <c r="AK2599" s="103"/>
      <c r="AL2599" s="103"/>
      <c r="AM2599" s="103"/>
      <c r="AN2599" s="103"/>
      <c r="AO2599" s="103"/>
      <c r="AP2599" s="103"/>
      <c r="AQ2599" s="103"/>
      <c r="AR2599" s="103"/>
      <c r="AS2599" s="103"/>
      <c r="AT2599" s="103"/>
      <c r="AU2599" s="103"/>
      <c r="AV2599" s="103"/>
      <c r="AW2599" s="103"/>
      <c r="AX2599" s="103"/>
      <c r="AY2599" s="103"/>
      <c r="AZ2599" s="103"/>
      <c r="BA2599" s="95"/>
      <c r="BB2599" s="95"/>
      <c r="BC2599" s="95"/>
      <c r="BD2599" s="95"/>
      <c r="BE2599" s="95"/>
      <c r="BF2599" s="95"/>
      <c r="BG2599" s="95"/>
      <c r="BH2599" s="95"/>
      <c r="BI2599" s="95"/>
    </row>
    <row r="2600" spans="17:61" s="82" customFormat="1" x14ac:dyDescent="0.2">
      <c r="Q2600" s="103"/>
      <c r="R2600" s="104"/>
      <c r="S2600" s="103"/>
      <c r="T2600" s="103"/>
      <c r="U2600" s="103"/>
      <c r="V2600" s="103"/>
      <c r="W2600" s="103"/>
      <c r="X2600" s="103"/>
      <c r="Y2600" s="103"/>
      <c r="Z2600" s="103"/>
      <c r="AA2600" s="103"/>
      <c r="AB2600" s="103"/>
      <c r="AC2600" s="103"/>
      <c r="AD2600" s="103"/>
      <c r="AE2600" s="103"/>
      <c r="AF2600" s="103"/>
      <c r="AG2600" s="103"/>
      <c r="AH2600" s="103"/>
      <c r="AI2600" s="103"/>
      <c r="AJ2600" s="103"/>
      <c r="AK2600" s="103"/>
      <c r="AL2600" s="103"/>
      <c r="AM2600" s="103"/>
      <c r="AN2600" s="103"/>
      <c r="AO2600" s="103"/>
      <c r="AP2600" s="103"/>
      <c r="AQ2600" s="103"/>
      <c r="AR2600" s="103"/>
      <c r="AS2600" s="103"/>
      <c r="AT2600" s="103"/>
      <c r="AU2600" s="103"/>
      <c r="AV2600" s="103"/>
      <c r="AW2600" s="103"/>
      <c r="AX2600" s="103"/>
      <c r="AY2600" s="103"/>
      <c r="AZ2600" s="103"/>
      <c r="BA2600" s="95"/>
      <c r="BB2600" s="95"/>
      <c r="BC2600" s="95"/>
      <c r="BD2600" s="95"/>
      <c r="BE2600" s="95"/>
      <c r="BF2600" s="95"/>
      <c r="BG2600" s="95"/>
      <c r="BH2600" s="95"/>
      <c r="BI2600" s="95"/>
    </row>
    <row r="2601" spans="17:61" s="82" customFormat="1" x14ac:dyDescent="0.2">
      <c r="Q2601" s="103"/>
      <c r="R2601" s="104"/>
      <c r="S2601" s="103"/>
      <c r="T2601" s="103"/>
      <c r="U2601" s="103"/>
      <c r="V2601" s="103"/>
      <c r="W2601" s="103"/>
      <c r="X2601" s="103"/>
      <c r="Y2601" s="103"/>
      <c r="Z2601" s="103"/>
      <c r="AA2601" s="103"/>
      <c r="AB2601" s="103"/>
      <c r="AC2601" s="103"/>
      <c r="AD2601" s="103"/>
      <c r="AE2601" s="103"/>
      <c r="AF2601" s="103"/>
      <c r="AG2601" s="103"/>
      <c r="AH2601" s="103"/>
      <c r="AI2601" s="103"/>
      <c r="AJ2601" s="103"/>
      <c r="AK2601" s="103"/>
      <c r="AL2601" s="103"/>
      <c r="AM2601" s="103"/>
      <c r="AN2601" s="103"/>
      <c r="AO2601" s="103"/>
      <c r="AP2601" s="103"/>
      <c r="AQ2601" s="103"/>
      <c r="AR2601" s="103"/>
      <c r="AS2601" s="103"/>
      <c r="AT2601" s="103"/>
      <c r="AU2601" s="103"/>
      <c r="AV2601" s="103"/>
      <c r="AW2601" s="103"/>
      <c r="AX2601" s="103"/>
      <c r="AY2601" s="103"/>
      <c r="AZ2601" s="103"/>
      <c r="BA2601" s="95"/>
      <c r="BB2601" s="95"/>
      <c r="BC2601" s="95"/>
      <c r="BD2601" s="95"/>
      <c r="BE2601" s="95"/>
      <c r="BF2601" s="95"/>
      <c r="BG2601" s="95"/>
      <c r="BH2601" s="95"/>
      <c r="BI2601" s="95"/>
    </row>
    <row r="2602" spans="17:61" s="82" customFormat="1" x14ac:dyDescent="0.2">
      <c r="Q2602" s="103"/>
      <c r="R2602" s="104"/>
      <c r="S2602" s="103"/>
      <c r="T2602" s="103"/>
      <c r="U2602" s="103"/>
      <c r="V2602" s="103"/>
      <c r="W2602" s="103"/>
      <c r="X2602" s="103"/>
      <c r="Y2602" s="103"/>
      <c r="Z2602" s="103"/>
      <c r="AA2602" s="103"/>
      <c r="AB2602" s="103"/>
      <c r="AC2602" s="103"/>
      <c r="AD2602" s="103"/>
      <c r="AE2602" s="103"/>
      <c r="AF2602" s="103"/>
      <c r="AG2602" s="103"/>
      <c r="AH2602" s="103"/>
      <c r="AI2602" s="103"/>
      <c r="AJ2602" s="103"/>
      <c r="AK2602" s="103"/>
      <c r="AL2602" s="103"/>
      <c r="AM2602" s="103"/>
      <c r="AN2602" s="103"/>
      <c r="AO2602" s="103"/>
      <c r="AP2602" s="103"/>
      <c r="AQ2602" s="103"/>
      <c r="AR2602" s="103"/>
      <c r="AS2602" s="103"/>
      <c r="AT2602" s="103"/>
      <c r="AU2602" s="103"/>
      <c r="AV2602" s="103"/>
      <c r="AW2602" s="103"/>
      <c r="AX2602" s="103"/>
      <c r="AY2602" s="103"/>
      <c r="AZ2602" s="103"/>
      <c r="BA2602" s="95"/>
      <c r="BB2602" s="95"/>
      <c r="BC2602" s="95"/>
      <c r="BD2602" s="95"/>
      <c r="BE2602" s="95"/>
      <c r="BF2602" s="95"/>
      <c r="BG2602" s="95"/>
      <c r="BH2602" s="95"/>
      <c r="BI2602" s="95"/>
    </row>
    <row r="2603" spans="17:61" s="82" customFormat="1" x14ac:dyDescent="0.2">
      <c r="Q2603" s="103"/>
      <c r="R2603" s="104"/>
      <c r="S2603" s="103"/>
      <c r="T2603" s="103"/>
      <c r="U2603" s="103"/>
      <c r="V2603" s="103"/>
      <c r="W2603" s="103"/>
      <c r="X2603" s="103"/>
      <c r="Y2603" s="103"/>
      <c r="Z2603" s="103"/>
      <c r="AA2603" s="103"/>
      <c r="AB2603" s="103"/>
      <c r="AC2603" s="103"/>
      <c r="AD2603" s="103"/>
      <c r="AE2603" s="103"/>
      <c r="AF2603" s="103"/>
      <c r="AG2603" s="103"/>
      <c r="AH2603" s="103"/>
      <c r="AI2603" s="103"/>
      <c r="AJ2603" s="103"/>
      <c r="AK2603" s="103"/>
      <c r="AL2603" s="103"/>
      <c r="AM2603" s="103"/>
      <c r="AN2603" s="103"/>
      <c r="AO2603" s="103"/>
      <c r="AP2603" s="103"/>
      <c r="AQ2603" s="103"/>
      <c r="AR2603" s="103"/>
      <c r="AS2603" s="103"/>
      <c r="AT2603" s="103"/>
      <c r="AU2603" s="103"/>
      <c r="AV2603" s="103"/>
      <c r="AW2603" s="103"/>
      <c r="AX2603" s="103"/>
      <c r="AY2603" s="103"/>
      <c r="AZ2603" s="103"/>
      <c r="BA2603" s="95"/>
      <c r="BB2603" s="95"/>
      <c r="BC2603" s="95"/>
      <c r="BD2603" s="95"/>
      <c r="BE2603" s="95"/>
      <c r="BF2603" s="95"/>
      <c r="BG2603" s="95"/>
      <c r="BH2603" s="95"/>
      <c r="BI2603" s="95"/>
    </row>
    <row r="2604" spans="17:61" s="82" customFormat="1" x14ac:dyDescent="0.2">
      <c r="Q2604" s="103"/>
      <c r="R2604" s="104"/>
      <c r="S2604" s="103"/>
      <c r="T2604" s="103"/>
      <c r="U2604" s="103"/>
      <c r="V2604" s="103"/>
      <c r="W2604" s="103"/>
      <c r="X2604" s="103"/>
      <c r="Y2604" s="103"/>
      <c r="Z2604" s="103"/>
      <c r="AA2604" s="103"/>
      <c r="AB2604" s="103"/>
      <c r="AC2604" s="103"/>
      <c r="AD2604" s="103"/>
      <c r="AE2604" s="103"/>
      <c r="AF2604" s="103"/>
      <c r="AG2604" s="103"/>
      <c r="AH2604" s="103"/>
      <c r="AI2604" s="103"/>
      <c r="AJ2604" s="103"/>
      <c r="AK2604" s="103"/>
      <c r="AL2604" s="103"/>
      <c r="AM2604" s="103"/>
      <c r="AN2604" s="103"/>
      <c r="AO2604" s="103"/>
      <c r="AP2604" s="103"/>
      <c r="AQ2604" s="103"/>
      <c r="AR2604" s="103"/>
      <c r="AS2604" s="103"/>
      <c r="AT2604" s="103"/>
      <c r="AU2604" s="103"/>
      <c r="AV2604" s="103"/>
      <c r="AW2604" s="103"/>
      <c r="AX2604" s="103"/>
      <c r="AY2604" s="103"/>
      <c r="AZ2604" s="103"/>
      <c r="BA2604" s="95"/>
      <c r="BB2604" s="95"/>
      <c r="BC2604" s="95"/>
      <c r="BD2604" s="95"/>
      <c r="BE2604" s="95"/>
      <c r="BF2604" s="95"/>
      <c r="BG2604" s="95"/>
      <c r="BH2604" s="95"/>
      <c r="BI2604" s="95"/>
    </row>
    <row r="2605" spans="17:61" s="82" customFormat="1" x14ac:dyDescent="0.2">
      <c r="Q2605" s="103"/>
      <c r="R2605" s="104"/>
      <c r="S2605" s="103"/>
      <c r="T2605" s="103"/>
      <c r="U2605" s="103"/>
      <c r="V2605" s="103"/>
      <c r="W2605" s="103"/>
      <c r="X2605" s="103"/>
      <c r="Y2605" s="103"/>
      <c r="Z2605" s="103"/>
      <c r="AA2605" s="103"/>
      <c r="AB2605" s="103"/>
      <c r="AC2605" s="103"/>
      <c r="AD2605" s="103"/>
      <c r="AE2605" s="103"/>
      <c r="AF2605" s="103"/>
      <c r="AG2605" s="103"/>
      <c r="AH2605" s="103"/>
      <c r="AI2605" s="103"/>
      <c r="AJ2605" s="103"/>
      <c r="AK2605" s="103"/>
      <c r="AL2605" s="103"/>
      <c r="AM2605" s="103"/>
      <c r="AN2605" s="103"/>
      <c r="AO2605" s="103"/>
      <c r="AP2605" s="103"/>
      <c r="AQ2605" s="103"/>
      <c r="AR2605" s="103"/>
      <c r="AS2605" s="103"/>
      <c r="AT2605" s="103"/>
      <c r="AU2605" s="103"/>
      <c r="AV2605" s="103"/>
      <c r="AW2605" s="103"/>
      <c r="AX2605" s="103"/>
      <c r="AY2605" s="103"/>
      <c r="AZ2605" s="103"/>
      <c r="BA2605" s="95"/>
      <c r="BB2605" s="95"/>
      <c r="BC2605" s="95"/>
      <c r="BD2605" s="95"/>
      <c r="BE2605" s="95"/>
      <c r="BF2605" s="95"/>
      <c r="BG2605" s="95"/>
      <c r="BH2605" s="95"/>
      <c r="BI2605" s="95"/>
    </row>
    <row r="2606" spans="17:61" s="82" customFormat="1" x14ac:dyDescent="0.2">
      <c r="Q2606" s="103"/>
      <c r="R2606" s="104"/>
      <c r="S2606" s="103"/>
      <c r="T2606" s="103"/>
      <c r="U2606" s="103"/>
      <c r="V2606" s="103"/>
      <c r="W2606" s="103"/>
      <c r="X2606" s="103"/>
      <c r="Y2606" s="103"/>
      <c r="Z2606" s="103"/>
      <c r="AA2606" s="103"/>
      <c r="AB2606" s="103"/>
      <c r="AC2606" s="103"/>
      <c r="AD2606" s="103"/>
      <c r="AE2606" s="103"/>
      <c r="AF2606" s="103"/>
      <c r="AG2606" s="103"/>
      <c r="AH2606" s="103"/>
      <c r="AI2606" s="103"/>
      <c r="AJ2606" s="103"/>
      <c r="AK2606" s="103"/>
      <c r="AL2606" s="103"/>
      <c r="AM2606" s="103"/>
      <c r="AN2606" s="103"/>
      <c r="AO2606" s="103"/>
      <c r="AP2606" s="103"/>
      <c r="AQ2606" s="103"/>
      <c r="AR2606" s="103"/>
      <c r="AS2606" s="103"/>
      <c r="AT2606" s="103"/>
      <c r="AU2606" s="103"/>
      <c r="AV2606" s="103"/>
      <c r="AW2606" s="103"/>
      <c r="AX2606" s="103"/>
      <c r="AY2606" s="103"/>
      <c r="AZ2606" s="103"/>
      <c r="BA2606" s="95"/>
      <c r="BB2606" s="95"/>
      <c r="BC2606" s="95"/>
      <c r="BD2606" s="95"/>
      <c r="BE2606" s="95"/>
      <c r="BF2606" s="95"/>
      <c r="BG2606" s="95"/>
      <c r="BH2606" s="95"/>
      <c r="BI2606" s="95"/>
    </row>
    <row r="2607" spans="17:61" s="82" customFormat="1" x14ac:dyDescent="0.2">
      <c r="Q2607" s="103"/>
      <c r="R2607" s="104"/>
      <c r="S2607" s="103"/>
      <c r="T2607" s="103"/>
      <c r="U2607" s="103"/>
      <c r="V2607" s="103"/>
      <c r="W2607" s="103"/>
      <c r="X2607" s="103"/>
      <c r="Y2607" s="103"/>
      <c r="Z2607" s="103"/>
      <c r="AA2607" s="103"/>
      <c r="AB2607" s="103"/>
      <c r="AC2607" s="103"/>
      <c r="AD2607" s="103"/>
      <c r="AE2607" s="103"/>
      <c r="AF2607" s="103"/>
      <c r="AG2607" s="103"/>
      <c r="AH2607" s="103"/>
      <c r="AI2607" s="103"/>
      <c r="AJ2607" s="103"/>
      <c r="AK2607" s="103"/>
      <c r="AL2607" s="103"/>
      <c r="AM2607" s="103"/>
      <c r="AN2607" s="103"/>
      <c r="AO2607" s="103"/>
      <c r="AP2607" s="103"/>
      <c r="AQ2607" s="103"/>
      <c r="AR2607" s="103"/>
      <c r="AS2607" s="103"/>
      <c r="AT2607" s="103"/>
      <c r="AU2607" s="103"/>
      <c r="AV2607" s="103"/>
      <c r="AW2607" s="103"/>
      <c r="AX2607" s="103"/>
      <c r="AY2607" s="103"/>
      <c r="AZ2607" s="103"/>
      <c r="BA2607" s="95"/>
      <c r="BB2607" s="95"/>
      <c r="BC2607" s="95"/>
      <c r="BD2607" s="95"/>
      <c r="BE2607" s="95"/>
      <c r="BF2607" s="95"/>
      <c r="BG2607" s="95"/>
      <c r="BH2607" s="95"/>
      <c r="BI2607" s="95"/>
    </row>
    <row r="2608" spans="17:61" s="82" customFormat="1" x14ac:dyDescent="0.2">
      <c r="Q2608" s="103"/>
      <c r="R2608" s="104"/>
      <c r="S2608" s="103"/>
      <c r="T2608" s="103"/>
      <c r="U2608" s="103"/>
      <c r="V2608" s="103"/>
      <c r="W2608" s="103"/>
      <c r="X2608" s="103"/>
      <c r="Y2608" s="103"/>
      <c r="Z2608" s="103"/>
      <c r="AA2608" s="103"/>
      <c r="AB2608" s="103"/>
      <c r="AC2608" s="103"/>
      <c r="AD2608" s="103"/>
      <c r="AE2608" s="103"/>
      <c r="AF2608" s="103"/>
      <c r="AG2608" s="103"/>
      <c r="AH2608" s="103"/>
      <c r="AI2608" s="103"/>
      <c r="AJ2608" s="103"/>
      <c r="AK2608" s="103"/>
      <c r="AL2608" s="103"/>
      <c r="AM2608" s="103"/>
      <c r="AN2608" s="103"/>
      <c r="AO2608" s="103"/>
      <c r="AP2608" s="103"/>
      <c r="AQ2608" s="103"/>
      <c r="AR2608" s="103"/>
      <c r="AS2608" s="103"/>
      <c r="AT2608" s="103"/>
      <c r="AU2608" s="103"/>
      <c r="AV2608" s="103"/>
      <c r="AW2608" s="103"/>
      <c r="AX2608" s="103"/>
      <c r="AY2608" s="103"/>
      <c r="AZ2608" s="103"/>
      <c r="BA2608" s="95"/>
      <c r="BB2608" s="95"/>
      <c r="BC2608" s="95"/>
      <c r="BD2608" s="95"/>
      <c r="BE2608" s="95"/>
      <c r="BF2608" s="95"/>
      <c r="BG2608" s="95"/>
      <c r="BH2608" s="95"/>
      <c r="BI2608" s="95"/>
    </row>
    <row r="2609" spans="17:61" s="82" customFormat="1" x14ac:dyDescent="0.2">
      <c r="Q2609" s="103"/>
      <c r="R2609" s="104"/>
      <c r="S2609" s="103"/>
      <c r="T2609" s="103"/>
      <c r="U2609" s="103"/>
      <c r="V2609" s="103"/>
      <c r="W2609" s="103"/>
      <c r="X2609" s="103"/>
      <c r="Y2609" s="103"/>
      <c r="Z2609" s="103"/>
      <c r="AA2609" s="103"/>
      <c r="AB2609" s="103"/>
      <c r="AC2609" s="103"/>
      <c r="AD2609" s="103"/>
      <c r="AE2609" s="103"/>
      <c r="AF2609" s="103"/>
      <c r="AG2609" s="103"/>
      <c r="AH2609" s="103"/>
      <c r="AI2609" s="103"/>
      <c r="AJ2609" s="103"/>
      <c r="AK2609" s="103"/>
      <c r="AL2609" s="103"/>
      <c r="AM2609" s="103"/>
      <c r="AN2609" s="103"/>
      <c r="AO2609" s="103"/>
      <c r="AP2609" s="103"/>
      <c r="AQ2609" s="103"/>
      <c r="AR2609" s="103"/>
      <c r="AS2609" s="103"/>
      <c r="AT2609" s="103"/>
      <c r="AU2609" s="103"/>
      <c r="AV2609" s="103"/>
      <c r="AW2609" s="103"/>
      <c r="AX2609" s="103"/>
      <c r="AY2609" s="103"/>
      <c r="AZ2609" s="103"/>
      <c r="BA2609" s="95"/>
      <c r="BB2609" s="95"/>
      <c r="BC2609" s="95"/>
      <c r="BD2609" s="95"/>
      <c r="BE2609" s="95"/>
      <c r="BF2609" s="95"/>
      <c r="BG2609" s="95"/>
      <c r="BH2609" s="95"/>
      <c r="BI2609" s="95"/>
    </row>
    <row r="2610" spans="17:61" s="82" customFormat="1" x14ac:dyDescent="0.2">
      <c r="Q2610" s="103"/>
      <c r="R2610" s="104"/>
      <c r="S2610" s="103"/>
      <c r="T2610" s="103"/>
      <c r="U2610" s="103"/>
      <c r="V2610" s="103"/>
      <c r="W2610" s="103"/>
      <c r="X2610" s="103"/>
      <c r="Y2610" s="103"/>
      <c r="Z2610" s="103"/>
      <c r="AA2610" s="103"/>
      <c r="AB2610" s="103"/>
      <c r="AC2610" s="103"/>
      <c r="AD2610" s="103"/>
      <c r="AE2610" s="103"/>
      <c r="AF2610" s="103"/>
      <c r="AG2610" s="103"/>
      <c r="AH2610" s="103"/>
      <c r="AI2610" s="103"/>
      <c r="AJ2610" s="103"/>
      <c r="AK2610" s="103"/>
      <c r="AL2610" s="103"/>
      <c r="AM2610" s="103"/>
      <c r="AN2610" s="103"/>
      <c r="AO2610" s="103"/>
      <c r="AP2610" s="103"/>
      <c r="AQ2610" s="103"/>
      <c r="AR2610" s="103"/>
      <c r="AS2610" s="103"/>
      <c r="AT2610" s="103"/>
      <c r="AU2610" s="103"/>
      <c r="AV2610" s="103"/>
      <c r="AW2610" s="103"/>
      <c r="AX2610" s="103"/>
      <c r="AY2610" s="103"/>
      <c r="AZ2610" s="103"/>
      <c r="BA2610" s="95"/>
      <c r="BB2610" s="95"/>
      <c r="BC2610" s="95"/>
      <c r="BD2610" s="95"/>
      <c r="BE2610" s="95"/>
      <c r="BF2610" s="95"/>
      <c r="BG2610" s="95"/>
      <c r="BH2610" s="95"/>
      <c r="BI2610" s="95"/>
    </row>
    <row r="2611" spans="17:61" s="82" customFormat="1" x14ac:dyDescent="0.2">
      <c r="Q2611" s="103"/>
      <c r="R2611" s="104"/>
      <c r="S2611" s="103"/>
      <c r="T2611" s="103"/>
      <c r="U2611" s="103"/>
      <c r="V2611" s="103"/>
      <c r="W2611" s="103"/>
      <c r="X2611" s="103"/>
      <c r="Y2611" s="103"/>
      <c r="Z2611" s="103"/>
      <c r="AA2611" s="103"/>
      <c r="AB2611" s="103"/>
      <c r="AC2611" s="103"/>
      <c r="AD2611" s="103"/>
      <c r="AE2611" s="103"/>
      <c r="AF2611" s="103"/>
      <c r="AG2611" s="103"/>
      <c r="AH2611" s="103"/>
      <c r="AI2611" s="103"/>
      <c r="AJ2611" s="103"/>
      <c r="AK2611" s="103"/>
      <c r="AL2611" s="103"/>
      <c r="AM2611" s="103"/>
      <c r="AN2611" s="103"/>
      <c r="AO2611" s="103"/>
      <c r="AP2611" s="103"/>
      <c r="AQ2611" s="103"/>
      <c r="AR2611" s="103"/>
      <c r="AS2611" s="103"/>
      <c r="AT2611" s="103"/>
      <c r="AU2611" s="103"/>
      <c r="AV2611" s="103"/>
      <c r="AW2611" s="103"/>
      <c r="AX2611" s="103"/>
      <c r="AY2611" s="103"/>
      <c r="AZ2611" s="103"/>
      <c r="BA2611" s="95"/>
      <c r="BB2611" s="95"/>
      <c r="BC2611" s="95"/>
      <c r="BD2611" s="95"/>
      <c r="BE2611" s="95"/>
      <c r="BF2611" s="95"/>
      <c r="BG2611" s="95"/>
      <c r="BH2611" s="95"/>
      <c r="BI2611" s="95"/>
    </row>
    <row r="2612" spans="17:61" s="82" customFormat="1" x14ac:dyDescent="0.2">
      <c r="Q2612" s="103"/>
      <c r="R2612" s="104"/>
      <c r="S2612" s="103"/>
      <c r="T2612" s="103"/>
      <c r="U2612" s="103"/>
      <c r="V2612" s="103"/>
      <c r="W2612" s="103"/>
      <c r="X2612" s="103"/>
      <c r="Y2612" s="103"/>
      <c r="Z2612" s="103"/>
      <c r="AA2612" s="103"/>
      <c r="AB2612" s="103"/>
      <c r="AC2612" s="103"/>
      <c r="AD2612" s="103"/>
      <c r="AE2612" s="103"/>
      <c r="AF2612" s="103"/>
      <c r="AG2612" s="103"/>
      <c r="AH2612" s="103"/>
      <c r="AI2612" s="103"/>
      <c r="AJ2612" s="103"/>
      <c r="AK2612" s="103"/>
      <c r="AL2612" s="103"/>
      <c r="AM2612" s="103"/>
      <c r="AN2612" s="103"/>
      <c r="AO2612" s="103"/>
      <c r="AP2612" s="103"/>
      <c r="AQ2612" s="103"/>
      <c r="AR2612" s="103"/>
      <c r="AS2612" s="103"/>
      <c r="AT2612" s="103"/>
      <c r="AU2612" s="103"/>
      <c r="AV2612" s="103"/>
      <c r="AW2612" s="103"/>
      <c r="AX2612" s="103"/>
      <c r="AY2612" s="103"/>
      <c r="AZ2612" s="103"/>
      <c r="BA2612" s="95"/>
      <c r="BB2612" s="95"/>
      <c r="BC2612" s="95"/>
      <c r="BD2612" s="95"/>
      <c r="BE2612" s="95"/>
      <c r="BF2612" s="95"/>
      <c r="BG2612" s="95"/>
      <c r="BH2612" s="95"/>
      <c r="BI2612" s="95"/>
    </row>
    <row r="2613" spans="17:61" s="82" customFormat="1" x14ac:dyDescent="0.2">
      <c r="Q2613" s="103"/>
      <c r="R2613" s="104"/>
      <c r="S2613" s="103"/>
      <c r="T2613" s="103"/>
      <c r="U2613" s="103"/>
      <c r="V2613" s="103"/>
      <c r="W2613" s="103"/>
      <c r="X2613" s="103"/>
      <c r="Y2613" s="103"/>
      <c r="Z2613" s="103"/>
      <c r="AA2613" s="103"/>
      <c r="AB2613" s="103"/>
      <c r="AC2613" s="103"/>
      <c r="AD2613" s="103"/>
      <c r="AE2613" s="103"/>
      <c r="AF2613" s="103"/>
      <c r="AG2613" s="103"/>
      <c r="AH2613" s="103"/>
      <c r="AI2613" s="103"/>
      <c r="AJ2613" s="103"/>
      <c r="AK2613" s="103"/>
      <c r="AL2613" s="103"/>
      <c r="AM2613" s="103"/>
      <c r="AN2613" s="103"/>
      <c r="AO2613" s="103"/>
      <c r="AP2613" s="103"/>
      <c r="AQ2613" s="103"/>
      <c r="AR2613" s="103"/>
      <c r="AS2613" s="103"/>
      <c r="AT2613" s="103"/>
      <c r="AU2613" s="103"/>
      <c r="AV2613" s="103"/>
      <c r="AW2613" s="103"/>
      <c r="AX2613" s="103"/>
      <c r="AY2613" s="103"/>
      <c r="AZ2613" s="103"/>
      <c r="BA2613" s="95"/>
      <c r="BB2613" s="95"/>
      <c r="BC2613" s="95"/>
      <c r="BD2613" s="95"/>
      <c r="BE2613" s="95"/>
      <c r="BF2613" s="95"/>
      <c r="BG2613" s="95"/>
      <c r="BH2613" s="95"/>
      <c r="BI2613" s="95"/>
    </row>
    <row r="2614" spans="17:61" s="82" customFormat="1" x14ac:dyDescent="0.2">
      <c r="Q2614" s="103"/>
      <c r="R2614" s="104"/>
      <c r="S2614" s="103"/>
      <c r="T2614" s="103"/>
      <c r="U2614" s="103"/>
      <c r="V2614" s="103"/>
      <c r="W2614" s="103"/>
      <c r="X2614" s="103"/>
      <c r="Y2614" s="103"/>
      <c r="Z2614" s="103"/>
      <c r="AA2614" s="103"/>
      <c r="AB2614" s="103"/>
      <c r="AC2614" s="103"/>
      <c r="AD2614" s="103"/>
      <c r="AE2614" s="103"/>
      <c r="AF2614" s="103"/>
      <c r="AG2614" s="103"/>
      <c r="AH2614" s="103"/>
      <c r="AI2614" s="103"/>
      <c r="AJ2614" s="103"/>
      <c r="AK2614" s="103"/>
      <c r="AL2614" s="103"/>
      <c r="AM2614" s="103"/>
      <c r="AN2614" s="103"/>
      <c r="AO2614" s="103"/>
      <c r="AP2614" s="103"/>
      <c r="AQ2614" s="103"/>
      <c r="AR2614" s="103"/>
      <c r="AS2614" s="103"/>
      <c r="AT2614" s="103"/>
      <c r="AU2614" s="103"/>
      <c r="AV2614" s="103"/>
      <c r="AW2614" s="103"/>
      <c r="AX2614" s="103"/>
      <c r="AY2614" s="103"/>
      <c r="AZ2614" s="103"/>
      <c r="BA2614" s="95"/>
      <c r="BB2614" s="95"/>
      <c r="BC2614" s="95"/>
      <c r="BD2614" s="95"/>
      <c r="BE2614" s="95"/>
      <c r="BF2614" s="95"/>
      <c r="BG2614" s="95"/>
      <c r="BH2614" s="95"/>
      <c r="BI2614" s="95"/>
    </row>
    <row r="2615" spans="17:61" s="82" customFormat="1" x14ac:dyDescent="0.2">
      <c r="Q2615" s="103"/>
      <c r="R2615" s="104"/>
      <c r="S2615" s="103"/>
      <c r="T2615" s="103"/>
      <c r="U2615" s="103"/>
      <c r="V2615" s="103"/>
      <c r="W2615" s="103"/>
      <c r="X2615" s="103"/>
      <c r="Y2615" s="103"/>
      <c r="Z2615" s="103"/>
      <c r="AA2615" s="103"/>
      <c r="AB2615" s="103"/>
      <c r="AC2615" s="103"/>
      <c r="AD2615" s="103"/>
      <c r="AE2615" s="103"/>
      <c r="AF2615" s="103"/>
      <c r="AG2615" s="103"/>
      <c r="AH2615" s="103"/>
      <c r="AI2615" s="103"/>
      <c r="AJ2615" s="103"/>
      <c r="AK2615" s="103"/>
      <c r="AL2615" s="103"/>
      <c r="AM2615" s="103"/>
      <c r="AN2615" s="103"/>
      <c r="AO2615" s="103"/>
      <c r="AP2615" s="103"/>
      <c r="AQ2615" s="103"/>
      <c r="AR2615" s="103"/>
      <c r="AS2615" s="103"/>
      <c r="AT2615" s="103"/>
      <c r="AU2615" s="103"/>
      <c r="AV2615" s="103"/>
      <c r="AW2615" s="103"/>
      <c r="AX2615" s="103"/>
      <c r="AY2615" s="103"/>
      <c r="AZ2615" s="103"/>
      <c r="BA2615" s="95"/>
      <c r="BB2615" s="95"/>
      <c r="BC2615" s="95"/>
      <c r="BD2615" s="95"/>
      <c r="BE2615" s="95"/>
      <c r="BF2615" s="95"/>
      <c r="BG2615" s="95"/>
      <c r="BH2615" s="95"/>
      <c r="BI2615" s="95"/>
    </row>
    <row r="2616" spans="17:61" s="82" customFormat="1" x14ac:dyDescent="0.2">
      <c r="Q2616" s="103"/>
      <c r="R2616" s="104"/>
      <c r="S2616" s="103"/>
      <c r="T2616" s="103"/>
      <c r="U2616" s="103"/>
      <c r="V2616" s="103"/>
      <c r="W2616" s="103"/>
      <c r="X2616" s="103"/>
      <c r="Y2616" s="103"/>
      <c r="Z2616" s="103"/>
      <c r="AA2616" s="103"/>
      <c r="AB2616" s="103"/>
      <c r="AC2616" s="103"/>
      <c r="AD2616" s="103"/>
      <c r="AE2616" s="103"/>
      <c r="AF2616" s="103"/>
      <c r="AG2616" s="103"/>
      <c r="AH2616" s="103"/>
      <c r="AI2616" s="103"/>
      <c r="AJ2616" s="103"/>
      <c r="AK2616" s="103"/>
      <c r="AL2616" s="103"/>
      <c r="AM2616" s="103"/>
      <c r="AN2616" s="103"/>
      <c r="AO2616" s="103"/>
      <c r="AP2616" s="103"/>
      <c r="AQ2616" s="103"/>
      <c r="AR2616" s="103"/>
      <c r="AS2616" s="103"/>
      <c r="AT2616" s="103"/>
      <c r="AU2616" s="103"/>
      <c r="AV2616" s="103"/>
      <c r="AW2616" s="103"/>
      <c r="AX2616" s="103"/>
      <c r="AY2616" s="103"/>
      <c r="AZ2616" s="103"/>
      <c r="BA2616" s="95"/>
      <c r="BB2616" s="95"/>
      <c r="BC2616" s="95"/>
      <c r="BD2616" s="95"/>
      <c r="BE2616" s="95"/>
      <c r="BF2616" s="95"/>
      <c r="BG2616" s="95"/>
      <c r="BH2616" s="95"/>
      <c r="BI2616" s="95"/>
    </row>
    <row r="2617" spans="17:61" s="82" customFormat="1" x14ac:dyDescent="0.2">
      <c r="Q2617" s="103"/>
      <c r="R2617" s="104"/>
      <c r="S2617" s="103"/>
      <c r="T2617" s="103"/>
      <c r="U2617" s="103"/>
      <c r="V2617" s="103"/>
      <c r="W2617" s="103"/>
      <c r="X2617" s="103"/>
      <c r="Y2617" s="103"/>
      <c r="Z2617" s="103"/>
      <c r="AA2617" s="103"/>
      <c r="AB2617" s="103"/>
      <c r="AC2617" s="103"/>
      <c r="AD2617" s="103"/>
      <c r="AE2617" s="103"/>
      <c r="AF2617" s="103"/>
      <c r="AG2617" s="103"/>
      <c r="AH2617" s="103"/>
      <c r="AI2617" s="103"/>
      <c r="AJ2617" s="103"/>
      <c r="AK2617" s="103"/>
      <c r="AL2617" s="103"/>
      <c r="AM2617" s="103"/>
      <c r="AN2617" s="103"/>
      <c r="AO2617" s="103"/>
      <c r="AP2617" s="103"/>
      <c r="AQ2617" s="103"/>
      <c r="AR2617" s="103"/>
      <c r="AS2617" s="103"/>
      <c r="AT2617" s="103"/>
      <c r="AU2617" s="103"/>
      <c r="AV2617" s="103"/>
      <c r="AW2617" s="103"/>
      <c r="AX2617" s="103"/>
      <c r="AY2617" s="103"/>
      <c r="AZ2617" s="103"/>
      <c r="BA2617" s="95"/>
      <c r="BB2617" s="95"/>
      <c r="BC2617" s="95"/>
      <c r="BD2617" s="95"/>
      <c r="BE2617" s="95"/>
      <c r="BF2617" s="95"/>
      <c r="BG2617" s="95"/>
      <c r="BH2617" s="95"/>
      <c r="BI2617" s="95"/>
    </row>
    <row r="2618" spans="17:61" s="82" customFormat="1" x14ac:dyDescent="0.2">
      <c r="Q2618" s="103"/>
      <c r="R2618" s="104"/>
      <c r="S2618" s="103"/>
      <c r="T2618" s="103"/>
      <c r="U2618" s="103"/>
      <c r="V2618" s="103"/>
      <c r="W2618" s="103"/>
      <c r="X2618" s="103"/>
      <c r="Y2618" s="103"/>
      <c r="Z2618" s="103"/>
      <c r="AA2618" s="103"/>
      <c r="AB2618" s="103"/>
      <c r="AC2618" s="103"/>
      <c r="AD2618" s="103"/>
      <c r="AE2618" s="103"/>
      <c r="AF2618" s="103"/>
      <c r="AG2618" s="103"/>
      <c r="AH2618" s="103"/>
      <c r="AI2618" s="103"/>
      <c r="AJ2618" s="103"/>
      <c r="AK2618" s="103"/>
      <c r="AL2618" s="103"/>
      <c r="AM2618" s="103"/>
      <c r="AN2618" s="103"/>
      <c r="AO2618" s="103"/>
      <c r="AP2618" s="103"/>
      <c r="AQ2618" s="103"/>
      <c r="AR2618" s="103"/>
      <c r="AS2618" s="103"/>
      <c r="AT2618" s="103"/>
      <c r="AU2618" s="103"/>
      <c r="AV2618" s="103"/>
      <c r="AW2618" s="103"/>
      <c r="AX2618" s="103"/>
      <c r="AY2618" s="103"/>
      <c r="AZ2618" s="103"/>
      <c r="BA2618" s="95"/>
      <c r="BB2618" s="95"/>
      <c r="BC2618" s="95"/>
      <c r="BD2618" s="95"/>
      <c r="BE2618" s="95"/>
      <c r="BF2618" s="95"/>
      <c r="BG2618" s="95"/>
      <c r="BH2618" s="95"/>
      <c r="BI2618" s="95"/>
    </row>
    <row r="2619" spans="17:61" s="82" customFormat="1" x14ac:dyDescent="0.2">
      <c r="Q2619" s="103"/>
      <c r="R2619" s="104"/>
      <c r="S2619" s="103"/>
      <c r="T2619" s="103"/>
      <c r="U2619" s="103"/>
      <c r="V2619" s="103"/>
      <c r="W2619" s="103"/>
      <c r="X2619" s="103"/>
      <c r="Y2619" s="103"/>
      <c r="Z2619" s="103"/>
      <c r="AA2619" s="103"/>
      <c r="AB2619" s="103"/>
      <c r="AC2619" s="103"/>
      <c r="AD2619" s="103"/>
      <c r="AE2619" s="103"/>
      <c r="AF2619" s="103"/>
      <c r="AG2619" s="103"/>
      <c r="AH2619" s="103"/>
      <c r="AI2619" s="103"/>
      <c r="AJ2619" s="103"/>
      <c r="AK2619" s="103"/>
      <c r="AL2619" s="103"/>
      <c r="AM2619" s="103"/>
      <c r="AN2619" s="103"/>
      <c r="AO2619" s="103"/>
      <c r="AP2619" s="103"/>
      <c r="AQ2619" s="103"/>
      <c r="AR2619" s="103"/>
      <c r="AS2619" s="103"/>
      <c r="AT2619" s="103"/>
      <c r="AU2619" s="103"/>
      <c r="AV2619" s="103"/>
      <c r="AW2619" s="103"/>
      <c r="AX2619" s="103"/>
      <c r="AY2619" s="103"/>
      <c r="AZ2619" s="103"/>
      <c r="BA2619" s="95"/>
      <c r="BB2619" s="95"/>
      <c r="BC2619" s="95"/>
      <c r="BD2619" s="95"/>
      <c r="BE2619" s="95"/>
      <c r="BF2619" s="95"/>
      <c r="BG2619" s="95"/>
      <c r="BH2619" s="95"/>
      <c r="BI2619" s="95"/>
    </row>
    <row r="2620" spans="17:61" s="82" customFormat="1" x14ac:dyDescent="0.2">
      <c r="Q2620" s="103"/>
      <c r="R2620" s="104"/>
      <c r="S2620" s="103"/>
      <c r="T2620" s="103"/>
      <c r="U2620" s="103"/>
      <c r="V2620" s="103"/>
      <c r="W2620" s="103"/>
      <c r="X2620" s="103"/>
      <c r="Y2620" s="103"/>
      <c r="Z2620" s="103"/>
      <c r="AA2620" s="103"/>
      <c r="AB2620" s="103"/>
      <c r="AC2620" s="103"/>
      <c r="AD2620" s="103"/>
      <c r="AE2620" s="103"/>
      <c r="AF2620" s="103"/>
      <c r="AG2620" s="103"/>
      <c r="AH2620" s="103"/>
      <c r="AI2620" s="103"/>
      <c r="AJ2620" s="103"/>
      <c r="AK2620" s="103"/>
      <c r="AL2620" s="103"/>
      <c r="AM2620" s="103"/>
      <c r="AN2620" s="103"/>
      <c r="AO2620" s="103"/>
      <c r="AP2620" s="103"/>
      <c r="AQ2620" s="103"/>
      <c r="AR2620" s="103"/>
      <c r="AS2620" s="103"/>
      <c r="AT2620" s="103"/>
      <c r="AU2620" s="103"/>
      <c r="AV2620" s="103"/>
      <c r="AW2620" s="103"/>
      <c r="AX2620" s="103"/>
      <c r="AY2620" s="103"/>
      <c r="AZ2620" s="103"/>
      <c r="BA2620" s="95"/>
      <c r="BB2620" s="95"/>
      <c r="BC2620" s="95"/>
      <c r="BD2620" s="95"/>
      <c r="BE2620" s="95"/>
      <c r="BF2620" s="95"/>
      <c r="BG2620" s="95"/>
      <c r="BH2620" s="95"/>
      <c r="BI2620" s="95"/>
    </row>
    <row r="2621" spans="17:61" s="82" customFormat="1" x14ac:dyDescent="0.2">
      <c r="Q2621" s="103"/>
      <c r="R2621" s="104"/>
      <c r="S2621" s="103"/>
      <c r="T2621" s="103"/>
      <c r="U2621" s="103"/>
      <c r="V2621" s="103"/>
      <c r="W2621" s="103"/>
      <c r="X2621" s="103"/>
      <c r="Y2621" s="103"/>
      <c r="Z2621" s="103"/>
      <c r="AA2621" s="103"/>
      <c r="AB2621" s="103"/>
      <c r="AC2621" s="103"/>
      <c r="AD2621" s="103"/>
      <c r="AE2621" s="103"/>
      <c r="AF2621" s="103"/>
      <c r="AG2621" s="103"/>
      <c r="AH2621" s="103"/>
      <c r="AI2621" s="103"/>
      <c r="AJ2621" s="103"/>
      <c r="AK2621" s="103"/>
      <c r="AL2621" s="103"/>
      <c r="AM2621" s="103"/>
      <c r="AN2621" s="103"/>
      <c r="AO2621" s="103"/>
      <c r="AP2621" s="103"/>
      <c r="AQ2621" s="103"/>
      <c r="AR2621" s="103"/>
      <c r="AS2621" s="103"/>
      <c r="AT2621" s="103"/>
      <c r="AU2621" s="103"/>
      <c r="AV2621" s="103"/>
      <c r="AW2621" s="103"/>
      <c r="AX2621" s="103"/>
      <c r="AY2621" s="103"/>
      <c r="AZ2621" s="103"/>
      <c r="BA2621" s="95"/>
      <c r="BB2621" s="95"/>
      <c r="BC2621" s="95"/>
      <c r="BD2621" s="95"/>
      <c r="BE2621" s="95"/>
      <c r="BF2621" s="95"/>
      <c r="BG2621" s="95"/>
      <c r="BH2621" s="95"/>
      <c r="BI2621" s="95"/>
    </row>
    <row r="2622" spans="17:61" s="82" customFormat="1" x14ac:dyDescent="0.2">
      <c r="Q2622" s="103"/>
      <c r="R2622" s="104"/>
      <c r="S2622" s="103"/>
      <c r="T2622" s="103"/>
      <c r="U2622" s="103"/>
      <c r="V2622" s="103"/>
      <c r="W2622" s="103"/>
      <c r="X2622" s="103"/>
      <c r="Y2622" s="103"/>
      <c r="Z2622" s="103"/>
      <c r="AA2622" s="103"/>
      <c r="AB2622" s="103"/>
      <c r="AC2622" s="103"/>
      <c r="AD2622" s="103"/>
      <c r="AE2622" s="103"/>
      <c r="AF2622" s="103"/>
      <c r="AG2622" s="103"/>
      <c r="AH2622" s="103"/>
      <c r="AI2622" s="103"/>
      <c r="AJ2622" s="103"/>
      <c r="AK2622" s="103"/>
      <c r="AL2622" s="103"/>
      <c r="AM2622" s="103"/>
      <c r="AN2622" s="103"/>
      <c r="AO2622" s="103"/>
      <c r="AP2622" s="103"/>
      <c r="AQ2622" s="103"/>
      <c r="AR2622" s="103"/>
      <c r="AS2622" s="103"/>
      <c r="AT2622" s="103"/>
      <c r="AU2622" s="103"/>
      <c r="AV2622" s="103"/>
      <c r="AW2622" s="103"/>
      <c r="AX2622" s="103"/>
      <c r="AY2622" s="103"/>
      <c r="AZ2622" s="103"/>
      <c r="BA2622" s="95"/>
      <c r="BB2622" s="95"/>
      <c r="BC2622" s="95"/>
      <c r="BD2622" s="95"/>
      <c r="BE2622" s="95"/>
      <c r="BF2622" s="95"/>
      <c r="BG2622" s="95"/>
      <c r="BH2622" s="95"/>
      <c r="BI2622" s="95"/>
    </row>
    <row r="2623" spans="17:61" s="82" customFormat="1" x14ac:dyDescent="0.2">
      <c r="Q2623" s="103"/>
      <c r="R2623" s="104"/>
      <c r="S2623" s="103"/>
      <c r="T2623" s="103"/>
      <c r="U2623" s="103"/>
      <c r="V2623" s="103"/>
      <c r="W2623" s="103"/>
      <c r="X2623" s="103"/>
      <c r="Y2623" s="103"/>
      <c r="Z2623" s="103"/>
      <c r="AA2623" s="103"/>
      <c r="AB2623" s="103"/>
      <c r="AC2623" s="103"/>
      <c r="AD2623" s="103"/>
      <c r="AE2623" s="103"/>
      <c r="AF2623" s="103"/>
      <c r="AG2623" s="103"/>
      <c r="AH2623" s="103"/>
      <c r="AI2623" s="103"/>
      <c r="AJ2623" s="103"/>
      <c r="AK2623" s="103"/>
      <c r="AL2623" s="103"/>
      <c r="AM2623" s="103"/>
      <c r="AN2623" s="103"/>
      <c r="AO2623" s="103"/>
      <c r="AP2623" s="103"/>
      <c r="AQ2623" s="103"/>
      <c r="AR2623" s="103"/>
      <c r="AS2623" s="103"/>
      <c r="AT2623" s="103"/>
      <c r="AU2623" s="103"/>
      <c r="AV2623" s="103"/>
      <c r="AW2623" s="103"/>
      <c r="AX2623" s="103"/>
      <c r="AY2623" s="103"/>
      <c r="AZ2623" s="103"/>
      <c r="BA2623" s="95"/>
      <c r="BB2623" s="95"/>
      <c r="BC2623" s="95"/>
      <c r="BD2623" s="95"/>
      <c r="BE2623" s="95"/>
      <c r="BF2623" s="95"/>
      <c r="BG2623" s="95"/>
      <c r="BH2623" s="95"/>
      <c r="BI2623" s="95"/>
    </row>
    <row r="2624" spans="17:61" s="82" customFormat="1" x14ac:dyDescent="0.2">
      <c r="Q2624" s="103"/>
      <c r="R2624" s="104"/>
      <c r="S2624" s="103"/>
      <c r="T2624" s="103"/>
      <c r="U2624" s="103"/>
      <c r="V2624" s="103"/>
      <c r="W2624" s="103"/>
      <c r="X2624" s="103"/>
      <c r="Y2624" s="103"/>
      <c r="Z2624" s="103"/>
      <c r="AA2624" s="103"/>
      <c r="AB2624" s="103"/>
      <c r="AC2624" s="103"/>
      <c r="AD2624" s="103"/>
      <c r="AE2624" s="103"/>
      <c r="AF2624" s="103"/>
      <c r="AG2624" s="103"/>
      <c r="AH2624" s="103"/>
      <c r="AI2624" s="103"/>
      <c r="AJ2624" s="103"/>
      <c r="AK2624" s="103"/>
      <c r="AL2624" s="103"/>
      <c r="AM2624" s="103"/>
      <c r="AN2624" s="103"/>
      <c r="AO2624" s="103"/>
      <c r="AP2624" s="103"/>
      <c r="AQ2624" s="103"/>
      <c r="AR2624" s="103"/>
      <c r="AS2624" s="103"/>
      <c r="AT2624" s="103"/>
      <c r="AU2624" s="103"/>
      <c r="AV2624" s="103"/>
      <c r="AW2624" s="103"/>
      <c r="AX2624" s="103"/>
      <c r="AY2624" s="103"/>
      <c r="AZ2624" s="103"/>
      <c r="BA2624" s="95"/>
      <c r="BB2624" s="95"/>
      <c r="BC2624" s="95"/>
      <c r="BD2624" s="95"/>
      <c r="BE2624" s="95"/>
      <c r="BF2624" s="95"/>
      <c r="BG2624" s="95"/>
      <c r="BH2624" s="95"/>
      <c r="BI2624" s="95"/>
    </row>
    <row r="2625" spans="17:61" s="82" customFormat="1" x14ac:dyDescent="0.2">
      <c r="Q2625" s="103"/>
      <c r="R2625" s="104"/>
      <c r="S2625" s="103"/>
      <c r="T2625" s="103"/>
      <c r="U2625" s="103"/>
      <c r="V2625" s="103"/>
      <c r="W2625" s="103"/>
      <c r="X2625" s="103"/>
      <c r="Y2625" s="103"/>
      <c r="Z2625" s="103"/>
      <c r="AA2625" s="103"/>
      <c r="AB2625" s="103"/>
      <c r="AC2625" s="103"/>
      <c r="AD2625" s="103"/>
      <c r="AE2625" s="103"/>
      <c r="AF2625" s="103"/>
      <c r="AG2625" s="103"/>
      <c r="AH2625" s="103"/>
      <c r="AI2625" s="103"/>
      <c r="AJ2625" s="103"/>
      <c r="AK2625" s="103"/>
      <c r="AL2625" s="103"/>
      <c r="AM2625" s="103"/>
      <c r="AN2625" s="103"/>
      <c r="AO2625" s="103"/>
      <c r="AP2625" s="103"/>
      <c r="AQ2625" s="103"/>
      <c r="AR2625" s="103"/>
      <c r="AS2625" s="103"/>
      <c r="AT2625" s="103"/>
      <c r="AU2625" s="103"/>
      <c r="AV2625" s="103"/>
      <c r="AW2625" s="103"/>
      <c r="AX2625" s="103"/>
      <c r="AY2625" s="103"/>
      <c r="AZ2625" s="103"/>
      <c r="BA2625" s="95"/>
      <c r="BB2625" s="95"/>
      <c r="BC2625" s="95"/>
      <c r="BD2625" s="95"/>
      <c r="BE2625" s="95"/>
      <c r="BF2625" s="95"/>
      <c r="BG2625" s="95"/>
      <c r="BH2625" s="95"/>
      <c r="BI2625" s="95"/>
    </row>
    <row r="2626" spans="17:61" s="82" customFormat="1" x14ac:dyDescent="0.2">
      <c r="Q2626" s="103"/>
      <c r="R2626" s="104"/>
      <c r="S2626" s="103"/>
      <c r="T2626" s="103"/>
      <c r="U2626" s="103"/>
      <c r="V2626" s="103"/>
      <c r="W2626" s="103"/>
      <c r="X2626" s="103"/>
      <c r="Y2626" s="103"/>
      <c r="Z2626" s="103"/>
      <c r="AA2626" s="103"/>
      <c r="AB2626" s="103"/>
      <c r="AC2626" s="103"/>
      <c r="AD2626" s="103"/>
      <c r="AE2626" s="103"/>
      <c r="AF2626" s="103"/>
      <c r="AG2626" s="103"/>
      <c r="AH2626" s="103"/>
      <c r="AI2626" s="103"/>
      <c r="AJ2626" s="103"/>
      <c r="AK2626" s="103"/>
      <c r="AL2626" s="103"/>
      <c r="AM2626" s="103"/>
      <c r="AN2626" s="103"/>
      <c r="AO2626" s="103"/>
      <c r="AP2626" s="103"/>
      <c r="AQ2626" s="103"/>
      <c r="AR2626" s="103"/>
      <c r="AS2626" s="103"/>
      <c r="AT2626" s="103"/>
      <c r="AU2626" s="103"/>
      <c r="AV2626" s="103"/>
      <c r="AW2626" s="103"/>
      <c r="AX2626" s="103"/>
      <c r="AY2626" s="103"/>
      <c r="AZ2626" s="103"/>
      <c r="BA2626" s="95"/>
      <c r="BB2626" s="95"/>
      <c r="BC2626" s="95"/>
      <c r="BD2626" s="95"/>
      <c r="BE2626" s="95"/>
      <c r="BF2626" s="95"/>
      <c r="BG2626" s="95"/>
      <c r="BH2626" s="95"/>
      <c r="BI2626" s="95"/>
    </row>
    <row r="2627" spans="17:61" s="82" customFormat="1" x14ac:dyDescent="0.2">
      <c r="Q2627" s="103"/>
      <c r="R2627" s="104"/>
      <c r="S2627" s="103"/>
      <c r="T2627" s="103"/>
      <c r="U2627" s="103"/>
      <c r="V2627" s="103"/>
      <c r="W2627" s="103"/>
      <c r="X2627" s="103"/>
      <c r="Y2627" s="103"/>
      <c r="Z2627" s="103"/>
      <c r="AA2627" s="103"/>
      <c r="AB2627" s="103"/>
      <c r="AC2627" s="103"/>
      <c r="AD2627" s="103"/>
      <c r="AE2627" s="103"/>
      <c r="AF2627" s="103"/>
      <c r="AG2627" s="103"/>
      <c r="AH2627" s="103"/>
      <c r="AI2627" s="103"/>
      <c r="AJ2627" s="103"/>
      <c r="AK2627" s="103"/>
      <c r="AL2627" s="103"/>
      <c r="AM2627" s="103"/>
      <c r="AN2627" s="103"/>
      <c r="AO2627" s="103"/>
      <c r="AP2627" s="103"/>
      <c r="AQ2627" s="103"/>
      <c r="AR2627" s="103"/>
      <c r="AS2627" s="103"/>
      <c r="AT2627" s="103"/>
      <c r="AU2627" s="103"/>
      <c r="AV2627" s="103"/>
      <c r="AW2627" s="103"/>
      <c r="AX2627" s="103"/>
      <c r="AY2627" s="103"/>
      <c r="AZ2627" s="103"/>
      <c r="BA2627" s="95"/>
      <c r="BB2627" s="95"/>
      <c r="BC2627" s="95"/>
      <c r="BD2627" s="95"/>
      <c r="BE2627" s="95"/>
      <c r="BF2627" s="95"/>
      <c r="BG2627" s="95"/>
      <c r="BH2627" s="95"/>
      <c r="BI2627" s="95"/>
    </row>
    <row r="2628" spans="17:61" s="82" customFormat="1" x14ac:dyDescent="0.2">
      <c r="Q2628" s="103"/>
      <c r="R2628" s="104"/>
      <c r="S2628" s="103"/>
      <c r="T2628" s="103"/>
      <c r="U2628" s="103"/>
      <c r="V2628" s="103"/>
      <c r="W2628" s="103"/>
      <c r="X2628" s="103"/>
      <c r="Y2628" s="103"/>
      <c r="Z2628" s="103"/>
      <c r="AA2628" s="103"/>
      <c r="AB2628" s="103"/>
      <c r="AC2628" s="103"/>
      <c r="AD2628" s="103"/>
      <c r="AE2628" s="103"/>
      <c r="AF2628" s="103"/>
      <c r="AG2628" s="103"/>
      <c r="AH2628" s="103"/>
      <c r="AI2628" s="103"/>
      <c r="AJ2628" s="103"/>
      <c r="AK2628" s="103"/>
      <c r="AL2628" s="103"/>
      <c r="AM2628" s="103"/>
      <c r="AN2628" s="103"/>
      <c r="AO2628" s="103"/>
      <c r="AP2628" s="103"/>
      <c r="AQ2628" s="103"/>
      <c r="AR2628" s="103"/>
      <c r="AS2628" s="103"/>
      <c r="AT2628" s="103"/>
      <c r="AU2628" s="103"/>
      <c r="AV2628" s="103"/>
      <c r="AW2628" s="103"/>
      <c r="AX2628" s="103"/>
      <c r="AY2628" s="103"/>
      <c r="AZ2628" s="103"/>
      <c r="BA2628" s="95"/>
      <c r="BB2628" s="95"/>
      <c r="BC2628" s="95"/>
      <c r="BD2628" s="95"/>
      <c r="BE2628" s="95"/>
      <c r="BF2628" s="95"/>
      <c r="BG2628" s="95"/>
      <c r="BH2628" s="95"/>
      <c r="BI2628" s="95"/>
    </row>
    <row r="2629" spans="17:61" s="82" customFormat="1" x14ac:dyDescent="0.2">
      <c r="Q2629" s="103"/>
      <c r="R2629" s="104"/>
      <c r="S2629" s="103"/>
      <c r="T2629" s="103"/>
      <c r="U2629" s="103"/>
      <c r="V2629" s="103"/>
      <c r="W2629" s="103"/>
      <c r="X2629" s="103"/>
      <c r="Y2629" s="103"/>
      <c r="Z2629" s="103"/>
      <c r="AA2629" s="103"/>
      <c r="AB2629" s="103"/>
      <c r="AC2629" s="103"/>
      <c r="AD2629" s="103"/>
      <c r="AE2629" s="103"/>
      <c r="AF2629" s="103"/>
      <c r="AG2629" s="103"/>
      <c r="AH2629" s="103"/>
      <c r="AI2629" s="103"/>
      <c r="AJ2629" s="103"/>
      <c r="AK2629" s="103"/>
      <c r="AL2629" s="103"/>
      <c r="AM2629" s="103"/>
      <c r="AN2629" s="103"/>
      <c r="AO2629" s="103"/>
      <c r="AP2629" s="103"/>
      <c r="AQ2629" s="103"/>
      <c r="AR2629" s="103"/>
      <c r="AS2629" s="103"/>
      <c r="AT2629" s="103"/>
      <c r="AU2629" s="103"/>
      <c r="AV2629" s="103"/>
      <c r="AW2629" s="103"/>
      <c r="AX2629" s="103"/>
      <c r="AY2629" s="103"/>
      <c r="AZ2629" s="103"/>
      <c r="BA2629" s="95"/>
      <c r="BB2629" s="95"/>
      <c r="BC2629" s="95"/>
      <c r="BD2629" s="95"/>
      <c r="BE2629" s="95"/>
      <c r="BF2629" s="95"/>
      <c r="BG2629" s="95"/>
      <c r="BH2629" s="95"/>
      <c r="BI2629" s="95"/>
    </row>
    <row r="2630" spans="17:61" s="82" customFormat="1" x14ac:dyDescent="0.2">
      <c r="Q2630" s="103"/>
      <c r="R2630" s="104"/>
      <c r="S2630" s="103"/>
      <c r="T2630" s="103"/>
      <c r="U2630" s="103"/>
      <c r="V2630" s="103"/>
      <c r="W2630" s="103"/>
      <c r="X2630" s="103"/>
      <c r="Y2630" s="103"/>
      <c r="Z2630" s="103"/>
      <c r="AA2630" s="103"/>
      <c r="AB2630" s="103"/>
      <c r="AC2630" s="103"/>
      <c r="AD2630" s="103"/>
      <c r="AE2630" s="103"/>
      <c r="AF2630" s="103"/>
      <c r="AG2630" s="103"/>
      <c r="AH2630" s="103"/>
      <c r="AI2630" s="103"/>
      <c r="AJ2630" s="103"/>
      <c r="AK2630" s="103"/>
      <c r="AL2630" s="103"/>
      <c r="AM2630" s="103"/>
      <c r="AN2630" s="103"/>
      <c r="AO2630" s="103"/>
      <c r="AP2630" s="103"/>
      <c r="AQ2630" s="103"/>
      <c r="AR2630" s="103"/>
      <c r="AS2630" s="103"/>
      <c r="AT2630" s="103"/>
      <c r="AU2630" s="103"/>
      <c r="AV2630" s="103"/>
      <c r="AW2630" s="103"/>
      <c r="AX2630" s="103"/>
      <c r="AY2630" s="103"/>
      <c r="AZ2630" s="103"/>
      <c r="BA2630" s="95"/>
      <c r="BB2630" s="95"/>
      <c r="BC2630" s="95"/>
      <c r="BD2630" s="95"/>
      <c r="BE2630" s="95"/>
      <c r="BF2630" s="95"/>
      <c r="BG2630" s="95"/>
      <c r="BH2630" s="95"/>
      <c r="BI2630" s="95"/>
    </row>
    <row r="2631" spans="17:61" s="82" customFormat="1" x14ac:dyDescent="0.2">
      <c r="Q2631" s="103"/>
      <c r="R2631" s="104"/>
      <c r="S2631" s="103"/>
      <c r="T2631" s="103"/>
      <c r="U2631" s="103"/>
      <c r="V2631" s="103"/>
      <c r="W2631" s="103"/>
      <c r="X2631" s="103"/>
      <c r="Y2631" s="103"/>
      <c r="Z2631" s="103"/>
      <c r="AA2631" s="103"/>
      <c r="AB2631" s="103"/>
      <c r="AC2631" s="103"/>
      <c r="AD2631" s="103"/>
      <c r="AE2631" s="103"/>
      <c r="AF2631" s="103"/>
      <c r="AG2631" s="103"/>
      <c r="AH2631" s="103"/>
      <c r="AI2631" s="103"/>
      <c r="AJ2631" s="103"/>
      <c r="AK2631" s="103"/>
      <c r="AL2631" s="103"/>
      <c r="AM2631" s="103"/>
      <c r="AN2631" s="103"/>
      <c r="AO2631" s="103"/>
      <c r="AP2631" s="103"/>
      <c r="AQ2631" s="103"/>
      <c r="AR2631" s="103"/>
      <c r="AS2631" s="103"/>
      <c r="AT2631" s="103"/>
      <c r="AU2631" s="103"/>
      <c r="AV2631" s="103"/>
      <c r="AW2631" s="103"/>
      <c r="AX2631" s="103"/>
      <c r="AY2631" s="103"/>
      <c r="AZ2631" s="103"/>
      <c r="BA2631" s="95"/>
      <c r="BB2631" s="95"/>
      <c r="BC2631" s="95"/>
      <c r="BD2631" s="95"/>
      <c r="BE2631" s="95"/>
      <c r="BF2631" s="95"/>
      <c r="BG2631" s="95"/>
      <c r="BH2631" s="95"/>
      <c r="BI2631" s="95"/>
    </row>
    <row r="2632" spans="17:61" s="82" customFormat="1" x14ac:dyDescent="0.2">
      <c r="Q2632" s="103"/>
      <c r="R2632" s="104"/>
      <c r="S2632" s="103"/>
      <c r="T2632" s="103"/>
      <c r="U2632" s="103"/>
      <c r="V2632" s="103"/>
      <c r="W2632" s="103"/>
      <c r="X2632" s="103"/>
      <c r="Y2632" s="103"/>
      <c r="Z2632" s="103"/>
      <c r="AA2632" s="103"/>
      <c r="AB2632" s="103"/>
      <c r="AC2632" s="103"/>
      <c r="AD2632" s="103"/>
      <c r="AE2632" s="103"/>
      <c r="AF2632" s="103"/>
      <c r="AG2632" s="103"/>
      <c r="AH2632" s="103"/>
      <c r="AI2632" s="103"/>
      <c r="AJ2632" s="103"/>
      <c r="AK2632" s="103"/>
      <c r="AL2632" s="103"/>
      <c r="AM2632" s="103"/>
      <c r="AN2632" s="103"/>
      <c r="AO2632" s="103"/>
      <c r="AP2632" s="103"/>
      <c r="AQ2632" s="103"/>
      <c r="AR2632" s="103"/>
      <c r="AS2632" s="103"/>
      <c r="AT2632" s="103"/>
      <c r="AU2632" s="103"/>
      <c r="AV2632" s="103"/>
      <c r="AW2632" s="103"/>
      <c r="AX2632" s="103"/>
      <c r="AY2632" s="103"/>
      <c r="AZ2632" s="103"/>
      <c r="BA2632" s="95"/>
      <c r="BB2632" s="95"/>
      <c r="BC2632" s="95"/>
      <c r="BD2632" s="95"/>
      <c r="BE2632" s="95"/>
      <c r="BF2632" s="95"/>
      <c r="BG2632" s="95"/>
      <c r="BH2632" s="95"/>
      <c r="BI2632" s="95"/>
    </row>
    <row r="2633" spans="17:61" s="82" customFormat="1" x14ac:dyDescent="0.2">
      <c r="Q2633" s="103"/>
      <c r="R2633" s="104"/>
      <c r="S2633" s="103"/>
      <c r="T2633" s="103"/>
      <c r="U2633" s="103"/>
      <c r="V2633" s="103"/>
      <c r="W2633" s="103"/>
      <c r="X2633" s="103"/>
      <c r="Y2633" s="103"/>
      <c r="Z2633" s="103"/>
      <c r="AA2633" s="103"/>
      <c r="AB2633" s="103"/>
      <c r="AC2633" s="103"/>
      <c r="AD2633" s="103"/>
      <c r="AE2633" s="103"/>
      <c r="AF2633" s="103"/>
      <c r="AG2633" s="103"/>
      <c r="AH2633" s="103"/>
      <c r="AI2633" s="103"/>
      <c r="AJ2633" s="103"/>
      <c r="AK2633" s="103"/>
      <c r="AL2633" s="103"/>
      <c r="AM2633" s="103"/>
      <c r="AN2633" s="103"/>
      <c r="AO2633" s="103"/>
      <c r="AP2633" s="103"/>
      <c r="AQ2633" s="103"/>
      <c r="AR2633" s="103"/>
      <c r="AS2633" s="103"/>
      <c r="AT2633" s="103"/>
      <c r="AU2633" s="103"/>
      <c r="AV2633" s="103"/>
      <c r="AW2633" s="103"/>
      <c r="AX2633" s="103"/>
      <c r="AY2633" s="103"/>
      <c r="AZ2633" s="103"/>
      <c r="BA2633" s="95"/>
      <c r="BB2633" s="95"/>
      <c r="BC2633" s="95"/>
      <c r="BD2633" s="95"/>
      <c r="BE2633" s="95"/>
      <c r="BF2633" s="95"/>
      <c r="BG2633" s="95"/>
      <c r="BH2633" s="95"/>
      <c r="BI2633" s="95"/>
    </row>
    <row r="2634" spans="17:61" s="82" customFormat="1" x14ac:dyDescent="0.2">
      <c r="Q2634" s="103"/>
      <c r="R2634" s="104"/>
      <c r="S2634" s="103"/>
      <c r="T2634" s="103"/>
      <c r="U2634" s="103"/>
      <c r="V2634" s="103"/>
      <c r="W2634" s="103"/>
      <c r="X2634" s="103"/>
      <c r="Y2634" s="103"/>
      <c r="Z2634" s="103"/>
      <c r="AA2634" s="103"/>
      <c r="AB2634" s="103"/>
      <c r="AC2634" s="103"/>
      <c r="AD2634" s="103"/>
      <c r="AE2634" s="103"/>
      <c r="AF2634" s="103"/>
      <c r="AG2634" s="103"/>
      <c r="AH2634" s="103"/>
      <c r="AI2634" s="103"/>
      <c r="AJ2634" s="103"/>
      <c r="AK2634" s="103"/>
      <c r="AL2634" s="103"/>
      <c r="AM2634" s="103"/>
      <c r="AN2634" s="103"/>
      <c r="AO2634" s="103"/>
      <c r="AP2634" s="103"/>
      <c r="AQ2634" s="103"/>
      <c r="AR2634" s="103"/>
      <c r="AS2634" s="103"/>
      <c r="AT2634" s="103"/>
      <c r="AU2634" s="103"/>
      <c r="AV2634" s="103"/>
      <c r="AW2634" s="103"/>
      <c r="AX2634" s="103"/>
      <c r="AY2634" s="103"/>
      <c r="AZ2634" s="103"/>
      <c r="BA2634" s="95"/>
      <c r="BB2634" s="95"/>
      <c r="BC2634" s="95"/>
      <c r="BD2634" s="95"/>
      <c r="BE2634" s="95"/>
      <c r="BF2634" s="95"/>
      <c r="BG2634" s="95"/>
      <c r="BH2634" s="95"/>
      <c r="BI2634" s="95"/>
    </row>
    <row r="2635" spans="17:61" s="82" customFormat="1" x14ac:dyDescent="0.2">
      <c r="Q2635" s="103"/>
      <c r="R2635" s="104"/>
      <c r="S2635" s="103"/>
      <c r="T2635" s="103"/>
      <c r="U2635" s="103"/>
      <c r="V2635" s="103"/>
      <c r="W2635" s="103"/>
      <c r="X2635" s="103"/>
      <c r="Y2635" s="103"/>
      <c r="Z2635" s="103"/>
      <c r="AA2635" s="103"/>
      <c r="AB2635" s="103"/>
      <c r="AC2635" s="103"/>
      <c r="AD2635" s="103"/>
      <c r="AE2635" s="103"/>
      <c r="AF2635" s="103"/>
      <c r="AG2635" s="103"/>
      <c r="AH2635" s="103"/>
      <c r="AI2635" s="103"/>
      <c r="AJ2635" s="103"/>
      <c r="AK2635" s="103"/>
      <c r="AL2635" s="103"/>
      <c r="AM2635" s="103"/>
      <c r="AN2635" s="103"/>
      <c r="AO2635" s="103"/>
      <c r="AP2635" s="103"/>
      <c r="AQ2635" s="103"/>
      <c r="AR2635" s="103"/>
      <c r="AS2635" s="103"/>
      <c r="AT2635" s="103"/>
      <c r="AU2635" s="103"/>
      <c r="AV2635" s="103"/>
      <c r="AW2635" s="103"/>
      <c r="AX2635" s="103"/>
      <c r="AY2635" s="103"/>
      <c r="AZ2635" s="103"/>
      <c r="BA2635" s="95"/>
      <c r="BB2635" s="95"/>
      <c r="BC2635" s="95"/>
      <c r="BD2635" s="95"/>
      <c r="BE2635" s="95"/>
      <c r="BF2635" s="95"/>
      <c r="BG2635" s="95"/>
      <c r="BH2635" s="95"/>
      <c r="BI2635" s="95"/>
    </row>
    <row r="2636" spans="17:61" s="82" customFormat="1" x14ac:dyDescent="0.2">
      <c r="Q2636" s="103"/>
      <c r="R2636" s="104"/>
      <c r="S2636" s="103"/>
      <c r="T2636" s="103"/>
      <c r="U2636" s="103"/>
      <c r="V2636" s="103"/>
      <c r="W2636" s="103"/>
      <c r="X2636" s="103"/>
      <c r="Y2636" s="103"/>
      <c r="Z2636" s="103"/>
      <c r="AA2636" s="103"/>
      <c r="AB2636" s="103"/>
      <c r="AC2636" s="103"/>
      <c r="AD2636" s="103"/>
      <c r="AE2636" s="103"/>
      <c r="AF2636" s="103"/>
      <c r="AG2636" s="103"/>
      <c r="AH2636" s="103"/>
      <c r="AI2636" s="103"/>
      <c r="AJ2636" s="103"/>
      <c r="AK2636" s="103"/>
      <c r="AL2636" s="103"/>
      <c r="AM2636" s="103"/>
      <c r="AN2636" s="103"/>
      <c r="AO2636" s="103"/>
      <c r="AP2636" s="103"/>
      <c r="AQ2636" s="103"/>
      <c r="AR2636" s="103"/>
      <c r="AS2636" s="103"/>
      <c r="AT2636" s="103"/>
      <c r="AU2636" s="103"/>
      <c r="AV2636" s="103"/>
      <c r="AW2636" s="103"/>
      <c r="AX2636" s="103"/>
      <c r="AY2636" s="103"/>
      <c r="AZ2636" s="103"/>
      <c r="BA2636" s="95"/>
      <c r="BB2636" s="95"/>
      <c r="BC2636" s="95"/>
      <c r="BD2636" s="95"/>
      <c r="BE2636" s="95"/>
      <c r="BF2636" s="95"/>
      <c r="BG2636" s="95"/>
      <c r="BH2636" s="95"/>
      <c r="BI2636" s="95"/>
    </row>
    <row r="2637" spans="17:61" s="82" customFormat="1" x14ac:dyDescent="0.2">
      <c r="Q2637" s="103"/>
      <c r="R2637" s="104"/>
      <c r="S2637" s="103"/>
      <c r="T2637" s="103"/>
      <c r="U2637" s="103"/>
      <c r="V2637" s="103"/>
      <c r="W2637" s="103"/>
      <c r="X2637" s="103"/>
      <c r="Y2637" s="103"/>
      <c r="Z2637" s="103"/>
      <c r="AA2637" s="103"/>
      <c r="AB2637" s="103"/>
      <c r="AC2637" s="103"/>
      <c r="AD2637" s="103"/>
      <c r="AE2637" s="103"/>
      <c r="AF2637" s="103"/>
      <c r="AG2637" s="103"/>
      <c r="AH2637" s="103"/>
      <c r="AI2637" s="103"/>
      <c r="AJ2637" s="103"/>
      <c r="AK2637" s="103"/>
      <c r="AL2637" s="103"/>
      <c r="AM2637" s="103"/>
      <c r="AN2637" s="103"/>
      <c r="AO2637" s="103"/>
      <c r="AP2637" s="103"/>
      <c r="AQ2637" s="103"/>
      <c r="AR2637" s="103"/>
      <c r="AS2637" s="103"/>
      <c r="AT2637" s="103"/>
      <c r="AU2637" s="103"/>
      <c r="AV2637" s="103"/>
      <c r="AW2637" s="103"/>
      <c r="AX2637" s="103"/>
      <c r="AY2637" s="103"/>
      <c r="AZ2637" s="103"/>
      <c r="BA2637" s="95"/>
      <c r="BB2637" s="95"/>
      <c r="BC2637" s="95"/>
      <c r="BD2637" s="95"/>
      <c r="BE2637" s="95"/>
      <c r="BF2637" s="95"/>
      <c r="BG2637" s="95"/>
      <c r="BH2637" s="95"/>
      <c r="BI2637" s="95"/>
    </row>
    <row r="2638" spans="17:61" s="82" customFormat="1" x14ac:dyDescent="0.2">
      <c r="Q2638" s="103"/>
      <c r="R2638" s="104"/>
      <c r="S2638" s="103"/>
      <c r="T2638" s="103"/>
      <c r="U2638" s="103"/>
      <c r="V2638" s="103"/>
      <c r="W2638" s="103"/>
      <c r="X2638" s="103"/>
      <c r="Y2638" s="103"/>
      <c r="Z2638" s="103"/>
      <c r="AA2638" s="103"/>
      <c r="AB2638" s="103"/>
      <c r="AC2638" s="103"/>
      <c r="AD2638" s="103"/>
      <c r="AE2638" s="103"/>
      <c r="AF2638" s="103"/>
      <c r="AG2638" s="103"/>
      <c r="AH2638" s="103"/>
      <c r="AI2638" s="103"/>
      <c r="AJ2638" s="103"/>
      <c r="AK2638" s="103"/>
      <c r="AL2638" s="103"/>
      <c r="AM2638" s="103"/>
      <c r="AN2638" s="103"/>
      <c r="AO2638" s="103"/>
      <c r="AP2638" s="103"/>
      <c r="AQ2638" s="103"/>
      <c r="AR2638" s="103"/>
      <c r="AS2638" s="103"/>
      <c r="AT2638" s="103"/>
      <c r="AU2638" s="103"/>
      <c r="AV2638" s="103"/>
      <c r="AW2638" s="103"/>
      <c r="AX2638" s="103"/>
      <c r="AY2638" s="103"/>
      <c r="AZ2638" s="103"/>
      <c r="BA2638" s="95"/>
      <c r="BB2638" s="95"/>
      <c r="BC2638" s="95"/>
      <c r="BD2638" s="95"/>
      <c r="BE2638" s="95"/>
      <c r="BF2638" s="95"/>
      <c r="BG2638" s="95"/>
      <c r="BH2638" s="95"/>
      <c r="BI2638" s="95"/>
    </row>
    <row r="2639" spans="17:61" s="82" customFormat="1" x14ac:dyDescent="0.2">
      <c r="Q2639" s="103"/>
      <c r="R2639" s="104"/>
      <c r="S2639" s="103"/>
      <c r="T2639" s="103"/>
      <c r="U2639" s="103"/>
      <c r="V2639" s="103"/>
      <c r="W2639" s="103"/>
      <c r="X2639" s="103"/>
      <c r="Y2639" s="103"/>
      <c r="Z2639" s="103"/>
      <c r="AA2639" s="103"/>
      <c r="AB2639" s="103"/>
      <c r="AC2639" s="103"/>
      <c r="AD2639" s="103"/>
      <c r="AE2639" s="103"/>
      <c r="AF2639" s="103"/>
      <c r="AG2639" s="103"/>
      <c r="AH2639" s="103"/>
      <c r="AI2639" s="103"/>
      <c r="AJ2639" s="103"/>
      <c r="AK2639" s="103"/>
      <c r="AL2639" s="103"/>
      <c r="AM2639" s="103"/>
      <c r="AN2639" s="103"/>
      <c r="AO2639" s="103"/>
      <c r="AP2639" s="103"/>
      <c r="AQ2639" s="103"/>
      <c r="AR2639" s="103"/>
      <c r="AS2639" s="103"/>
      <c r="AT2639" s="103"/>
      <c r="AU2639" s="103"/>
      <c r="AV2639" s="103"/>
      <c r="AW2639" s="103"/>
      <c r="AX2639" s="103"/>
      <c r="AY2639" s="103"/>
      <c r="AZ2639" s="103"/>
      <c r="BA2639" s="95"/>
      <c r="BB2639" s="95"/>
      <c r="BC2639" s="95"/>
      <c r="BD2639" s="95"/>
      <c r="BE2639" s="95"/>
      <c r="BF2639" s="95"/>
      <c r="BG2639" s="95"/>
      <c r="BH2639" s="95"/>
      <c r="BI2639" s="95"/>
    </row>
    <row r="2640" spans="17:61" s="82" customFormat="1" x14ac:dyDescent="0.2">
      <c r="Q2640" s="103"/>
      <c r="R2640" s="104"/>
      <c r="S2640" s="103"/>
      <c r="T2640" s="103"/>
      <c r="U2640" s="103"/>
      <c r="V2640" s="103"/>
      <c r="W2640" s="103"/>
      <c r="X2640" s="103"/>
      <c r="Y2640" s="103"/>
      <c r="Z2640" s="103"/>
      <c r="AA2640" s="103"/>
      <c r="AB2640" s="103"/>
      <c r="AC2640" s="103"/>
      <c r="AD2640" s="103"/>
      <c r="AE2640" s="103"/>
      <c r="AF2640" s="103"/>
      <c r="AG2640" s="103"/>
      <c r="AH2640" s="103"/>
      <c r="AI2640" s="103"/>
      <c r="AJ2640" s="103"/>
      <c r="AK2640" s="103"/>
      <c r="AL2640" s="103"/>
      <c r="AM2640" s="103"/>
      <c r="AN2640" s="103"/>
      <c r="AO2640" s="103"/>
      <c r="AP2640" s="103"/>
      <c r="AQ2640" s="103"/>
      <c r="AR2640" s="103"/>
      <c r="AS2640" s="103"/>
      <c r="AT2640" s="103"/>
      <c r="AU2640" s="103"/>
      <c r="AV2640" s="103"/>
      <c r="AW2640" s="103"/>
      <c r="AX2640" s="103"/>
      <c r="AY2640" s="103"/>
      <c r="AZ2640" s="103"/>
      <c r="BA2640" s="95"/>
      <c r="BB2640" s="95"/>
      <c r="BC2640" s="95"/>
      <c r="BD2640" s="95"/>
      <c r="BE2640" s="95"/>
      <c r="BF2640" s="95"/>
      <c r="BG2640" s="95"/>
      <c r="BH2640" s="95"/>
      <c r="BI2640" s="95"/>
    </row>
    <row r="2641" spans="17:61" s="82" customFormat="1" x14ac:dyDescent="0.2">
      <c r="Q2641" s="103"/>
      <c r="R2641" s="104"/>
      <c r="S2641" s="103"/>
      <c r="T2641" s="103"/>
      <c r="U2641" s="103"/>
      <c r="V2641" s="103"/>
      <c r="W2641" s="103"/>
      <c r="X2641" s="103"/>
      <c r="Y2641" s="103"/>
      <c r="Z2641" s="103"/>
      <c r="AA2641" s="103"/>
      <c r="AB2641" s="103"/>
      <c r="AC2641" s="103"/>
      <c r="AD2641" s="103"/>
      <c r="AE2641" s="103"/>
      <c r="AF2641" s="103"/>
      <c r="AG2641" s="103"/>
      <c r="AH2641" s="103"/>
      <c r="AI2641" s="103"/>
      <c r="AJ2641" s="103"/>
      <c r="AK2641" s="103"/>
      <c r="AL2641" s="103"/>
      <c r="AM2641" s="103"/>
      <c r="AN2641" s="103"/>
      <c r="AO2641" s="103"/>
      <c r="AP2641" s="103"/>
      <c r="AQ2641" s="103"/>
      <c r="AR2641" s="103"/>
      <c r="AS2641" s="103"/>
      <c r="AT2641" s="103"/>
      <c r="AU2641" s="103"/>
      <c r="AV2641" s="103"/>
      <c r="AW2641" s="103"/>
      <c r="AX2641" s="103"/>
      <c r="AY2641" s="103"/>
      <c r="AZ2641" s="103"/>
      <c r="BA2641" s="95"/>
      <c r="BB2641" s="95"/>
      <c r="BC2641" s="95"/>
      <c r="BD2641" s="95"/>
      <c r="BE2641" s="95"/>
      <c r="BF2641" s="95"/>
      <c r="BG2641" s="95"/>
      <c r="BH2641" s="95"/>
      <c r="BI2641" s="95"/>
    </row>
    <row r="2642" spans="17:61" s="82" customFormat="1" x14ac:dyDescent="0.2">
      <c r="Q2642" s="103"/>
      <c r="R2642" s="104"/>
      <c r="S2642" s="103"/>
      <c r="T2642" s="103"/>
      <c r="U2642" s="103"/>
      <c r="V2642" s="103"/>
      <c r="W2642" s="103"/>
      <c r="X2642" s="103"/>
      <c r="Y2642" s="103"/>
      <c r="Z2642" s="103"/>
      <c r="AA2642" s="103"/>
      <c r="AB2642" s="103"/>
      <c r="AC2642" s="103"/>
      <c r="AD2642" s="103"/>
      <c r="AE2642" s="103"/>
      <c r="AF2642" s="103"/>
      <c r="AG2642" s="103"/>
      <c r="AH2642" s="103"/>
      <c r="AI2642" s="103"/>
      <c r="AJ2642" s="103"/>
      <c r="AK2642" s="103"/>
      <c r="AL2642" s="103"/>
      <c r="AM2642" s="103"/>
      <c r="AN2642" s="103"/>
      <c r="AO2642" s="103"/>
      <c r="AP2642" s="103"/>
      <c r="AQ2642" s="103"/>
      <c r="AR2642" s="103"/>
      <c r="AS2642" s="103"/>
      <c r="AT2642" s="103"/>
      <c r="AU2642" s="103"/>
      <c r="AV2642" s="103"/>
      <c r="AW2642" s="103"/>
      <c r="AX2642" s="103"/>
      <c r="AY2642" s="103"/>
      <c r="AZ2642" s="103"/>
      <c r="BA2642" s="95"/>
      <c r="BB2642" s="95"/>
      <c r="BC2642" s="95"/>
      <c r="BD2642" s="95"/>
      <c r="BE2642" s="95"/>
      <c r="BF2642" s="95"/>
      <c r="BG2642" s="95"/>
      <c r="BH2642" s="95"/>
      <c r="BI2642" s="95"/>
    </row>
    <row r="2643" spans="17:61" s="82" customFormat="1" x14ac:dyDescent="0.2">
      <c r="Q2643" s="103"/>
      <c r="R2643" s="104"/>
      <c r="S2643" s="103"/>
      <c r="T2643" s="103"/>
      <c r="U2643" s="103"/>
      <c r="V2643" s="103"/>
      <c r="W2643" s="103"/>
      <c r="X2643" s="103"/>
      <c r="Y2643" s="103"/>
      <c r="Z2643" s="103"/>
      <c r="AA2643" s="103"/>
      <c r="AB2643" s="103"/>
      <c r="AC2643" s="103"/>
      <c r="AD2643" s="103"/>
      <c r="AE2643" s="103"/>
      <c r="AF2643" s="103"/>
      <c r="AG2643" s="103"/>
      <c r="AH2643" s="103"/>
      <c r="AI2643" s="103"/>
      <c r="AJ2643" s="103"/>
      <c r="AK2643" s="103"/>
      <c r="AL2643" s="103"/>
      <c r="AM2643" s="103"/>
      <c r="AN2643" s="103"/>
      <c r="AO2643" s="103"/>
      <c r="AP2643" s="103"/>
      <c r="AQ2643" s="103"/>
      <c r="AR2643" s="103"/>
      <c r="AS2643" s="103"/>
      <c r="AT2643" s="103"/>
      <c r="AU2643" s="103"/>
      <c r="AV2643" s="103"/>
      <c r="AW2643" s="103"/>
      <c r="AX2643" s="103"/>
      <c r="AY2643" s="103"/>
      <c r="AZ2643" s="103"/>
      <c r="BA2643" s="95"/>
      <c r="BB2643" s="95"/>
      <c r="BC2643" s="95"/>
      <c r="BD2643" s="95"/>
      <c r="BE2643" s="95"/>
      <c r="BF2643" s="95"/>
      <c r="BG2643" s="95"/>
      <c r="BH2643" s="95"/>
      <c r="BI2643" s="95"/>
    </row>
    <row r="2644" spans="17:61" s="82" customFormat="1" x14ac:dyDescent="0.2">
      <c r="Q2644" s="103"/>
      <c r="R2644" s="104"/>
      <c r="S2644" s="103"/>
      <c r="T2644" s="103"/>
      <c r="U2644" s="103"/>
      <c r="V2644" s="103"/>
      <c r="W2644" s="103"/>
      <c r="X2644" s="103"/>
      <c r="Y2644" s="103"/>
      <c r="Z2644" s="103"/>
      <c r="AA2644" s="103"/>
      <c r="AB2644" s="103"/>
      <c r="AC2644" s="103"/>
      <c r="AD2644" s="103"/>
      <c r="AE2644" s="103"/>
      <c r="AF2644" s="103"/>
      <c r="AG2644" s="103"/>
      <c r="AH2644" s="103"/>
      <c r="AI2644" s="103"/>
      <c r="AJ2644" s="103"/>
      <c r="AK2644" s="103"/>
      <c r="AL2644" s="103"/>
      <c r="AM2644" s="103"/>
      <c r="AN2644" s="103"/>
      <c r="AO2644" s="103"/>
      <c r="AP2644" s="103"/>
      <c r="AQ2644" s="103"/>
      <c r="AR2644" s="103"/>
      <c r="AS2644" s="103"/>
      <c r="AT2644" s="103"/>
      <c r="AU2644" s="103"/>
      <c r="AV2644" s="103"/>
      <c r="AW2644" s="103"/>
      <c r="AX2644" s="103"/>
      <c r="AY2644" s="103"/>
      <c r="AZ2644" s="103"/>
      <c r="BA2644" s="95"/>
      <c r="BB2644" s="95"/>
      <c r="BC2644" s="95"/>
      <c r="BD2644" s="95"/>
      <c r="BE2644" s="95"/>
      <c r="BF2644" s="95"/>
      <c r="BG2644" s="95"/>
      <c r="BH2644" s="95"/>
      <c r="BI2644" s="95"/>
    </row>
    <row r="2645" spans="17:61" s="82" customFormat="1" x14ac:dyDescent="0.2">
      <c r="Q2645" s="103"/>
      <c r="R2645" s="104"/>
      <c r="S2645" s="103"/>
      <c r="T2645" s="103"/>
      <c r="U2645" s="103"/>
      <c r="V2645" s="103"/>
      <c r="W2645" s="103"/>
      <c r="X2645" s="103"/>
      <c r="Y2645" s="103"/>
      <c r="Z2645" s="103"/>
      <c r="AA2645" s="103"/>
      <c r="AB2645" s="103"/>
      <c r="AC2645" s="103"/>
      <c r="AD2645" s="103"/>
      <c r="AE2645" s="103"/>
      <c r="AF2645" s="103"/>
      <c r="AG2645" s="103"/>
      <c r="AH2645" s="103"/>
      <c r="AI2645" s="103"/>
      <c r="AJ2645" s="103"/>
      <c r="AK2645" s="103"/>
      <c r="AL2645" s="103"/>
      <c r="AM2645" s="103"/>
      <c r="AN2645" s="103"/>
      <c r="AO2645" s="103"/>
      <c r="AP2645" s="103"/>
      <c r="AQ2645" s="103"/>
      <c r="AR2645" s="103"/>
      <c r="AS2645" s="103"/>
      <c r="AT2645" s="103"/>
      <c r="AU2645" s="103"/>
      <c r="AV2645" s="103"/>
      <c r="AW2645" s="103"/>
      <c r="AX2645" s="103"/>
      <c r="AY2645" s="103"/>
      <c r="AZ2645" s="103"/>
      <c r="BA2645" s="95"/>
      <c r="BB2645" s="95"/>
      <c r="BC2645" s="95"/>
      <c r="BD2645" s="95"/>
      <c r="BE2645" s="95"/>
      <c r="BF2645" s="95"/>
      <c r="BG2645" s="95"/>
      <c r="BH2645" s="95"/>
      <c r="BI2645" s="95"/>
    </row>
    <row r="2646" spans="17:61" s="82" customFormat="1" x14ac:dyDescent="0.2">
      <c r="Q2646" s="103"/>
      <c r="R2646" s="104"/>
      <c r="S2646" s="103"/>
      <c r="T2646" s="103"/>
      <c r="U2646" s="103"/>
      <c r="V2646" s="103"/>
      <c r="W2646" s="103"/>
      <c r="X2646" s="103"/>
      <c r="Y2646" s="103"/>
      <c r="Z2646" s="103"/>
      <c r="AA2646" s="103"/>
      <c r="AB2646" s="103"/>
      <c r="AC2646" s="103"/>
      <c r="AD2646" s="103"/>
      <c r="AE2646" s="103"/>
      <c r="AF2646" s="103"/>
      <c r="AG2646" s="103"/>
      <c r="AH2646" s="103"/>
      <c r="AI2646" s="103"/>
      <c r="AJ2646" s="103"/>
      <c r="AK2646" s="103"/>
      <c r="AL2646" s="103"/>
      <c r="AM2646" s="103"/>
      <c r="AN2646" s="103"/>
      <c r="AO2646" s="103"/>
      <c r="AP2646" s="103"/>
      <c r="AQ2646" s="103"/>
      <c r="AR2646" s="103"/>
      <c r="AS2646" s="103"/>
      <c r="AT2646" s="103"/>
      <c r="AU2646" s="103"/>
      <c r="AV2646" s="103"/>
      <c r="AW2646" s="103"/>
      <c r="AX2646" s="103"/>
      <c r="AY2646" s="103"/>
      <c r="AZ2646" s="103"/>
      <c r="BA2646" s="95"/>
      <c r="BB2646" s="95"/>
      <c r="BC2646" s="95"/>
      <c r="BD2646" s="95"/>
      <c r="BE2646" s="95"/>
      <c r="BF2646" s="95"/>
      <c r="BG2646" s="95"/>
      <c r="BH2646" s="95"/>
      <c r="BI2646" s="95"/>
    </row>
    <row r="2647" spans="17:61" s="82" customFormat="1" x14ac:dyDescent="0.2">
      <c r="Q2647" s="103"/>
      <c r="R2647" s="104"/>
      <c r="S2647" s="103"/>
      <c r="T2647" s="103"/>
      <c r="U2647" s="103"/>
      <c r="V2647" s="103"/>
      <c r="W2647" s="103"/>
      <c r="X2647" s="103"/>
      <c r="Y2647" s="103"/>
      <c r="Z2647" s="103"/>
      <c r="AA2647" s="103"/>
      <c r="AB2647" s="103"/>
      <c r="AC2647" s="103"/>
      <c r="AD2647" s="103"/>
      <c r="AE2647" s="103"/>
      <c r="AF2647" s="103"/>
      <c r="AG2647" s="103"/>
      <c r="AH2647" s="103"/>
      <c r="AI2647" s="103"/>
      <c r="AJ2647" s="103"/>
      <c r="AK2647" s="103"/>
      <c r="AL2647" s="103"/>
      <c r="AM2647" s="103"/>
      <c r="AN2647" s="103"/>
      <c r="AO2647" s="103"/>
      <c r="AP2647" s="103"/>
      <c r="AQ2647" s="103"/>
      <c r="AR2647" s="103"/>
      <c r="AS2647" s="103"/>
      <c r="AT2647" s="103"/>
      <c r="AU2647" s="103"/>
      <c r="AV2647" s="103"/>
      <c r="AW2647" s="103"/>
      <c r="AX2647" s="103"/>
      <c r="AY2647" s="103"/>
      <c r="AZ2647" s="103"/>
      <c r="BA2647" s="95"/>
      <c r="BB2647" s="95"/>
      <c r="BC2647" s="95"/>
      <c r="BD2647" s="95"/>
      <c r="BE2647" s="95"/>
      <c r="BF2647" s="95"/>
      <c r="BG2647" s="95"/>
      <c r="BH2647" s="95"/>
      <c r="BI2647" s="95"/>
    </row>
    <row r="2648" spans="17:61" s="82" customFormat="1" x14ac:dyDescent="0.2">
      <c r="Q2648" s="103"/>
      <c r="R2648" s="104"/>
      <c r="S2648" s="103"/>
      <c r="T2648" s="103"/>
      <c r="U2648" s="103"/>
      <c r="V2648" s="103"/>
      <c r="W2648" s="103"/>
      <c r="X2648" s="103"/>
      <c r="Y2648" s="103"/>
      <c r="Z2648" s="103"/>
      <c r="AA2648" s="103"/>
      <c r="AB2648" s="103"/>
      <c r="AC2648" s="103"/>
      <c r="AD2648" s="103"/>
      <c r="AE2648" s="103"/>
      <c r="AF2648" s="103"/>
      <c r="AG2648" s="103"/>
      <c r="AH2648" s="103"/>
      <c r="AI2648" s="103"/>
      <c r="AJ2648" s="103"/>
      <c r="AK2648" s="103"/>
      <c r="AL2648" s="103"/>
      <c r="AM2648" s="103"/>
      <c r="AN2648" s="103"/>
      <c r="AO2648" s="103"/>
      <c r="AP2648" s="103"/>
      <c r="AQ2648" s="103"/>
      <c r="AR2648" s="103"/>
      <c r="AS2648" s="103"/>
      <c r="AT2648" s="103"/>
      <c r="AU2648" s="103"/>
      <c r="AV2648" s="103"/>
      <c r="AW2648" s="103"/>
      <c r="AX2648" s="103"/>
      <c r="AY2648" s="103"/>
      <c r="AZ2648" s="103"/>
      <c r="BA2648" s="95"/>
      <c r="BB2648" s="95"/>
      <c r="BC2648" s="95"/>
      <c r="BD2648" s="95"/>
      <c r="BE2648" s="95"/>
      <c r="BF2648" s="95"/>
      <c r="BG2648" s="95"/>
      <c r="BH2648" s="95"/>
      <c r="BI2648" s="95"/>
    </row>
    <row r="2649" spans="17:61" s="82" customFormat="1" x14ac:dyDescent="0.2">
      <c r="Q2649" s="103"/>
      <c r="R2649" s="104"/>
      <c r="S2649" s="103"/>
      <c r="T2649" s="103"/>
      <c r="U2649" s="103"/>
      <c r="V2649" s="103"/>
      <c r="W2649" s="103"/>
      <c r="X2649" s="103"/>
      <c r="Y2649" s="103"/>
      <c r="Z2649" s="103"/>
      <c r="AA2649" s="103"/>
      <c r="AB2649" s="103"/>
      <c r="AC2649" s="103"/>
      <c r="AD2649" s="103"/>
      <c r="AE2649" s="103"/>
      <c r="AF2649" s="103"/>
      <c r="AG2649" s="103"/>
      <c r="AH2649" s="103"/>
      <c r="AI2649" s="103"/>
      <c r="AJ2649" s="103"/>
      <c r="AK2649" s="103"/>
      <c r="AL2649" s="103"/>
      <c r="AM2649" s="103"/>
      <c r="AN2649" s="103"/>
      <c r="AO2649" s="103"/>
      <c r="AP2649" s="103"/>
      <c r="AQ2649" s="103"/>
      <c r="AR2649" s="103"/>
      <c r="AS2649" s="103"/>
      <c r="AT2649" s="103"/>
      <c r="AU2649" s="103"/>
      <c r="AV2649" s="103"/>
      <c r="AW2649" s="103"/>
      <c r="AX2649" s="103"/>
      <c r="AY2649" s="103"/>
      <c r="AZ2649" s="103"/>
      <c r="BA2649" s="95"/>
      <c r="BB2649" s="95"/>
      <c r="BC2649" s="95"/>
      <c r="BD2649" s="95"/>
      <c r="BE2649" s="95"/>
      <c r="BF2649" s="95"/>
      <c r="BG2649" s="95"/>
      <c r="BH2649" s="95"/>
      <c r="BI2649" s="95"/>
    </row>
    <row r="2650" spans="17:61" s="82" customFormat="1" x14ac:dyDescent="0.2">
      <c r="Q2650" s="103"/>
      <c r="R2650" s="104"/>
      <c r="S2650" s="103"/>
      <c r="T2650" s="103"/>
      <c r="U2650" s="103"/>
      <c r="V2650" s="103"/>
      <c r="W2650" s="103"/>
      <c r="X2650" s="103"/>
      <c r="Y2650" s="103"/>
      <c r="Z2650" s="103"/>
      <c r="AA2650" s="103"/>
      <c r="AB2650" s="103"/>
      <c r="AC2650" s="103"/>
      <c r="AD2650" s="103"/>
      <c r="AE2650" s="103"/>
      <c r="AF2650" s="103"/>
      <c r="AG2650" s="103"/>
      <c r="AH2650" s="103"/>
      <c r="AI2650" s="103"/>
      <c r="AJ2650" s="103"/>
      <c r="AK2650" s="103"/>
      <c r="AL2650" s="103"/>
      <c r="AM2650" s="103"/>
      <c r="AN2650" s="103"/>
      <c r="AO2650" s="103"/>
      <c r="AP2650" s="103"/>
      <c r="AQ2650" s="103"/>
      <c r="AR2650" s="103"/>
      <c r="AS2650" s="103"/>
      <c r="AT2650" s="103"/>
      <c r="AU2650" s="103"/>
      <c r="AV2650" s="103"/>
      <c r="AW2650" s="103"/>
      <c r="AX2650" s="103"/>
      <c r="AY2650" s="103"/>
      <c r="AZ2650" s="103"/>
      <c r="BA2650" s="95"/>
      <c r="BB2650" s="95"/>
      <c r="BC2650" s="95"/>
      <c r="BD2650" s="95"/>
      <c r="BE2650" s="95"/>
      <c r="BF2650" s="95"/>
      <c r="BG2650" s="95"/>
      <c r="BH2650" s="95"/>
      <c r="BI2650" s="95"/>
    </row>
    <row r="2651" spans="17:61" s="82" customFormat="1" x14ac:dyDescent="0.2">
      <c r="Q2651" s="103"/>
      <c r="R2651" s="104"/>
      <c r="S2651" s="103"/>
      <c r="T2651" s="103"/>
      <c r="U2651" s="103"/>
      <c r="V2651" s="103"/>
      <c r="W2651" s="103"/>
      <c r="X2651" s="103"/>
      <c r="Y2651" s="103"/>
      <c r="Z2651" s="103"/>
      <c r="AA2651" s="103"/>
      <c r="AB2651" s="103"/>
      <c r="AC2651" s="103"/>
      <c r="AD2651" s="103"/>
      <c r="AE2651" s="103"/>
      <c r="AF2651" s="103"/>
      <c r="AG2651" s="103"/>
      <c r="AH2651" s="103"/>
      <c r="AI2651" s="103"/>
      <c r="AJ2651" s="103"/>
      <c r="AK2651" s="103"/>
      <c r="AL2651" s="103"/>
      <c r="AM2651" s="103"/>
      <c r="AN2651" s="103"/>
      <c r="AO2651" s="103"/>
      <c r="AP2651" s="103"/>
      <c r="AQ2651" s="103"/>
      <c r="AR2651" s="103"/>
      <c r="AS2651" s="103"/>
      <c r="AT2651" s="103"/>
      <c r="AU2651" s="103"/>
      <c r="AV2651" s="103"/>
      <c r="AW2651" s="103"/>
      <c r="AX2651" s="103"/>
      <c r="AY2651" s="103"/>
      <c r="AZ2651" s="103"/>
      <c r="BA2651" s="95"/>
      <c r="BB2651" s="95"/>
      <c r="BC2651" s="95"/>
      <c r="BD2651" s="95"/>
      <c r="BE2651" s="95"/>
      <c r="BF2651" s="95"/>
      <c r="BG2651" s="95"/>
      <c r="BH2651" s="95"/>
      <c r="BI2651" s="95"/>
    </row>
    <row r="2652" spans="17:61" s="82" customFormat="1" x14ac:dyDescent="0.2">
      <c r="Q2652" s="103"/>
      <c r="R2652" s="104"/>
      <c r="S2652" s="103"/>
      <c r="T2652" s="103"/>
      <c r="U2652" s="103"/>
      <c r="V2652" s="103"/>
      <c r="W2652" s="103"/>
      <c r="X2652" s="103"/>
      <c r="Y2652" s="103"/>
      <c r="Z2652" s="103"/>
      <c r="AA2652" s="103"/>
      <c r="AB2652" s="103"/>
      <c r="AC2652" s="103"/>
      <c r="AD2652" s="103"/>
      <c r="AE2652" s="103"/>
      <c r="AF2652" s="103"/>
      <c r="AG2652" s="103"/>
      <c r="AH2652" s="103"/>
      <c r="AI2652" s="103"/>
      <c r="AJ2652" s="103"/>
      <c r="AK2652" s="103"/>
      <c r="AL2652" s="103"/>
      <c r="AM2652" s="103"/>
      <c r="AN2652" s="103"/>
      <c r="AO2652" s="103"/>
      <c r="AP2652" s="103"/>
      <c r="AQ2652" s="103"/>
      <c r="AR2652" s="103"/>
      <c r="AS2652" s="103"/>
      <c r="AT2652" s="103"/>
      <c r="AU2652" s="103"/>
      <c r="AV2652" s="103"/>
      <c r="AW2652" s="103"/>
      <c r="AX2652" s="103"/>
      <c r="AY2652" s="103"/>
      <c r="AZ2652" s="103"/>
      <c r="BA2652" s="95"/>
      <c r="BB2652" s="95"/>
      <c r="BC2652" s="95"/>
      <c r="BD2652" s="95"/>
      <c r="BE2652" s="95"/>
      <c r="BF2652" s="95"/>
      <c r="BG2652" s="95"/>
      <c r="BH2652" s="95"/>
      <c r="BI2652" s="95"/>
    </row>
    <row r="2653" spans="17:61" s="82" customFormat="1" x14ac:dyDescent="0.2">
      <c r="Q2653" s="103"/>
      <c r="R2653" s="104"/>
      <c r="S2653" s="103"/>
      <c r="T2653" s="103"/>
      <c r="U2653" s="103"/>
      <c r="V2653" s="103"/>
      <c r="W2653" s="103"/>
      <c r="X2653" s="103"/>
      <c r="Y2653" s="103"/>
      <c r="Z2653" s="103"/>
      <c r="AA2653" s="103"/>
      <c r="AB2653" s="103"/>
      <c r="AC2653" s="103"/>
      <c r="AD2653" s="103"/>
      <c r="AE2653" s="103"/>
      <c r="AF2653" s="103"/>
      <c r="AG2653" s="103"/>
      <c r="AH2653" s="103"/>
      <c r="AI2653" s="103"/>
      <c r="AJ2653" s="103"/>
      <c r="AK2653" s="103"/>
      <c r="AL2653" s="103"/>
      <c r="AM2653" s="103"/>
      <c r="AN2653" s="103"/>
      <c r="AO2653" s="103"/>
      <c r="AP2653" s="103"/>
      <c r="AQ2653" s="103"/>
      <c r="AR2653" s="103"/>
      <c r="AS2653" s="103"/>
      <c r="AT2653" s="103"/>
      <c r="AU2653" s="103"/>
      <c r="AV2653" s="103"/>
      <c r="AW2653" s="103"/>
      <c r="AX2653" s="103"/>
      <c r="AY2653" s="103"/>
      <c r="AZ2653" s="103"/>
      <c r="BA2653" s="95"/>
      <c r="BB2653" s="95"/>
      <c r="BC2653" s="95"/>
      <c r="BD2653" s="95"/>
      <c r="BE2653" s="95"/>
      <c r="BF2653" s="95"/>
      <c r="BG2653" s="95"/>
      <c r="BH2653" s="95"/>
      <c r="BI2653" s="95"/>
    </row>
    <row r="2654" spans="17:61" s="82" customFormat="1" x14ac:dyDescent="0.2">
      <c r="Q2654" s="103"/>
      <c r="R2654" s="104"/>
      <c r="S2654" s="103"/>
      <c r="T2654" s="103"/>
      <c r="U2654" s="103"/>
      <c r="V2654" s="103"/>
      <c r="W2654" s="103"/>
      <c r="X2654" s="103"/>
      <c r="Y2654" s="103"/>
      <c r="Z2654" s="103"/>
      <c r="AA2654" s="103"/>
      <c r="AB2654" s="103"/>
      <c r="AC2654" s="103"/>
      <c r="AD2654" s="103"/>
      <c r="AE2654" s="103"/>
      <c r="AF2654" s="103"/>
      <c r="AG2654" s="103"/>
      <c r="AH2654" s="103"/>
      <c r="AI2654" s="103"/>
      <c r="AJ2654" s="103"/>
      <c r="AK2654" s="103"/>
      <c r="AL2654" s="103"/>
      <c r="AM2654" s="103"/>
      <c r="AN2654" s="103"/>
      <c r="AO2654" s="103"/>
      <c r="AP2654" s="103"/>
      <c r="AQ2654" s="103"/>
      <c r="AR2654" s="103"/>
      <c r="AS2654" s="103"/>
      <c r="AT2654" s="103"/>
      <c r="AU2654" s="103"/>
      <c r="AV2654" s="103"/>
      <c r="AW2654" s="103"/>
      <c r="AX2654" s="103"/>
      <c r="AY2654" s="103"/>
      <c r="AZ2654" s="103"/>
      <c r="BA2654" s="95"/>
      <c r="BB2654" s="95"/>
      <c r="BC2654" s="95"/>
      <c r="BD2654" s="95"/>
      <c r="BE2654" s="95"/>
      <c r="BF2654" s="95"/>
      <c r="BG2654" s="95"/>
      <c r="BH2654" s="95"/>
      <c r="BI2654" s="95"/>
    </row>
    <row r="2655" spans="17:61" s="82" customFormat="1" x14ac:dyDescent="0.2">
      <c r="Q2655" s="103"/>
      <c r="R2655" s="104"/>
      <c r="S2655" s="103"/>
      <c r="T2655" s="103"/>
      <c r="U2655" s="103"/>
      <c r="V2655" s="103"/>
      <c r="W2655" s="103"/>
      <c r="X2655" s="103"/>
      <c r="Y2655" s="103"/>
      <c r="Z2655" s="103"/>
      <c r="AA2655" s="103"/>
      <c r="AB2655" s="103"/>
      <c r="AC2655" s="103"/>
      <c r="AD2655" s="103"/>
      <c r="AE2655" s="103"/>
      <c r="AF2655" s="103"/>
      <c r="AG2655" s="103"/>
      <c r="AH2655" s="103"/>
      <c r="AI2655" s="103"/>
      <c r="AJ2655" s="103"/>
      <c r="AK2655" s="103"/>
      <c r="AL2655" s="103"/>
      <c r="AM2655" s="103"/>
      <c r="AN2655" s="103"/>
      <c r="AO2655" s="103"/>
      <c r="AP2655" s="103"/>
      <c r="AQ2655" s="103"/>
      <c r="AR2655" s="103"/>
      <c r="AS2655" s="103"/>
      <c r="AT2655" s="103"/>
      <c r="AU2655" s="103"/>
      <c r="AV2655" s="103"/>
      <c r="AW2655" s="103"/>
      <c r="AX2655" s="103"/>
      <c r="AY2655" s="103"/>
      <c r="AZ2655" s="103"/>
      <c r="BA2655" s="95"/>
      <c r="BB2655" s="95"/>
      <c r="BC2655" s="95"/>
      <c r="BD2655" s="95"/>
      <c r="BE2655" s="95"/>
      <c r="BF2655" s="95"/>
      <c r="BG2655" s="95"/>
      <c r="BH2655" s="95"/>
      <c r="BI2655" s="95"/>
    </row>
    <row r="2656" spans="17:61" s="82" customFormat="1" x14ac:dyDescent="0.2">
      <c r="Q2656" s="103"/>
      <c r="R2656" s="104"/>
      <c r="S2656" s="103"/>
      <c r="T2656" s="103"/>
      <c r="U2656" s="103"/>
      <c r="V2656" s="103"/>
      <c r="W2656" s="103"/>
      <c r="X2656" s="103"/>
      <c r="Y2656" s="103"/>
      <c r="Z2656" s="103"/>
      <c r="AA2656" s="103"/>
      <c r="AB2656" s="103"/>
      <c r="AC2656" s="103"/>
      <c r="AD2656" s="103"/>
      <c r="AE2656" s="103"/>
      <c r="AF2656" s="103"/>
      <c r="AG2656" s="103"/>
      <c r="AH2656" s="103"/>
      <c r="AI2656" s="103"/>
      <c r="AJ2656" s="103"/>
      <c r="AK2656" s="103"/>
      <c r="AL2656" s="103"/>
      <c r="AM2656" s="103"/>
      <c r="AN2656" s="103"/>
      <c r="AO2656" s="103"/>
      <c r="AP2656" s="103"/>
      <c r="AQ2656" s="103"/>
      <c r="AR2656" s="103"/>
      <c r="AS2656" s="103"/>
      <c r="AT2656" s="103"/>
      <c r="AU2656" s="103"/>
      <c r="AV2656" s="103"/>
      <c r="AW2656" s="103"/>
      <c r="AX2656" s="103"/>
      <c r="AY2656" s="103"/>
      <c r="AZ2656" s="103"/>
      <c r="BA2656" s="95"/>
      <c r="BB2656" s="95"/>
      <c r="BC2656" s="95"/>
      <c r="BD2656" s="95"/>
      <c r="BE2656" s="95"/>
      <c r="BF2656" s="95"/>
      <c r="BG2656" s="95"/>
      <c r="BH2656" s="95"/>
      <c r="BI2656" s="95"/>
    </row>
    <row r="2657" spans="17:61" s="82" customFormat="1" x14ac:dyDescent="0.2">
      <c r="Q2657" s="103"/>
      <c r="R2657" s="104"/>
      <c r="S2657" s="103"/>
      <c r="T2657" s="103"/>
      <c r="U2657" s="103"/>
      <c r="V2657" s="103"/>
      <c r="W2657" s="103"/>
      <c r="X2657" s="103"/>
      <c r="Y2657" s="103"/>
      <c r="Z2657" s="103"/>
      <c r="AA2657" s="103"/>
      <c r="AB2657" s="103"/>
      <c r="AC2657" s="103"/>
      <c r="AD2657" s="103"/>
      <c r="AE2657" s="103"/>
      <c r="AF2657" s="103"/>
      <c r="AG2657" s="103"/>
      <c r="AH2657" s="103"/>
      <c r="AI2657" s="103"/>
      <c r="AJ2657" s="103"/>
      <c r="AK2657" s="103"/>
      <c r="AL2657" s="103"/>
      <c r="AM2657" s="103"/>
      <c r="AN2657" s="103"/>
      <c r="AO2657" s="103"/>
      <c r="AP2657" s="103"/>
      <c r="AQ2657" s="103"/>
      <c r="AR2657" s="103"/>
      <c r="AS2657" s="103"/>
      <c r="AT2657" s="103"/>
      <c r="AU2657" s="103"/>
      <c r="AV2657" s="103"/>
      <c r="AW2657" s="103"/>
      <c r="AX2657" s="103"/>
      <c r="AY2657" s="103"/>
      <c r="AZ2657" s="103"/>
      <c r="BA2657" s="95"/>
      <c r="BB2657" s="95"/>
      <c r="BC2657" s="95"/>
      <c r="BD2657" s="95"/>
      <c r="BE2657" s="95"/>
      <c r="BF2657" s="95"/>
      <c r="BG2657" s="95"/>
      <c r="BH2657" s="95"/>
      <c r="BI2657" s="95"/>
    </row>
    <row r="2658" spans="17:61" s="82" customFormat="1" x14ac:dyDescent="0.2">
      <c r="Q2658" s="103"/>
      <c r="R2658" s="104"/>
      <c r="S2658" s="103"/>
      <c r="T2658" s="103"/>
      <c r="U2658" s="103"/>
      <c r="V2658" s="103"/>
      <c r="W2658" s="103"/>
      <c r="X2658" s="103"/>
      <c r="Y2658" s="103"/>
      <c r="Z2658" s="103"/>
      <c r="AA2658" s="103"/>
      <c r="AB2658" s="103"/>
      <c r="AC2658" s="103"/>
      <c r="AD2658" s="103"/>
      <c r="AE2658" s="103"/>
      <c r="AF2658" s="103"/>
      <c r="AG2658" s="103"/>
      <c r="AH2658" s="103"/>
      <c r="AI2658" s="103"/>
      <c r="AJ2658" s="103"/>
      <c r="AK2658" s="103"/>
      <c r="AL2658" s="103"/>
      <c r="AM2658" s="103"/>
      <c r="AN2658" s="103"/>
      <c r="AO2658" s="103"/>
      <c r="AP2658" s="103"/>
      <c r="AQ2658" s="103"/>
      <c r="AR2658" s="103"/>
      <c r="AS2658" s="103"/>
      <c r="AT2658" s="103"/>
      <c r="AU2658" s="103"/>
      <c r="AV2658" s="103"/>
      <c r="AW2658" s="103"/>
      <c r="AX2658" s="103"/>
      <c r="AY2658" s="103"/>
      <c r="AZ2658" s="103"/>
      <c r="BA2658" s="95"/>
      <c r="BB2658" s="95"/>
      <c r="BC2658" s="95"/>
      <c r="BD2658" s="95"/>
      <c r="BE2658" s="95"/>
      <c r="BF2658" s="95"/>
      <c r="BG2658" s="95"/>
      <c r="BH2658" s="95"/>
      <c r="BI2658" s="95"/>
    </row>
    <row r="2659" spans="17:61" s="82" customFormat="1" x14ac:dyDescent="0.2">
      <c r="Q2659" s="103"/>
      <c r="R2659" s="104"/>
      <c r="S2659" s="103"/>
      <c r="T2659" s="103"/>
      <c r="U2659" s="103"/>
      <c r="V2659" s="103"/>
      <c r="W2659" s="103"/>
      <c r="X2659" s="103"/>
      <c r="Y2659" s="103"/>
      <c r="Z2659" s="103"/>
      <c r="AA2659" s="103"/>
      <c r="AB2659" s="103"/>
      <c r="AC2659" s="103"/>
      <c r="AD2659" s="103"/>
      <c r="AE2659" s="103"/>
      <c r="AF2659" s="103"/>
      <c r="AG2659" s="103"/>
      <c r="AH2659" s="103"/>
      <c r="AI2659" s="103"/>
      <c r="AJ2659" s="103"/>
      <c r="AK2659" s="103"/>
      <c r="AL2659" s="103"/>
      <c r="AM2659" s="103"/>
      <c r="AN2659" s="103"/>
      <c r="AO2659" s="103"/>
      <c r="AP2659" s="103"/>
      <c r="AQ2659" s="103"/>
      <c r="AR2659" s="103"/>
      <c r="AS2659" s="103"/>
      <c r="AT2659" s="103"/>
      <c r="AU2659" s="103"/>
      <c r="AV2659" s="103"/>
      <c r="AW2659" s="103"/>
      <c r="AX2659" s="103"/>
      <c r="AY2659" s="103"/>
      <c r="AZ2659" s="103"/>
      <c r="BA2659" s="95"/>
      <c r="BB2659" s="95"/>
      <c r="BC2659" s="95"/>
      <c r="BD2659" s="95"/>
      <c r="BE2659" s="95"/>
      <c r="BF2659" s="95"/>
      <c r="BG2659" s="95"/>
      <c r="BH2659" s="95"/>
      <c r="BI2659" s="95"/>
    </row>
    <row r="2660" spans="17:61" s="82" customFormat="1" x14ac:dyDescent="0.2">
      <c r="Q2660" s="103"/>
      <c r="R2660" s="104"/>
      <c r="S2660" s="103"/>
      <c r="T2660" s="103"/>
      <c r="U2660" s="103"/>
      <c r="V2660" s="103"/>
      <c r="W2660" s="103"/>
      <c r="X2660" s="103"/>
      <c r="Y2660" s="103"/>
      <c r="Z2660" s="103"/>
      <c r="AA2660" s="103"/>
      <c r="AB2660" s="103"/>
      <c r="AC2660" s="103"/>
      <c r="AD2660" s="103"/>
      <c r="AE2660" s="103"/>
      <c r="AF2660" s="103"/>
      <c r="AG2660" s="103"/>
      <c r="AH2660" s="103"/>
      <c r="AI2660" s="103"/>
      <c r="AJ2660" s="103"/>
      <c r="AK2660" s="103"/>
      <c r="AL2660" s="103"/>
      <c r="AM2660" s="103"/>
      <c r="AN2660" s="103"/>
      <c r="AO2660" s="103"/>
      <c r="AP2660" s="103"/>
      <c r="AQ2660" s="103"/>
      <c r="AR2660" s="103"/>
      <c r="AS2660" s="103"/>
      <c r="AT2660" s="103"/>
      <c r="AU2660" s="103"/>
      <c r="AV2660" s="103"/>
      <c r="AW2660" s="103"/>
      <c r="AX2660" s="103"/>
      <c r="AY2660" s="103"/>
      <c r="AZ2660" s="103"/>
      <c r="BA2660" s="95"/>
      <c r="BB2660" s="95"/>
      <c r="BC2660" s="95"/>
      <c r="BD2660" s="95"/>
      <c r="BE2660" s="95"/>
      <c r="BF2660" s="95"/>
      <c r="BG2660" s="95"/>
      <c r="BH2660" s="95"/>
      <c r="BI2660" s="95"/>
    </row>
    <row r="2661" spans="17:61" s="82" customFormat="1" x14ac:dyDescent="0.2">
      <c r="Q2661" s="103"/>
      <c r="R2661" s="104"/>
      <c r="S2661" s="103"/>
      <c r="T2661" s="103"/>
      <c r="U2661" s="103"/>
      <c r="V2661" s="103"/>
      <c r="W2661" s="103"/>
      <c r="X2661" s="103"/>
      <c r="Y2661" s="103"/>
      <c r="Z2661" s="103"/>
      <c r="AA2661" s="103"/>
      <c r="AB2661" s="103"/>
      <c r="AC2661" s="103"/>
      <c r="AD2661" s="103"/>
      <c r="AE2661" s="103"/>
      <c r="AF2661" s="103"/>
      <c r="AG2661" s="103"/>
      <c r="AH2661" s="103"/>
      <c r="AI2661" s="103"/>
      <c r="AJ2661" s="103"/>
      <c r="AK2661" s="103"/>
      <c r="AL2661" s="103"/>
      <c r="AM2661" s="103"/>
      <c r="AN2661" s="103"/>
      <c r="AO2661" s="103"/>
      <c r="AP2661" s="103"/>
      <c r="AQ2661" s="103"/>
      <c r="AR2661" s="103"/>
      <c r="AS2661" s="103"/>
      <c r="AT2661" s="103"/>
      <c r="AU2661" s="103"/>
      <c r="AV2661" s="103"/>
      <c r="AW2661" s="103"/>
      <c r="AX2661" s="103"/>
      <c r="AY2661" s="103"/>
      <c r="AZ2661" s="103"/>
      <c r="BA2661" s="95"/>
      <c r="BB2661" s="95"/>
      <c r="BC2661" s="95"/>
      <c r="BD2661" s="95"/>
      <c r="BE2661" s="95"/>
      <c r="BF2661" s="95"/>
      <c r="BG2661" s="95"/>
      <c r="BH2661" s="95"/>
      <c r="BI2661" s="95"/>
    </row>
    <row r="2662" spans="17:61" s="82" customFormat="1" x14ac:dyDescent="0.2">
      <c r="Q2662" s="103"/>
      <c r="R2662" s="104"/>
      <c r="S2662" s="103"/>
      <c r="T2662" s="103"/>
      <c r="U2662" s="103"/>
      <c r="V2662" s="103"/>
      <c r="W2662" s="103"/>
      <c r="X2662" s="103"/>
      <c r="Y2662" s="103"/>
      <c r="Z2662" s="103"/>
      <c r="AA2662" s="103"/>
      <c r="AB2662" s="103"/>
      <c r="AC2662" s="103"/>
      <c r="AD2662" s="103"/>
      <c r="AE2662" s="103"/>
      <c r="AF2662" s="103"/>
      <c r="AG2662" s="103"/>
      <c r="AH2662" s="103"/>
      <c r="AI2662" s="103"/>
      <c r="AJ2662" s="103"/>
      <c r="AK2662" s="103"/>
      <c r="AL2662" s="103"/>
      <c r="AM2662" s="103"/>
      <c r="AN2662" s="103"/>
      <c r="AO2662" s="103"/>
      <c r="AP2662" s="103"/>
      <c r="AQ2662" s="103"/>
      <c r="AR2662" s="103"/>
      <c r="AS2662" s="103"/>
      <c r="AT2662" s="103"/>
      <c r="AU2662" s="103"/>
      <c r="AV2662" s="103"/>
      <c r="AW2662" s="103"/>
      <c r="AX2662" s="103"/>
      <c r="AY2662" s="103"/>
      <c r="AZ2662" s="103"/>
      <c r="BA2662" s="95"/>
      <c r="BB2662" s="95"/>
      <c r="BC2662" s="95"/>
      <c r="BD2662" s="95"/>
      <c r="BE2662" s="95"/>
      <c r="BF2662" s="95"/>
      <c r="BG2662" s="95"/>
      <c r="BH2662" s="95"/>
      <c r="BI2662" s="95"/>
    </row>
    <row r="2663" spans="17:61" s="82" customFormat="1" x14ac:dyDescent="0.2">
      <c r="Q2663" s="103"/>
      <c r="R2663" s="104"/>
      <c r="S2663" s="103"/>
      <c r="T2663" s="103"/>
      <c r="U2663" s="103"/>
      <c r="V2663" s="103"/>
      <c r="W2663" s="103"/>
      <c r="X2663" s="103"/>
      <c r="Y2663" s="103"/>
      <c r="Z2663" s="103"/>
      <c r="AA2663" s="103"/>
      <c r="AB2663" s="103"/>
      <c r="AC2663" s="103"/>
      <c r="AD2663" s="103"/>
      <c r="AE2663" s="103"/>
      <c r="AF2663" s="103"/>
      <c r="AG2663" s="103"/>
      <c r="AH2663" s="103"/>
      <c r="AI2663" s="103"/>
      <c r="AJ2663" s="103"/>
      <c r="AK2663" s="103"/>
      <c r="AL2663" s="103"/>
      <c r="AM2663" s="103"/>
      <c r="AN2663" s="103"/>
      <c r="AO2663" s="103"/>
      <c r="AP2663" s="103"/>
      <c r="AQ2663" s="103"/>
      <c r="AR2663" s="103"/>
      <c r="AS2663" s="103"/>
      <c r="AT2663" s="103"/>
      <c r="AU2663" s="103"/>
      <c r="AV2663" s="103"/>
      <c r="AW2663" s="103"/>
      <c r="AX2663" s="103"/>
      <c r="AY2663" s="103"/>
      <c r="AZ2663" s="103"/>
      <c r="BA2663" s="95"/>
      <c r="BB2663" s="95"/>
      <c r="BC2663" s="95"/>
      <c r="BD2663" s="95"/>
      <c r="BE2663" s="95"/>
      <c r="BF2663" s="95"/>
      <c r="BG2663" s="95"/>
      <c r="BH2663" s="95"/>
      <c r="BI2663" s="95"/>
    </row>
    <row r="2664" spans="17:61" s="82" customFormat="1" x14ac:dyDescent="0.2">
      <c r="Q2664" s="103"/>
      <c r="R2664" s="104"/>
      <c r="S2664" s="103"/>
      <c r="T2664" s="103"/>
      <c r="U2664" s="103"/>
      <c r="V2664" s="103"/>
      <c r="W2664" s="103"/>
      <c r="X2664" s="103"/>
      <c r="Y2664" s="103"/>
      <c r="Z2664" s="103"/>
      <c r="AA2664" s="103"/>
      <c r="AB2664" s="103"/>
      <c r="AC2664" s="103"/>
      <c r="AD2664" s="103"/>
      <c r="AE2664" s="103"/>
      <c r="AF2664" s="103"/>
      <c r="AG2664" s="103"/>
      <c r="AH2664" s="103"/>
      <c r="AI2664" s="103"/>
      <c r="AJ2664" s="103"/>
      <c r="AK2664" s="103"/>
      <c r="AL2664" s="103"/>
      <c r="AM2664" s="103"/>
      <c r="AN2664" s="103"/>
      <c r="AO2664" s="103"/>
      <c r="AP2664" s="103"/>
      <c r="AQ2664" s="103"/>
      <c r="AR2664" s="103"/>
      <c r="AS2664" s="103"/>
      <c r="AT2664" s="103"/>
      <c r="AU2664" s="103"/>
      <c r="AV2664" s="103"/>
      <c r="AW2664" s="103"/>
      <c r="AX2664" s="103"/>
      <c r="AY2664" s="103"/>
      <c r="AZ2664" s="103"/>
      <c r="BA2664" s="95"/>
      <c r="BB2664" s="95"/>
      <c r="BC2664" s="95"/>
      <c r="BD2664" s="95"/>
      <c r="BE2664" s="95"/>
      <c r="BF2664" s="95"/>
      <c r="BG2664" s="95"/>
      <c r="BH2664" s="95"/>
      <c r="BI2664" s="95"/>
    </row>
    <row r="2665" spans="17:61" s="82" customFormat="1" x14ac:dyDescent="0.2">
      <c r="Q2665" s="103"/>
      <c r="R2665" s="104"/>
      <c r="S2665" s="103"/>
      <c r="T2665" s="103"/>
      <c r="U2665" s="103"/>
      <c r="V2665" s="103"/>
      <c r="W2665" s="103"/>
      <c r="X2665" s="103"/>
      <c r="Y2665" s="103"/>
      <c r="Z2665" s="103"/>
      <c r="AA2665" s="103"/>
      <c r="AB2665" s="103"/>
      <c r="AC2665" s="103"/>
      <c r="AD2665" s="103"/>
      <c r="AE2665" s="103"/>
      <c r="AF2665" s="103"/>
      <c r="AG2665" s="103"/>
      <c r="AH2665" s="103"/>
      <c r="AI2665" s="103"/>
      <c r="AJ2665" s="103"/>
      <c r="AK2665" s="103"/>
      <c r="AL2665" s="103"/>
      <c r="AM2665" s="103"/>
      <c r="AN2665" s="103"/>
      <c r="AO2665" s="103"/>
      <c r="AP2665" s="103"/>
      <c r="AQ2665" s="103"/>
      <c r="AR2665" s="103"/>
      <c r="AS2665" s="103"/>
      <c r="AT2665" s="103"/>
      <c r="AU2665" s="103"/>
      <c r="AV2665" s="103"/>
      <c r="AW2665" s="103"/>
      <c r="AX2665" s="103"/>
      <c r="AY2665" s="103"/>
      <c r="AZ2665" s="103"/>
      <c r="BA2665" s="95"/>
      <c r="BB2665" s="95"/>
      <c r="BC2665" s="95"/>
      <c r="BD2665" s="95"/>
      <c r="BE2665" s="95"/>
      <c r="BF2665" s="95"/>
      <c r="BG2665" s="95"/>
      <c r="BH2665" s="95"/>
      <c r="BI2665" s="95"/>
    </row>
    <row r="2666" spans="17:61" s="82" customFormat="1" x14ac:dyDescent="0.2">
      <c r="Q2666" s="103"/>
      <c r="R2666" s="104"/>
      <c r="S2666" s="103"/>
      <c r="T2666" s="103"/>
      <c r="U2666" s="103"/>
      <c r="V2666" s="103"/>
      <c r="W2666" s="103"/>
      <c r="X2666" s="103"/>
      <c r="Y2666" s="103"/>
      <c r="Z2666" s="103"/>
      <c r="AA2666" s="103"/>
      <c r="AB2666" s="103"/>
      <c r="AC2666" s="103"/>
      <c r="AD2666" s="103"/>
      <c r="AE2666" s="103"/>
      <c r="AF2666" s="103"/>
      <c r="AG2666" s="103"/>
      <c r="AH2666" s="103"/>
      <c r="AI2666" s="103"/>
      <c r="AJ2666" s="103"/>
      <c r="AK2666" s="103"/>
      <c r="AL2666" s="103"/>
      <c r="AM2666" s="103"/>
      <c r="AN2666" s="103"/>
      <c r="AO2666" s="103"/>
      <c r="AP2666" s="103"/>
      <c r="AQ2666" s="103"/>
      <c r="AR2666" s="103"/>
      <c r="AS2666" s="103"/>
      <c r="AT2666" s="103"/>
      <c r="AU2666" s="103"/>
      <c r="AV2666" s="103"/>
      <c r="AW2666" s="103"/>
      <c r="AX2666" s="103"/>
      <c r="AY2666" s="103"/>
      <c r="AZ2666" s="103"/>
      <c r="BA2666" s="95"/>
      <c r="BB2666" s="95"/>
      <c r="BC2666" s="95"/>
      <c r="BD2666" s="95"/>
      <c r="BE2666" s="95"/>
      <c r="BF2666" s="95"/>
      <c r="BG2666" s="95"/>
      <c r="BH2666" s="95"/>
      <c r="BI2666" s="95"/>
    </row>
    <row r="2667" spans="17:61" s="82" customFormat="1" x14ac:dyDescent="0.2">
      <c r="Q2667" s="103"/>
      <c r="R2667" s="104"/>
      <c r="S2667" s="103"/>
      <c r="T2667" s="103"/>
      <c r="U2667" s="103"/>
      <c r="V2667" s="103"/>
      <c r="W2667" s="103"/>
      <c r="X2667" s="103"/>
      <c r="Y2667" s="103"/>
      <c r="Z2667" s="103"/>
      <c r="AA2667" s="103"/>
      <c r="AB2667" s="103"/>
      <c r="AC2667" s="103"/>
      <c r="AD2667" s="103"/>
      <c r="AE2667" s="103"/>
      <c r="AF2667" s="103"/>
      <c r="AG2667" s="103"/>
      <c r="AH2667" s="103"/>
      <c r="AI2667" s="103"/>
      <c r="AJ2667" s="103"/>
      <c r="AK2667" s="103"/>
      <c r="AL2667" s="103"/>
      <c r="AM2667" s="103"/>
      <c r="AN2667" s="103"/>
      <c r="AO2667" s="103"/>
      <c r="AP2667" s="103"/>
      <c r="AQ2667" s="103"/>
      <c r="AR2667" s="103"/>
      <c r="AS2667" s="103"/>
      <c r="AT2667" s="103"/>
      <c r="AU2667" s="103"/>
      <c r="AV2667" s="103"/>
      <c r="AW2667" s="103"/>
      <c r="AX2667" s="103"/>
      <c r="AY2667" s="103"/>
      <c r="AZ2667" s="103"/>
      <c r="BA2667" s="95"/>
      <c r="BB2667" s="95"/>
      <c r="BC2667" s="95"/>
      <c r="BD2667" s="95"/>
      <c r="BE2667" s="95"/>
      <c r="BF2667" s="95"/>
      <c r="BG2667" s="95"/>
      <c r="BH2667" s="95"/>
      <c r="BI2667" s="95"/>
    </row>
    <row r="2668" spans="17:61" s="82" customFormat="1" x14ac:dyDescent="0.2">
      <c r="Q2668" s="103"/>
      <c r="R2668" s="104"/>
      <c r="S2668" s="103"/>
      <c r="T2668" s="103"/>
      <c r="U2668" s="103"/>
      <c r="V2668" s="103"/>
      <c r="W2668" s="103"/>
      <c r="X2668" s="103"/>
      <c r="Y2668" s="103"/>
      <c r="Z2668" s="103"/>
      <c r="AA2668" s="103"/>
      <c r="AB2668" s="103"/>
      <c r="AC2668" s="103"/>
      <c r="AD2668" s="103"/>
      <c r="AE2668" s="103"/>
      <c r="AF2668" s="103"/>
      <c r="AG2668" s="103"/>
      <c r="AH2668" s="103"/>
      <c r="AI2668" s="103"/>
      <c r="AJ2668" s="103"/>
      <c r="AK2668" s="103"/>
      <c r="AL2668" s="103"/>
      <c r="AM2668" s="103"/>
      <c r="AN2668" s="103"/>
      <c r="AO2668" s="103"/>
      <c r="AP2668" s="103"/>
      <c r="AQ2668" s="103"/>
      <c r="AR2668" s="103"/>
      <c r="AS2668" s="103"/>
      <c r="AT2668" s="103"/>
      <c r="AU2668" s="103"/>
      <c r="AV2668" s="103"/>
      <c r="AW2668" s="103"/>
      <c r="AX2668" s="103"/>
      <c r="AY2668" s="103"/>
      <c r="AZ2668" s="103"/>
      <c r="BA2668" s="95"/>
      <c r="BB2668" s="95"/>
      <c r="BC2668" s="95"/>
      <c r="BD2668" s="95"/>
      <c r="BE2668" s="95"/>
      <c r="BF2668" s="95"/>
      <c r="BG2668" s="95"/>
      <c r="BH2668" s="95"/>
      <c r="BI2668" s="95"/>
    </row>
    <row r="2669" spans="17:61" s="82" customFormat="1" x14ac:dyDescent="0.2">
      <c r="Q2669" s="103"/>
      <c r="R2669" s="104"/>
      <c r="S2669" s="103"/>
      <c r="T2669" s="103"/>
      <c r="U2669" s="103"/>
      <c r="V2669" s="103"/>
      <c r="W2669" s="103"/>
      <c r="X2669" s="103"/>
      <c r="Y2669" s="103"/>
      <c r="Z2669" s="103"/>
      <c r="AA2669" s="103"/>
      <c r="AB2669" s="103"/>
      <c r="AC2669" s="103"/>
      <c r="AD2669" s="103"/>
      <c r="AE2669" s="103"/>
      <c r="AF2669" s="103"/>
      <c r="AG2669" s="103"/>
      <c r="AH2669" s="103"/>
      <c r="AI2669" s="103"/>
      <c r="AJ2669" s="103"/>
      <c r="AK2669" s="103"/>
      <c r="AL2669" s="103"/>
      <c r="AM2669" s="103"/>
      <c r="AN2669" s="103"/>
      <c r="AO2669" s="103"/>
      <c r="AP2669" s="103"/>
      <c r="AQ2669" s="103"/>
      <c r="AR2669" s="103"/>
      <c r="AS2669" s="103"/>
      <c r="AT2669" s="103"/>
      <c r="AU2669" s="103"/>
      <c r="AV2669" s="103"/>
      <c r="AW2669" s="103"/>
      <c r="AX2669" s="103"/>
      <c r="AY2669" s="103"/>
      <c r="AZ2669" s="103"/>
      <c r="BA2669" s="95"/>
      <c r="BB2669" s="95"/>
      <c r="BC2669" s="95"/>
      <c r="BD2669" s="95"/>
      <c r="BE2669" s="95"/>
      <c r="BF2669" s="95"/>
      <c r="BG2669" s="95"/>
      <c r="BH2669" s="95"/>
      <c r="BI2669" s="95"/>
    </row>
    <row r="2670" spans="17:61" s="82" customFormat="1" x14ac:dyDescent="0.2">
      <c r="Q2670" s="103"/>
      <c r="R2670" s="104"/>
      <c r="S2670" s="103"/>
      <c r="T2670" s="103"/>
      <c r="U2670" s="103"/>
      <c r="V2670" s="103"/>
      <c r="W2670" s="103"/>
      <c r="X2670" s="103"/>
      <c r="Y2670" s="103"/>
      <c r="Z2670" s="103"/>
      <c r="AA2670" s="103"/>
      <c r="AB2670" s="103"/>
      <c r="AC2670" s="103"/>
      <c r="AD2670" s="103"/>
      <c r="AE2670" s="103"/>
      <c r="AF2670" s="103"/>
      <c r="AG2670" s="103"/>
      <c r="AH2670" s="103"/>
      <c r="AI2670" s="103"/>
      <c r="AJ2670" s="103"/>
      <c r="AK2670" s="103"/>
      <c r="AL2670" s="103"/>
      <c r="AM2670" s="103"/>
      <c r="AN2670" s="103"/>
      <c r="AO2670" s="103"/>
      <c r="AP2670" s="103"/>
      <c r="AQ2670" s="103"/>
      <c r="AR2670" s="103"/>
      <c r="AS2670" s="103"/>
      <c r="AT2670" s="103"/>
      <c r="AU2670" s="103"/>
      <c r="AV2670" s="103"/>
      <c r="AW2670" s="103"/>
      <c r="AX2670" s="103"/>
      <c r="AY2670" s="103"/>
      <c r="AZ2670" s="103"/>
      <c r="BA2670" s="95"/>
      <c r="BB2670" s="95"/>
      <c r="BC2670" s="95"/>
      <c r="BD2670" s="95"/>
      <c r="BE2670" s="95"/>
      <c r="BF2670" s="95"/>
      <c r="BG2670" s="95"/>
      <c r="BH2670" s="95"/>
      <c r="BI2670" s="95"/>
    </row>
    <row r="2671" spans="17:61" s="82" customFormat="1" x14ac:dyDescent="0.2">
      <c r="Q2671" s="103"/>
      <c r="R2671" s="104"/>
      <c r="S2671" s="103"/>
      <c r="T2671" s="103"/>
      <c r="U2671" s="103"/>
      <c r="V2671" s="103"/>
      <c r="W2671" s="103"/>
      <c r="X2671" s="103"/>
      <c r="Y2671" s="103"/>
      <c r="Z2671" s="103"/>
      <c r="AA2671" s="103"/>
      <c r="AB2671" s="103"/>
      <c r="AC2671" s="103"/>
      <c r="AD2671" s="103"/>
      <c r="AE2671" s="103"/>
      <c r="AF2671" s="103"/>
      <c r="AG2671" s="103"/>
      <c r="AH2671" s="103"/>
      <c r="AI2671" s="103"/>
      <c r="AJ2671" s="103"/>
      <c r="AK2671" s="103"/>
      <c r="AL2671" s="103"/>
      <c r="AM2671" s="103"/>
      <c r="AN2671" s="103"/>
      <c r="AO2671" s="103"/>
      <c r="AP2671" s="103"/>
      <c r="AQ2671" s="103"/>
      <c r="AR2671" s="103"/>
      <c r="AS2671" s="103"/>
      <c r="AT2671" s="103"/>
      <c r="AU2671" s="103"/>
      <c r="AV2671" s="103"/>
      <c r="AW2671" s="103"/>
      <c r="AX2671" s="103"/>
      <c r="AY2671" s="103"/>
      <c r="AZ2671" s="103"/>
      <c r="BA2671" s="95"/>
      <c r="BB2671" s="95"/>
      <c r="BC2671" s="95"/>
      <c r="BD2671" s="95"/>
      <c r="BE2671" s="95"/>
      <c r="BF2671" s="95"/>
      <c r="BG2671" s="95"/>
      <c r="BH2671" s="95"/>
      <c r="BI2671" s="95"/>
    </row>
    <row r="2672" spans="17:61" s="82" customFormat="1" x14ac:dyDescent="0.2">
      <c r="Q2672" s="103"/>
      <c r="R2672" s="104"/>
      <c r="S2672" s="103"/>
      <c r="T2672" s="103"/>
      <c r="U2672" s="103"/>
      <c r="V2672" s="103"/>
      <c r="W2672" s="103"/>
      <c r="X2672" s="103"/>
      <c r="Y2672" s="103"/>
      <c r="Z2672" s="103"/>
      <c r="AA2672" s="103"/>
      <c r="AB2672" s="103"/>
      <c r="AC2672" s="103"/>
      <c r="AD2672" s="103"/>
      <c r="AE2672" s="103"/>
      <c r="AF2672" s="103"/>
      <c r="AG2672" s="103"/>
      <c r="AH2672" s="103"/>
      <c r="AI2672" s="103"/>
      <c r="AJ2672" s="103"/>
      <c r="AK2672" s="103"/>
      <c r="AL2672" s="103"/>
      <c r="AM2672" s="103"/>
      <c r="AN2672" s="103"/>
      <c r="AO2672" s="103"/>
      <c r="AP2672" s="103"/>
      <c r="AQ2672" s="103"/>
      <c r="AR2672" s="103"/>
      <c r="AS2672" s="103"/>
      <c r="AT2672" s="103"/>
      <c r="AU2672" s="103"/>
      <c r="AV2672" s="103"/>
      <c r="AW2672" s="103"/>
      <c r="AX2672" s="103"/>
      <c r="AY2672" s="103"/>
      <c r="AZ2672" s="103"/>
      <c r="BA2672" s="95"/>
      <c r="BB2672" s="95"/>
      <c r="BC2672" s="95"/>
      <c r="BD2672" s="95"/>
      <c r="BE2672" s="95"/>
      <c r="BF2672" s="95"/>
      <c r="BG2672" s="95"/>
      <c r="BH2672" s="95"/>
      <c r="BI2672" s="95"/>
    </row>
    <row r="2673" spans="17:61" s="82" customFormat="1" x14ac:dyDescent="0.2">
      <c r="Q2673" s="103"/>
      <c r="R2673" s="104"/>
      <c r="S2673" s="103"/>
      <c r="T2673" s="103"/>
      <c r="U2673" s="103"/>
      <c r="V2673" s="103"/>
      <c r="W2673" s="103"/>
      <c r="X2673" s="103"/>
      <c r="Y2673" s="103"/>
      <c r="Z2673" s="103"/>
      <c r="AA2673" s="103"/>
      <c r="AB2673" s="103"/>
      <c r="AC2673" s="103"/>
      <c r="AD2673" s="103"/>
      <c r="AE2673" s="103"/>
      <c r="AF2673" s="103"/>
      <c r="AG2673" s="103"/>
      <c r="AH2673" s="103"/>
      <c r="AI2673" s="103"/>
      <c r="AJ2673" s="103"/>
      <c r="AK2673" s="103"/>
      <c r="AL2673" s="103"/>
      <c r="AM2673" s="103"/>
      <c r="AN2673" s="103"/>
      <c r="AO2673" s="103"/>
      <c r="AP2673" s="103"/>
      <c r="AQ2673" s="103"/>
      <c r="AR2673" s="103"/>
      <c r="AS2673" s="103"/>
      <c r="AT2673" s="103"/>
      <c r="AU2673" s="103"/>
      <c r="AV2673" s="103"/>
      <c r="AW2673" s="103"/>
      <c r="AX2673" s="103"/>
      <c r="AY2673" s="103"/>
      <c r="AZ2673" s="103"/>
      <c r="BA2673" s="95"/>
      <c r="BB2673" s="95"/>
      <c r="BC2673" s="95"/>
      <c r="BD2673" s="95"/>
      <c r="BE2673" s="95"/>
      <c r="BF2673" s="95"/>
      <c r="BG2673" s="95"/>
      <c r="BH2673" s="95"/>
      <c r="BI2673" s="95"/>
    </row>
    <row r="2674" spans="17:61" s="82" customFormat="1" x14ac:dyDescent="0.2">
      <c r="Q2674" s="103"/>
      <c r="R2674" s="104"/>
      <c r="S2674" s="103"/>
      <c r="T2674" s="103"/>
      <c r="U2674" s="103"/>
      <c r="V2674" s="103"/>
      <c r="W2674" s="103"/>
      <c r="X2674" s="103"/>
      <c r="Y2674" s="103"/>
      <c r="Z2674" s="103"/>
      <c r="AA2674" s="103"/>
      <c r="AB2674" s="103"/>
      <c r="AC2674" s="103"/>
      <c r="AD2674" s="103"/>
      <c r="AE2674" s="103"/>
      <c r="AF2674" s="103"/>
      <c r="AG2674" s="103"/>
      <c r="AH2674" s="103"/>
      <c r="AI2674" s="103"/>
      <c r="AJ2674" s="103"/>
      <c r="AK2674" s="103"/>
      <c r="AL2674" s="103"/>
      <c r="AM2674" s="103"/>
      <c r="AN2674" s="103"/>
      <c r="AO2674" s="103"/>
      <c r="AP2674" s="103"/>
      <c r="AQ2674" s="103"/>
      <c r="AR2674" s="103"/>
      <c r="AS2674" s="103"/>
      <c r="AT2674" s="103"/>
      <c r="AU2674" s="103"/>
      <c r="AV2674" s="103"/>
      <c r="AW2674" s="103"/>
      <c r="AX2674" s="103"/>
      <c r="AY2674" s="103"/>
      <c r="AZ2674" s="103"/>
      <c r="BA2674" s="95"/>
      <c r="BB2674" s="95"/>
      <c r="BC2674" s="95"/>
      <c r="BD2674" s="95"/>
      <c r="BE2674" s="95"/>
      <c r="BF2674" s="95"/>
      <c r="BG2674" s="95"/>
      <c r="BH2674" s="95"/>
      <c r="BI2674" s="95"/>
    </row>
    <row r="2675" spans="17:61" s="82" customFormat="1" x14ac:dyDescent="0.2">
      <c r="Q2675" s="103"/>
      <c r="R2675" s="104"/>
      <c r="S2675" s="103"/>
      <c r="T2675" s="103"/>
      <c r="U2675" s="103"/>
      <c r="V2675" s="103"/>
      <c r="W2675" s="103"/>
      <c r="X2675" s="103"/>
      <c r="Y2675" s="103"/>
      <c r="Z2675" s="103"/>
      <c r="AA2675" s="103"/>
      <c r="AB2675" s="103"/>
      <c r="AC2675" s="103"/>
      <c r="AD2675" s="103"/>
      <c r="AE2675" s="103"/>
      <c r="AF2675" s="103"/>
      <c r="AG2675" s="103"/>
      <c r="AH2675" s="103"/>
      <c r="AI2675" s="103"/>
      <c r="AJ2675" s="103"/>
      <c r="AK2675" s="103"/>
      <c r="AL2675" s="103"/>
      <c r="AM2675" s="103"/>
      <c r="AN2675" s="103"/>
      <c r="AO2675" s="103"/>
      <c r="AP2675" s="103"/>
      <c r="AQ2675" s="103"/>
      <c r="AR2675" s="103"/>
      <c r="AS2675" s="103"/>
      <c r="AT2675" s="103"/>
      <c r="AU2675" s="103"/>
      <c r="AV2675" s="103"/>
      <c r="AW2675" s="103"/>
      <c r="AX2675" s="103"/>
      <c r="AY2675" s="103"/>
      <c r="AZ2675" s="103"/>
      <c r="BA2675" s="95"/>
      <c r="BB2675" s="95"/>
      <c r="BC2675" s="95"/>
      <c r="BD2675" s="95"/>
      <c r="BE2675" s="95"/>
      <c r="BF2675" s="95"/>
      <c r="BG2675" s="95"/>
      <c r="BH2675" s="95"/>
      <c r="BI2675" s="95"/>
    </row>
    <row r="2676" spans="17:61" s="82" customFormat="1" x14ac:dyDescent="0.2">
      <c r="Q2676" s="103"/>
      <c r="R2676" s="104"/>
      <c r="S2676" s="103"/>
      <c r="T2676" s="103"/>
      <c r="U2676" s="103"/>
      <c r="V2676" s="103"/>
      <c r="W2676" s="103"/>
      <c r="X2676" s="103"/>
      <c r="Y2676" s="103"/>
      <c r="Z2676" s="103"/>
      <c r="AA2676" s="103"/>
      <c r="AB2676" s="103"/>
      <c r="AC2676" s="103"/>
      <c r="AD2676" s="103"/>
      <c r="AE2676" s="103"/>
      <c r="AF2676" s="103"/>
      <c r="AG2676" s="103"/>
      <c r="AH2676" s="103"/>
      <c r="AI2676" s="103"/>
      <c r="AJ2676" s="103"/>
      <c r="AK2676" s="103"/>
      <c r="AL2676" s="103"/>
      <c r="AM2676" s="103"/>
      <c r="AN2676" s="103"/>
      <c r="AO2676" s="103"/>
      <c r="AP2676" s="103"/>
      <c r="AQ2676" s="103"/>
      <c r="AR2676" s="103"/>
      <c r="AS2676" s="103"/>
      <c r="AT2676" s="103"/>
      <c r="AU2676" s="103"/>
      <c r="AV2676" s="103"/>
      <c r="AW2676" s="103"/>
      <c r="AX2676" s="103"/>
      <c r="AY2676" s="103"/>
      <c r="AZ2676" s="103"/>
      <c r="BA2676" s="95"/>
      <c r="BB2676" s="95"/>
      <c r="BC2676" s="95"/>
      <c r="BD2676" s="95"/>
      <c r="BE2676" s="95"/>
      <c r="BF2676" s="95"/>
      <c r="BG2676" s="95"/>
      <c r="BH2676" s="95"/>
      <c r="BI2676" s="95"/>
    </row>
    <row r="2677" spans="17:61" s="82" customFormat="1" x14ac:dyDescent="0.2">
      <c r="Q2677" s="103"/>
      <c r="R2677" s="104"/>
      <c r="S2677" s="103"/>
      <c r="T2677" s="103"/>
      <c r="U2677" s="103"/>
      <c r="V2677" s="103"/>
      <c r="W2677" s="103"/>
      <c r="X2677" s="103"/>
      <c r="Y2677" s="103"/>
      <c r="Z2677" s="103"/>
      <c r="AA2677" s="103"/>
      <c r="AB2677" s="103"/>
      <c r="AC2677" s="103"/>
      <c r="AD2677" s="103"/>
      <c r="AE2677" s="103"/>
      <c r="AF2677" s="103"/>
      <c r="AG2677" s="103"/>
      <c r="AH2677" s="103"/>
      <c r="AI2677" s="103"/>
      <c r="AJ2677" s="103"/>
      <c r="AK2677" s="103"/>
      <c r="AL2677" s="103"/>
      <c r="AM2677" s="103"/>
      <c r="AN2677" s="103"/>
      <c r="AO2677" s="103"/>
      <c r="AP2677" s="103"/>
      <c r="AQ2677" s="103"/>
      <c r="AR2677" s="103"/>
      <c r="AS2677" s="103"/>
      <c r="AT2677" s="103"/>
      <c r="AU2677" s="103"/>
      <c r="AV2677" s="103"/>
      <c r="AW2677" s="103"/>
      <c r="AX2677" s="103"/>
      <c r="AY2677" s="103"/>
      <c r="AZ2677" s="103"/>
      <c r="BA2677" s="95"/>
      <c r="BB2677" s="95"/>
      <c r="BC2677" s="95"/>
      <c r="BD2677" s="95"/>
      <c r="BE2677" s="95"/>
      <c r="BF2677" s="95"/>
      <c r="BG2677" s="95"/>
      <c r="BH2677" s="95"/>
      <c r="BI2677" s="95"/>
    </row>
    <row r="2678" spans="17:61" s="82" customFormat="1" x14ac:dyDescent="0.2">
      <c r="Q2678" s="103"/>
      <c r="R2678" s="104"/>
      <c r="S2678" s="103"/>
      <c r="T2678" s="103"/>
      <c r="U2678" s="103"/>
      <c r="V2678" s="103"/>
      <c r="W2678" s="103"/>
      <c r="X2678" s="103"/>
      <c r="Y2678" s="103"/>
      <c r="Z2678" s="103"/>
      <c r="AA2678" s="103"/>
      <c r="AB2678" s="103"/>
      <c r="AC2678" s="103"/>
      <c r="AD2678" s="103"/>
      <c r="AE2678" s="103"/>
      <c r="AF2678" s="103"/>
      <c r="AG2678" s="103"/>
      <c r="AH2678" s="103"/>
      <c r="AI2678" s="103"/>
      <c r="AJ2678" s="103"/>
      <c r="AK2678" s="103"/>
      <c r="AL2678" s="103"/>
      <c r="AM2678" s="103"/>
      <c r="AN2678" s="103"/>
      <c r="AO2678" s="103"/>
      <c r="AP2678" s="103"/>
      <c r="AQ2678" s="103"/>
      <c r="AR2678" s="103"/>
      <c r="AS2678" s="103"/>
      <c r="AT2678" s="103"/>
      <c r="AU2678" s="103"/>
      <c r="AV2678" s="103"/>
      <c r="AW2678" s="103"/>
      <c r="AX2678" s="103"/>
      <c r="AY2678" s="103"/>
      <c r="AZ2678" s="103"/>
      <c r="BA2678" s="95"/>
      <c r="BB2678" s="95"/>
      <c r="BC2678" s="95"/>
      <c r="BD2678" s="95"/>
      <c r="BE2678" s="95"/>
      <c r="BF2678" s="95"/>
      <c r="BG2678" s="95"/>
      <c r="BH2678" s="95"/>
      <c r="BI2678" s="95"/>
    </row>
    <row r="2679" spans="17:61" s="82" customFormat="1" x14ac:dyDescent="0.2">
      <c r="Q2679" s="103"/>
      <c r="R2679" s="104"/>
      <c r="S2679" s="103"/>
      <c r="T2679" s="103"/>
      <c r="U2679" s="103"/>
      <c r="V2679" s="103"/>
      <c r="W2679" s="103"/>
      <c r="X2679" s="103"/>
      <c r="Y2679" s="103"/>
      <c r="Z2679" s="103"/>
      <c r="AA2679" s="103"/>
      <c r="AB2679" s="103"/>
      <c r="AC2679" s="103"/>
      <c r="AD2679" s="103"/>
      <c r="AE2679" s="103"/>
      <c r="AF2679" s="103"/>
      <c r="AG2679" s="103"/>
      <c r="AH2679" s="103"/>
      <c r="AI2679" s="103"/>
      <c r="AJ2679" s="103"/>
      <c r="AK2679" s="103"/>
      <c r="AL2679" s="103"/>
      <c r="AM2679" s="103"/>
      <c r="AN2679" s="103"/>
      <c r="AO2679" s="103"/>
      <c r="AP2679" s="103"/>
      <c r="AQ2679" s="103"/>
      <c r="AR2679" s="103"/>
      <c r="AS2679" s="103"/>
      <c r="AT2679" s="103"/>
      <c r="AU2679" s="103"/>
      <c r="AV2679" s="103"/>
      <c r="AW2679" s="103"/>
      <c r="AX2679" s="103"/>
      <c r="AY2679" s="103"/>
      <c r="AZ2679" s="103"/>
      <c r="BA2679" s="95"/>
      <c r="BB2679" s="95"/>
      <c r="BC2679" s="95"/>
      <c r="BD2679" s="95"/>
      <c r="BE2679" s="95"/>
      <c r="BF2679" s="95"/>
      <c r="BG2679" s="95"/>
      <c r="BH2679" s="95"/>
      <c r="BI2679" s="95"/>
    </row>
    <row r="2680" spans="17:61" s="82" customFormat="1" x14ac:dyDescent="0.2">
      <c r="Q2680" s="103"/>
      <c r="R2680" s="104"/>
      <c r="S2680" s="103"/>
      <c r="T2680" s="103"/>
      <c r="U2680" s="103"/>
      <c r="V2680" s="103"/>
      <c r="W2680" s="103"/>
      <c r="X2680" s="103"/>
      <c r="Y2680" s="103"/>
      <c r="Z2680" s="103"/>
      <c r="AA2680" s="103"/>
      <c r="AB2680" s="103"/>
      <c r="AC2680" s="103"/>
      <c r="AD2680" s="103"/>
      <c r="AE2680" s="103"/>
      <c r="AF2680" s="103"/>
      <c r="AG2680" s="103"/>
      <c r="AH2680" s="103"/>
      <c r="AI2680" s="103"/>
      <c r="AJ2680" s="103"/>
      <c r="AK2680" s="103"/>
      <c r="AL2680" s="103"/>
      <c r="AM2680" s="103"/>
      <c r="AN2680" s="103"/>
      <c r="AO2680" s="103"/>
      <c r="AP2680" s="103"/>
      <c r="AQ2680" s="103"/>
      <c r="AR2680" s="103"/>
      <c r="AS2680" s="103"/>
      <c r="AT2680" s="103"/>
      <c r="AU2680" s="103"/>
      <c r="AV2680" s="103"/>
      <c r="AW2680" s="103"/>
      <c r="AX2680" s="103"/>
      <c r="AY2680" s="103"/>
      <c r="AZ2680" s="103"/>
      <c r="BA2680" s="95"/>
      <c r="BB2680" s="95"/>
      <c r="BC2680" s="95"/>
      <c r="BD2680" s="95"/>
      <c r="BE2680" s="95"/>
      <c r="BF2680" s="95"/>
      <c r="BG2680" s="95"/>
      <c r="BH2680" s="95"/>
      <c r="BI2680" s="95"/>
    </row>
    <row r="2681" spans="17:61" s="82" customFormat="1" x14ac:dyDescent="0.2">
      <c r="Q2681" s="103"/>
      <c r="R2681" s="104"/>
      <c r="S2681" s="103"/>
      <c r="T2681" s="103"/>
      <c r="U2681" s="103"/>
      <c r="V2681" s="103"/>
      <c r="W2681" s="103"/>
      <c r="X2681" s="103"/>
      <c r="Y2681" s="103"/>
      <c r="Z2681" s="103"/>
      <c r="AA2681" s="103"/>
      <c r="AB2681" s="103"/>
      <c r="AC2681" s="103"/>
      <c r="AD2681" s="103"/>
      <c r="AE2681" s="103"/>
      <c r="AF2681" s="103"/>
      <c r="AG2681" s="103"/>
      <c r="AH2681" s="103"/>
      <c r="AI2681" s="103"/>
      <c r="AJ2681" s="103"/>
      <c r="AK2681" s="103"/>
      <c r="AL2681" s="103"/>
      <c r="AM2681" s="103"/>
      <c r="AN2681" s="103"/>
      <c r="AO2681" s="103"/>
      <c r="AP2681" s="103"/>
      <c r="AQ2681" s="103"/>
      <c r="AR2681" s="103"/>
      <c r="AS2681" s="103"/>
      <c r="AT2681" s="103"/>
      <c r="AU2681" s="103"/>
      <c r="AV2681" s="103"/>
      <c r="AW2681" s="103"/>
      <c r="AX2681" s="103"/>
      <c r="AY2681" s="103"/>
      <c r="AZ2681" s="103"/>
      <c r="BA2681" s="95"/>
      <c r="BB2681" s="95"/>
      <c r="BC2681" s="95"/>
      <c r="BD2681" s="95"/>
      <c r="BE2681" s="95"/>
      <c r="BF2681" s="95"/>
      <c r="BG2681" s="95"/>
      <c r="BH2681" s="95"/>
      <c r="BI2681" s="95"/>
    </row>
    <row r="2682" spans="17:61" s="82" customFormat="1" x14ac:dyDescent="0.2">
      <c r="Q2682" s="103"/>
      <c r="R2682" s="104"/>
      <c r="S2682" s="103"/>
      <c r="T2682" s="103"/>
      <c r="U2682" s="103"/>
      <c r="V2682" s="103"/>
      <c r="W2682" s="103"/>
      <c r="X2682" s="103"/>
      <c r="Y2682" s="103"/>
      <c r="Z2682" s="103"/>
      <c r="AA2682" s="103"/>
      <c r="AB2682" s="103"/>
      <c r="AC2682" s="103"/>
      <c r="AD2682" s="103"/>
      <c r="AE2682" s="103"/>
      <c r="AF2682" s="103"/>
      <c r="AG2682" s="103"/>
      <c r="AH2682" s="103"/>
      <c r="AI2682" s="103"/>
      <c r="AJ2682" s="103"/>
      <c r="AK2682" s="103"/>
      <c r="AL2682" s="103"/>
      <c r="AM2682" s="103"/>
      <c r="AN2682" s="103"/>
      <c r="AO2682" s="103"/>
      <c r="AP2682" s="103"/>
      <c r="AQ2682" s="103"/>
      <c r="AR2682" s="103"/>
      <c r="AS2682" s="103"/>
      <c r="AT2682" s="103"/>
      <c r="AU2682" s="103"/>
      <c r="AV2682" s="103"/>
      <c r="AW2682" s="103"/>
      <c r="AX2682" s="103"/>
      <c r="AY2682" s="103"/>
      <c r="AZ2682" s="103"/>
      <c r="BA2682" s="95"/>
      <c r="BB2682" s="95"/>
      <c r="BC2682" s="95"/>
      <c r="BD2682" s="95"/>
      <c r="BE2682" s="95"/>
      <c r="BF2682" s="95"/>
      <c r="BG2682" s="95"/>
      <c r="BH2682" s="95"/>
      <c r="BI2682" s="95"/>
    </row>
    <row r="2683" spans="17:61" s="82" customFormat="1" x14ac:dyDescent="0.2">
      <c r="Q2683" s="103"/>
      <c r="R2683" s="104"/>
      <c r="S2683" s="103"/>
      <c r="T2683" s="103"/>
      <c r="U2683" s="103"/>
      <c r="V2683" s="103"/>
      <c r="W2683" s="103"/>
      <c r="X2683" s="103"/>
      <c r="Y2683" s="103"/>
      <c r="Z2683" s="103"/>
      <c r="AA2683" s="103"/>
      <c r="AB2683" s="103"/>
      <c r="AC2683" s="103"/>
      <c r="AD2683" s="103"/>
      <c r="AE2683" s="103"/>
      <c r="AF2683" s="103"/>
      <c r="AG2683" s="103"/>
      <c r="AH2683" s="103"/>
      <c r="AI2683" s="103"/>
      <c r="AJ2683" s="103"/>
      <c r="AK2683" s="103"/>
      <c r="AL2683" s="103"/>
      <c r="AM2683" s="103"/>
      <c r="AN2683" s="103"/>
      <c r="AO2683" s="103"/>
      <c r="AP2683" s="103"/>
      <c r="AQ2683" s="103"/>
      <c r="AR2683" s="103"/>
      <c r="AS2683" s="103"/>
      <c r="AT2683" s="103"/>
      <c r="AU2683" s="103"/>
      <c r="AV2683" s="103"/>
      <c r="AW2683" s="103"/>
      <c r="AX2683" s="103"/>
      <c r="AY2683" s="103"/>
      <c r="AZ2683" s="103"/>
      <c r="BA2683" s="95"/>
      <c r="BB2683" s="95"/>
      <c r="BC2683" s="95"/>
      <c r="BD2683" s="95"/>
      <c r="BE2683" s="95"/>
      <c r="BF2683" s="95"/>
      <c r="BG2683" s="95"/>
      <c r="BH2683" s="95"/>
      <c r="BI2683" s="95"/>
    </row>
    <row r="2684" spans="17:61" s="82" customFormat="1" x14ac:dyDescent="0.2">
      <c r="Q2684" s="103"/>
      <c r="R2684" s="104"/>
      <c r="S2684" s="103"/>
      <c r="T2684" s="103"/>
      <c r="U2684" s="103"/>
      <c r="V2684" s="103"/>
      <c r="W2684" s="103"/>
      <c r="X2684" s="103"/>
      <c r="Y2684" s="103"/>
      <c r="Z2684" s="103"/>
      <c r="AA2684" s="103"/>
      <c r="AB2684" s="103"/>
      <c r="AC2684" s="103"/>
      <c r="AD2684" s="103"/>
      <c r="AE2684" s="103"/>
      <c r="AF2684" s="103"/>
      <c r="AG2684" s="103"/>
      <c r="AH2684" s="103"/>
      <c r="AI2684" s="103"/>
      <c r="AJ2684" s="103"/>
      <c r="AK2684" s="103"/>
      <c r="AL2684" s="103"/>
      <c r="AM2684" s="103"/>
      <c r="AN2684" s="103"/>
      <c r="AO2684" s="103"/>
      <c r="AP2684" s="103"/>
      <c r="AQ2684" s="103"/>
      <c r="AR2684" s="103"/>
      <c r="AS2684" s="103"/>
      <c r="AT2684" s="103"/>
      <c r="AU2684" s="103"/>
      <c r="AV2684" s="103"/>
      <c r="AW2684" s="103"/>
      <c r="AX2684" s="103"/>
      <c r="AY2684" s="103"/>
      <c r="AZ2684" s="103"/>
      <c r="BA2684" s="95"/>
      <c r="BB2684" s="95"/>
      <c r="BC2684" s="95"/>
      <c r="BD2684" s="95"/>
      <c r="BE2684" s="95"/>
      <c r="BF2684" s="95"/>
      <c r="BG2684" s="95"/>
      <c r="BH2684" s="95"/>
      <c r="BI2684" s="95"/>
    </row>
    <row r="2685" spans="17:61" s="82" customFormat="1" x14ac:dyDescent="0.2">
      <c r="Q2685" s="103"/>
      <c r="R2685" s="104"/>
      <c r="S2685" s="103"/>
      <c r="T2685" s="103"/>
      <c r="U2685" s="103"/>
      <c r="V2685" s="103"/>
      <c r="W2685" s="103"/>
      <c r="X2685" s="103"/>
      <c r="Y2685" s="103"/>
      <c r="Z2685" s="103"/>
      <c r="AA2685" s="103"/>
      <c r="AB2685" s="103"/>
      <c r="AC2685" s="103"/>
      <c r="AD2685" s="103"/>
      <c r="AE2685" s="103"/>
      <c r="AF2685" s="103"/>
      <c r="AG2685" s="103"/>
      <c r="AH2685" s="103"/>
      <c r="AI2685" s="103"/>
      <c r="AJ2685" s="103"/>
      <c r="AK2685" s="103"/>
      <c r="AL2685" s="103"/>
      <c r="AM2685" s="103"/>
      <c r="AN2685" s="103"/>
      <c r="AO2685" s="103"/>
      <c r="AP2685" s="103"/>
      <c r="AQ2685" s="103"/>
      <c r="AR2685" s="103"/>
      <c r="AS2685" s="103"/>
      <c r="AT2685" s="103"/>
      <c r="AU2685" s="103"/>
      <c r="AV2685" s="103"/>
      <c r="AW2685" s="103"/>
      <c r="AX2685" s="103"/>
      <c r="AY2685" s="103"/>
      <c r="AZ2685" s="103"/>
      <c r="BA2685" s="95"/>
      <c r="BB2685" s="95"/>
      <c r="BC2685" s="95"/>
      <c r="BD2685" s="95"/>
      <c r="BE2685" s="95"/>
      <c r="BF2685" s="95"/>
      <c r="BG2685" s="95"/>
      <c r="BH2685" s="95"/>
      <c r="BI2685" s="95"/>
    </row>
    <row r="2686" spans="17:61" s="82" customFormat="1" x14ac:dyDescent="0.2">
      <c r="Q2686" s="103"/>
      <c r="R2686" s="104"/>
      <c r="S2686" s="103"/>
      <c r="T2686" s="103"/>
      <c r="U2686" s="103"/>
      <c r="V2686" s="103"/>
      <c r="W2686" s="103"/>
      <c r="X2686" s="103"/>
      <c r="Y2686" s="103"/>
      <c r="Z2686" s="103"/>
      <c r="AA2686" s="103"/>
      <c r="AB2686" s="103"/>
      <c r="AC2686" s="103"/>
      <c r="AD2686" s="103"/>
      <c r="AE2686" s="103"/>
      <c r="AF2686" s="103"/>
      <c r="AG2686" s="103"/>
      <c r="AH2686" s="103"/>
      <c r="AI2686" s="103"/>
      <c r="AJ2686" s="103"/>
      <c r="AK2686" s="103"/>
      <c r="AL2686" s="103"/>
      <c r="AM2686" s="103"/>
      <c r="AN2686" s="103"/>
      <c r="AO2686" s="103"/>
      <c r="AP2686" s="103"/>
      <c r="AQ2686" s="103"/>
      <c r="AR2686" s="103"/>
      <c r="AS2686" s="103"/>
      <c r="AT2686" s="103"/>
      <c r="AU2686" s="103"/>
      <c r="AV2686" s="103"/>
      <c r="AW2686" s="103"/>
      <c r="AX2686" s="103"/>
      <c r="AY2686" s="103"/>
      <c r="AZ2686" s="103"/>
      <c r="BA2686" s="95"/>
      <c r="BB2686" s="95"/>
      <c r="BC2686" s="95"/>
      <c r="BD2686" s="95"/>
      <c r="BE2686" s="95"/>
      <c r="BF2686" s="95"/>
      <c r="BG2686" s="95"/>
      <c r="BH2686" s="95"/>
      <c r="BI2686" s="95"/>
    </row>
    <row r="2687" spans="17:61" s="82" customFormat="1" x14ac:dyDescent="0.2">
      <c r="Q2687" s="103"/>
      <c r="R2687" s="104"/>
      <c r="S2687" s="103"/>
      <c r="T2687" s="103"/>
      <c r="U2687" s="103"/>
      <c r="V2687" s="103"/>
      <c r="W2687" s="103"/>
      <c r="X2687" s="103"/>
      <c r="Y2687" s="103"/>
      <c r="Z2687" s="103"/>
      <c r="AA2687" s="103"/>
      <c r="AB2687" s="103"/>
      <c r="AC2687" s="103"/>
      <c r="AD2687" s="103"/>
      <c r="AE2687" s="103"/>
      <c r="AF2687" s="103"/>
      <c r="AG2687" s="103"/>
      <c r="AH2687" s="103"/>
      <c r="AI2687" s="103"/>
      <c r="AJ2687" s="103"/>
      <c r="AK2687" s="103"/>
      <c r="AL2687" s="103"/>
      <c r="AM2687" s="103"/>
      <c r="AN2687" s="103"/>
      <c r="AO2687" s="103"/>
      <c r="AP2687" s="103"/>
      <c r="AQ2687" s="103"/>
      <c r="AR2687" s="103"/>
      <c r="AS2687" s="103"/>
      <c r="AT2687" s="103"/>
      <c r="AU2687" s="103"/>
      <c r="AV2687" s="103"/>
      <c r="AW2687" s="103"/>
      <c r="AX2687" s="103"/>
      <c r="AY2687" s="103"/>
      <c r="AZ2687" s="103"/>
      <c r="BA2687" s="95"/>
      <c r="BB2687" s="95"/>
      <c r="BC2687" s="95"/>
      <c r="BD2687" s="95"/>
      <c r="BE2687" s="95"/>
      <c r="BF2687" s="95"/>
      <c r="BG2687" s="95"/>
      <c r="BH2687" s="95"/>
      <c r="BI2687" s="95"/>
    </row>
    <row r="2688" spans="17:61" s="82" customFormat="1" x14ac:dyDescent="0.2">
      <c r="Q2688" s="103"/>
      <c r="R2688" s="104"/>
      <c r="S2688" s="103"/>
      <c r="T2688" s="103"/>
      <c r="U2688" s="103"/>
      <c r="V2688" s="103"/>
      <c r="W2688" s="103"/>
      <c r="X2688" s="103"/>
      <c r="Y2688" s="103"/>
      <c r="Z2688" s="103"/>
      <c r="AA2688" s="103"/>
      <c r="AB2688" s="103"/>
      <c r="AC2688" s="103"/>
      <c r="AD2688" s="103"/>
      <c r="AE2688" s="103"/>
      <c r="AF2688" s="103"/>
      <c r="AG2688" s="103"/>
      <c r="AH2688" s="103"/>
      <c r="AI2688" s="103"/>
      <c r="AJ2688" s="103"/>
      <c r="AK2688" s="103"/>
      <c r="AL2688" s="103"/>
      <c r="AM2688" s="103"/>
      <c r="AN2688" s="103"/>
      <c r="AO2688" s="103"/>
      <c r="AP2688" s="103"/>
      <c r="AQ2688" s="103"/>
      <c r="AR2688" s="103"/>
      <c r="AS2688" s="103"/>
      <c r="AT2688" s="103"/>
      <c r="AU2688" s="103"/>
      <c r="AV2688" s="103"/>
      <c r="AW2688" s="103"/>
      <c r="AX2688" s="103"/>
      <c r="AY2688" s="103"/>
      <c r="AZ2688" s="103"/>
      <c r="BA2688" s="95"/>
      <c r="BB2688" s="95"/>
      <c r="BC2688" s="95"/>
      <c r="BD2688" s="95"/>
      <c r="BE2688" s="95"/>
      <c r="BF2688" s="95"/>
      <c r="BG2688" s="95"/>
      <c r="BH2688" s="95"/>
      <c r="BI2688" s="95"/>
    </row>
    <row r="2689" spans="17:61" s="82" customFormat="1" x14ac:dyDescent="0.2">
      <c r="Q2689" s="103"/>
      <c r="R2689" s="104"/>
      <c r="S2689" s="103"/>
      <c r="T2689" s="103"/>
      <c r="U2689" s="103"/>
      <c r="V2689" s="103"/>
      <c r="W2689" s="103"/>
      <c r="X2689" s="103"/>
      <c r="Y2689" s="103"/>
      <c r="Z2689" s="103"/>
      <c r="AA2689" s="103"/>
      <c r="AB2689" s="103"/>
      <c r="AC2689" s="103"/>
      <c r="AD2689" s="103"/>
      <c r="AE2689" s="103"/>
      <c r="AF2689" s="103"/>
      <c r="AG2689" s="103"/>
      <c r="AH2689" s="103"/>
      <c r="AI2689" s="103"/>
      <c r="AJ2689" s="103"/>
      <c r="AK2689" s="103"/>
      <c r="AL2689" s="103"/>
      <c r="AM2689" s="103"/>
      <c r="AN2689" s="103"/>
      <c r="AO2689" s="103"/>
      <c r="AP2689" s="103"/>
      <c r="AQ2689" s="103"/>
      <c r="AR2689" s="103"/>
      <c r="AS2689" s="103"/>
      <c r="AT2689" s="103"/>
      <c r="AU2689" s="103"/>
      <c r="AV2689" s="103"/>
      <c r="AW2689" s="103"/>
      <c r="AX2689" s="103"/>
      <c r="AY2689" s="103"/>
      <c r="AZ2689" s="103"/>
      <c r="BA2689" s="95"/>
      <c r="BB2689" s="95"/>
      <c r="BC2689" s="95"/>
      <c r="BD2689" s="95"/>
      <c r="BE2689" s="95"/>
      <c r="BF2689" s="95"/>
      <c r="BG2689" s="95"/>
      <c r="BH2689" s="95"/>
      <c r="BI2689" s="95"/>
    </row>
    <row r="2690" spans="17:61" s="82" customFormat="1" x14ac:dyDescent="0.2">
      <c r="Q2690" s="103"/>
      <c r="R2690" s="104"/>
      <c r="S2690" s="103"/>
      <c r="T2690" s="103"/>
      <c r="U2690" s="103"/>
      <c r="V2690" s="103"/>
      <c r="W2690" s="103"/>
      <c r="X2690" s="103"/>
      <c r="Y2690" s="103"/>
      <c r="Z2690" s="103"/>
      <c r="AA2690" s="103"/>
      <c r="AB2690" s="103"/>
      <c r="AC2690" s="103"/>
      <c r="AD2690" s="103"/>
      <c r="AE2690" s="103"/>
      <c r="AF2690" s="103"/>
      <c r="AG2690" s="103"/>
      <c r="AH2690" s="103"/>
      <c r="AI2690" s="103"/>
      <c r="AJ2690" s="103"/>
      <c r="AK2690" s="103"/>
      <c r="AL2690" s="103"/>
      <c r="AM2690" s="103"/>
      <c r="AN2690" s="103"/>
      <c r="AO2690" s="103"/>
      <c r="AP2690" s="103"/>
      <c r="AQ2690" s="103"/>
      <c r="AR2690" s="103"/>
      <c r="AS2690" s="103"/>
      <c r="AT2690" s="103"/>
      <c r="AU2690" s="103"/>
      <c r="AV2690" s="103"/>
      <c r="AW2690" s="103"/>
      <c r="AX2690" s="103"/>
      <c r="AY2690" s="103"/>
      <c r="AZ2690" s="103"/>
      <c r="BA2690" s="95"/>
      <c r="BB2690" s="95"/>
      <c r="BC2690" s="95"/>
      <c r="BD2690" s="95"/>
      <c r="BE2690" s="95"/>
      <c r="BF2690" s="95"/>
      <c r="BG2690" s="95"/>
      <c r="BH2690" s="95"/>
      <c r="BI2690" s="95"/>
    </row>
    <row r="2691" spans="17:61" s="82" customFormat="1" x14ac:dyDescent="0.2">
      <c r="Q2691" s="103"/>
      <c r="R2691" s="104"/>
      <c r="S2691" s="103"/>
      <c r="T2691" s="103"/>
      <c r="U2691" s="103"/>
      <c r="V2691" s="103"/>
      <c r="W2691" s="103"/>
      <c r="X2691" s="103"/>
      <c r="Y2691" s="103"/>
      <c r="Z2691" s="103"/>
      <c r="AA2691" s="103"/>
      <c r="AB2691" s="103"/>
      <c r="AC2691" s="103"/>
      <c r="AD2691" s="103"/>
      <c r="AE2691" s="103"/>
      <c r="AF2691" s="103"/>
      <c r="AG2691" s="103"/>
      <c r="AH2691" s="103"/>
      <c r="AI2691" s="103"/>
      <c r="AJ2691" s="103"/>
      <c r="AK2691" s="103"/>
      <c r="AL2691" s="103"/>
      <c r="AM2691" s="103"/>
      <c r="AN2691" s="103"/>
      <c r="AO2691" s="103"/>
      <c r="AP2691" s="103"/>
      <c r="AQ2691" s="103"/>
      <c r="AR2691" s="103"/>
      <c r="AS2691" s="103"/>
      <c r="AT2691" s="103"/>
      <c r="AU2691" s="103"/>
      <c r="AV2691" s="103"/>
      <c r="AW2691" s="103"/>
      <c r="AX2691" s="103"/>
      <c r="AY2691" s="103"/>
      <c r="AZ2691" s="103"/>
      <c r="BA2691" s="95"/>
      <c r="BB2691" s="95"/>
      <c r="BC2691" s="95"/>
      <c r="BD2691" s="95"/>
      <c r="BE2691" s="95"/>
      <c r="BF2691" s="95"/>
      <c r="BG2691" s="95"/>
      <c r="BH2691" s="95"/>
      <c r="BI2691" s="95"/>
    </row>
    <row r="2692" spans="17:61" s="82" customFormat="1" x14ac:dyDescent="0.2">
      <c r="Q2692" s="103"/>
      <c r="R2692" s="104"/>
      <c r="S2692" s="103"/>
      <c r="T2692" s="103"/>
      <c r="U2692" s="103"/>
      <c r="V2692" s="103"/>
      <c r="W2692" s="103"/>
      <c r="X2692" s="103"/>
      <c r="Y2692" s="103"/>
      <c r="Z2692" s="103"/>
      <c r="AA2692" s="103"/>
      <c r="AB2692" s="103"/>
      <c r="AC2692" s="103"/>
      <c r="AD2692" s="103"/>
      <c r="AE2692" s="103"/>
      <c r="AF2692" s="103"/>
      <c r="AG2692" s="103"/>
      <c r="AH2692" s="103"/>
      <c r="AI2692" s="103"/>
      <c r="AJ2692" s="103"/>
      <c r="AK2692" s="103"/>
      <c r="AL2692" s="103"/>
      <c r="AM2692" s="103"/>
      <c r="AN2692" s="103"/>
      <c r="AO2692" s="103"/>
      <c r="AP2692" s="103"/>
      <c r="AQ2692" s="103"/>
      <c r="AR2692" s="103"/>
      <c r="AS2692" s="103"/>
      <c r="AT2692" s="103"/>
      <c r="AU2692" s="103"/>
      <c r="AV2692" s="103"/>
      <c r="AW2692" s="103"/>
      <c r="AX2692" s="103"/>
      <c r="AY2692" s="103"/>
      <c r="AZ2692" s="103"/>
      <c r="BA2692" s="95"/>
      <c r="BB2692" s="95"/>
      <c r="BC2692" s="95"/>
      <c r="BD2692" s="95"/>
      <c r="BE2692" s="95"/>
      <c r="BF2692" s="95"/>
      <c r="BG2692" s="95"/>
      <c r="BH2692" s="95"/>
      <c r="BI2692" s="95"/>
    </row>
    <row r="2693" spans="17:61" s="82" customFormat="1" x14ac:dyDescent="0.2">
      <c r="Q2693" s="103"/>
      <c r="R2693" s="104"/>
      <c r="S2693" s="103"/>
      <c r="T2693" s="103"/>
      <c r="U2693" s="103"/>
      <c r="V2693" s="103"/>
      <c r="W2693" s="103"/>
      <c r="X2693" s="103"/>
      <c r="Y2693" s="103"/>
      <c r="Z2693" s="103"/>
      <c r="AA2693" s="103"/>
      <c r="AB2693" s="103"/>
      <c r="AC2693" s="103"/>
      <c r="AD2693" s="103"/>
      <c r="AE2693" s="103"/>
      <c r="AF2693" s="103"/>
      <c r="AG2693" s="103"/>
      <c r="AH2693" s="103"/>
      <c r="AI2693" s="103"/>
      <c r="AJ2693" s="103"/>
      <c r="AK2693" s="103"/>
      <c r="AL2693" s="103"/>
      <c r="AM2693" s="103"/>
      <c r="AN2693" s="103"/>
      <c r="AO2693" s="103"/>
      <c r="AP2693" s="103"/>
      <c r="AQ2693" s="103"/>
      <c r="AR2693" s="103"/>
      <c r="AS2693" s="103"/>
      <c r="AT2693" s="103"/>
      <c r="AU2693" s="103"/>
      <c r="AV2693" s="103"/>
      <c r="AW2693" s="103"/>
      <c r="AX2693" s="103"/>
      <c r="AY2693" s="103"/>
      <c r="AZ2693" s="103"/>
      <c r="BA2693" s="95"/>
      <c r="BB2693" s="95"/>
      <c r="BC2693" s="95"/>
      <c r="BD2693" s="95"/>
      <c r="BE2693" s="95"/>
      <c r="BF2693" s="95"/>
      <c r="BG2693" s="95"/>
      <c r="BH2693" s="95"/>
      <c r="BI2693" s="95"/>
    </row>
    <row r="2694" spans="17:61" s="82" customFormat="1" x14ac:dyDescent="0.2">
      <c r="Q2694" s="103"/>
      <c r="R2694" s="104"/>
      <c r="S2694" s="103"/>
      <c r="T2694" s="103"/>
      <c r="U2694" s="103"/>
      <c r="V2694" s="103"/>
      <c r="W2694" s="103"/>
      <c r="X2694" s="103"/>
      <c r="Y2694" s="103"/>
      <c r="Z2694" s="103"/>
      <c r="AA2694" s="103"/>
      <c r="AB2694" s="103"/>
      <c r="AC2694" s="103"/>
      <c r="AD2694" s="103"/>
      <c r="AE2694" s="103"/>
      <c r="AF2694" s="103"/>
      <c r="AG2694" s="103"/>
      <c r="AH2694" s="103"/>
      <c r="AI2694" s="103"/>
      <c r="AJ2694" s="103"/>
      <c r="AK2694" s="103"/>
      <c r="AL2694" s="103"/>
      <c r="AM2694" s="103"/>
      <c r="AN2694" s="103"/>
      <c r="AO2694" s="103"/>
      <c r="AP2694" s="103"/>
      <c r="AQ2694" s="103"/>
      <c r="AR2694" s="103"/>
      <c r="AS2694" s="103"/>
      <c r="AT2694" s="103"/>
      <c r="AU2694" s="103"/>
      <c r="AV2694" s="103"/>
      <c r="AW2694" s="103"/>
      <c r="AX2694" s="103"/>
      <c r="AY2694" s="103"/>
      <c r="AZ2694" s="103"/>
      <c r="BA2694" s="95"/>
      <c r="BB2694" s="95"/>
      <c r="BC2694" s="95"/>
      <c r="BD2694" s="95"/>
      <c r="BE2694" s="95"/>
      <c r="BF2694" s="95"/>
      <c r="BG2694" s="95"/>
      <c r="BH2694" s="95"/>
      <c r="BI2694" s="95"/>
    </row>
    <row r="2695" spans="17:61" s="82" customFormat="1" x14ac:dyDescent="0.2">
      <c r="Q2695" s="103"/>
      <c r="R2695" s="104"/>
      <c r="S2695" s="103"/>
      <c r="T2695" s="103"/>
      <c r="U2695" s="103"/>
      <c r="V2695" s="103"/>
      <c r="W2695" s="103"/>
      <c r="X2695" s="103"/>
      <c r="Y2695" s="103"/>
      <c r="Z2695" s="103"/>
      <c r="AA2695" s="103"/>
      <c r="AB2695" s="103"/>
      <c r="AC2695" s="103"/>
      <c r="AD2695" s="103"/>
      <c r="AE2695" s="103"/>
      <c r="AF2695" s="103"/>
      <c r="AG2695" s="103"/>
      <c r="AH2695" s="103"/>
      <c r="AI2695" s="103"/>
      <c r="AJ2695" s="103"/>
      <c r="AK2695" s="103"/>
      <c r="AL2695" s="103"/>
      <c r="AM2695" s="103"/>
      <c r="AN2695" s="103"/>
      <c r="AO2695" s="103"/>
      <c r="AP2695" s="103"/>
      <c r="AQ2695" s="103"/>
      <c r="AR2695" s="103"/>
      <c r="AS2695" s="103"/>
      <c r="AT2695" s="103"/>
      <c r="AU2695" s="103"/>
      <c r="AV2695" s="103"/>
      <c r="AW2695" s="103"/>
      <c r="AX2695" s="103"/>
      <c r="AY2695" s="103"/>
      <c r="AZ2695" s="103"/>
      <c r="BA2695" s="95"/>
      <c r="BB2695" s="95"/>
      <c r="BC2695" s="95"/>
      <c r="BD2695" s="95"/>
      <c r="BE2695" s="95"/>
      <c r="BF2695" s="95"/>
      <c r="BG2695" s="95"/>
      <c r="BH2695" s="95"/>
      <c r="BI2695" s="95"/>
    </row>
    <row r="2696" spans="17:61" s="82" customFormat="1" x14ac:dyDescent="0.2">
      <c r="Q2696" s="103"/>
      <c r="R2696" s="104"/>
      <c r="S2696" s="103"/>
      <c r="T2696" s="103"/>
      <c r="U2696" s="103"/>
      <c r="V2696" s="103"/>
      <c r="W2696" s="103"/>
      <c r="X2696" s="103"/>
      <c r="Y2696" s="103"/>
      <c r="Z2696" s="103"/>
      <c r="AA2696" s="103"/>
      <c r="AB2696" s="103"/>
      <c r="AC2696" s="103"/>
      <c r="AD2696" s="103"/>
      <c r="AE2696" s="103"/>
      <c r="AF2696" s="103"/>
      <c r="AG2696" s="103"/>
      <c r="AH2696" s="103"/>
      <c r="AI2696" s="103"/>
      <c r="AJ2696" s="103"/>
      <c r="AK2696" s="103"/>
      <c r="AL2696" s="103"/>
      <c r="AM2696" s="103"/>
      <c r="AN2696" s="103"/>
      <c r="AO2696" s="103"/>
      <c r="AP2696" s="103"/>
      <c r="AQ2696" s="103"/>
      <c r="AR2696" s="103"/>
      <c r="AS2696" s="103"/>
      <c r="AT2696" s="103"/>
      <c r="AU2696" s="103"/>
      <c r="AV2696" s="103"/>
      <c r="AW2696" s="103"/>
      <c r="AX2696" s="103"/>
      <c r="AY2696" s="103"/>
      <c r="AZ2696" s="103"/>
      <c r="BA2696" s="95"/>
      <c r="BB2696" s="95"/>
      <c r="BC2696" s="95"/>
      <c r="BD2696" s="95"/>
      <c r="BE2696" s="95"/>
      <c r="BF2696" s="95"/>
      <c r="BG2696" s="95"/>
      <c r="BH2696" s="95"/>
      <c r="BI2696" s="95"/>
    </row>
    <row r="2697" spans="17:61" s="82" customFormat="1" x14ac:dyDescent="0.2">
      <c r="Q2697" s="103"/>
      <c r="R2697" s="104"/>
      <c r="S2697" s="103"/>
      <c r="T2697" s="103"/>
      <c r="U2697" s="103"/>
      <c r="V2697" s="103"/>
      <c r="W2697" s="103"/>
      <c r="X2697" s="103"/>
      <c r="Y2697" s="103"/>
      <c r="Z2697" s="103"/>
      <c r="AA2697" s="103"/>
      <c r="AB2697" s="103"/>
      <c r="AC2697" s="103"/>
      <c r="AD2697" s="103"/>
      <c r="AE2697" s="103"/>
      <c r="AF2697" s="103"/>
      <c r="AG2697" s="103"/>
      <c r="AH2697" s="103"/>
      <c r="AI2697" s="103"/>
      <c r="AJ2697" s="103"/>
      <c r="AK2697" s="103"/>
      <c r="AL2697" s="103"/>
      <c r="AM2697" s="103"/>
      <c r="AN2697" s="103"/>
      <c r="AO2697" s="103"/>
      <c r="AP2697" s="103"/>
      <c r="AQ2697" s="103"/>
      <c r="AR2697" s="103"/>
      <c r="AS2697" s="103"/>
      <c r="AT2697" s="103"/>
      <c r="AU2697" s="103"/>
      <c r="AV2697" s="103"/>
      <c r="AW2697" s="103"/>
      <c r="AX2697" s="103"/>
      <c r="AY2697" s="103"/>
      <c r="AZ2697" s="103"/>
      <c r="BA2697" s="95"/>
      <c r="BB2697" s="95"/>
      <c r="BC2697" s="95"/>
      <c r="BD2697" s="95"/>
      <c r="BE2697" s="95"/>
      <c r="BF2697" s="95"/>
      <c r="BG2697" s="95"/>
      <c r="BH2697" s="95"/>
      <c r="BI2697" s="95"/>
    </row>
    <row r="2698" spans="17:61" s="82" customFormat="1" x14ac:dyDescent="0.2">
      <c r="Q2698" s="103"/>
      <c r="R2698" s="104"/>
      <c r="S2698" s="103"/>
      <c r="T2698" s="103"/>
      <c r="U2698" s="103"/>
      <c r="V2698" s="103"/>
      <c r="W2698" s="103"/>
      <c r="X2698" s="103"/>
      <c r="Y2698" s="103"/>
      <c r="Z2698" s="103"/>
      <c r="AA2698" s="103"/>
      <c r="AB2698" s="103"/>
      <c r="AC2698" s="103"/>
      <c r="AD2698" s="103"/>
      <c r="AE2698" s="103"/>
      <c r="AF2698" s="103"/>
      <c r="AG2698" s="103"/>
      <c r="AH2698" s="103"/>
      <c r="AI2698" s="103"/>
      <c r="AJ2698" s="103"/>
      <c r="AK2698" s="103"/>
      <c r="AL2698" s="103"/>
      <c r="AM2698" s="103"/>
      <c r="AN2698" s="103"/>
      <c r="AO2698" s="103"/>
      <c r="AP2698" s="103"/>
      <c r="AQ2698" s="103"/>
      <c r="AR2698" s="103"/>
      <c r="AS2698" s="103"/>
      <c r="AT2698" s="103"/>
      <c r="AU2698" s="103"/>
      <c r="AV2698" s="103"/>
      <c r="AW2698" s="103"/>
      <c r="AX2698" s="103"/>
      <c r="AY2698" s="103"/>
      <c r="AZ2698" s="103"/>
      <c r="BA2698" s="95"/>
      <c r="BB2698" s="95"/>
      <c r="BC2698" s="95"/>
      <c r="BD2698" s="95"/>
      <c r="BE2698" s="95"/>
      <c r="BF2698" s="95"/>
      <c r="BG2698" s="95"/>
      <c r="BH2698" s="95"/>
      <c r="BI2698" s="95"/>
    </row>
    <row r="2699" spans="17:61" s="82" customFormat="1" x14ac:dyDescent="0.2">
      <c r="Q2699" s="103"/>
      <c r="R2699" s="104"/>
      <c r="S2699" s="103"/>
      <c r="T2699" s="103"/>
      <c r="U2699" s="103"/>
      <c r="V2699" s="103"/>
      <c r="W2699" s="103"/>
      <c r="X2699" s="103"/>
      <c r="Y2699" s="103"/>
      <c r="Z2699" s="103"/>
      <c r="AA2699" s="103"/>
      <c r="AB2699" s="103"/>
      <c r="AC2699" s="103"/>
      <c r="AD2699" s="103"/>
      <c r="AE2699" s="103"/>
      <c r="AF2699" s="103"/>
      <c r="AG2699" s="103"/>
      <c r="AH2699" s="103"/>
      <c r="AI2699" s="103"/>
      <c r="AJ2699" s="103"/>
      <c r="AK2699" s="103"/>
      <c r="AL2699" s="103"/>
      <c r="AM2699" s="103"/>
      <c r="AN2699" s="103"/>
      <c r="AO2699" s="103"/>
      <c r="AP2699" s="103"/>
      <c r="AQ2699" s="103"/>
      <c r="AR2699" s="103"/>
      <c r="AS2699" s="103"/>
      <c r="AT2699" s="103"/>
      <c r="AU2699" s="103"/>
      <c r="AV2699" s="103"/>
      <c r="AW2699" s="103"/>
      <c r="AX2699" s="103"/>
      <c r="AY2699" s="103"/>
      <c r="AZ2699" s="103"/>
      <c r="BA2699" s="95"/>
      <c r="BB2699" s="95"/>
      <c r="BC2699" s="95"/>
      <c r="BD2699" s="95"/>
      <c r="BE2699" s="95"/>
      <c r="BF2699" s="95"/>
      <c r="BG2699" s="95"/>
      <c r="BH2699" s="95"/>
      <c r="BI2699" s="95"/>
    </row>
    <row r="2700" spans="17:61" s="82" customFormat="1" x14ac:dyDescent="0.2">
      <c r="Q2700" s="103"/>
      <c r="R2700" s="104"/>
      <c r="S2700" s="103"/>
      <c r="T2700" s="103"/>
      <c r="U2700" s="103"/>
      <c r="V2700" s="103"/>
      <c r="W2700" s="103"/>
      <c r="X2700" s="103"/>
      <c r="Y2700" s="103"/>
      <c r="Z2700" s="103"/>
      <c r="AA2700" s="103"/>
      <c r="AB2700" s="103"/>
      <c r="AC2700" s="103"/>
      <c r="AD2700" s="103"/>
      <c r="AE2700" s="103"/>
      <c r="AF2700" s="103"/>
      <c r="AG2700" s="103"/>
      <c r="AH2700" s="103"/>
      <c r="AI2700" s="103"/>
      <c r="AJ2700" s="103"/>
      <c r="AK2700" s="103"/>
      <c r="AL2700" s="103"/>
      <c r="AM2700" s="103"/>
      <c r="AN2700" s="103"/>
      <c r="AO2700" s="103"/>
      <c r="AP2700" s="103"/>
      <c r="AQ2700" s="103"/>
      <c r="AR2700" s="103"/>
      <c r="AS2700" s="103"/>
      <c r="AT2700" s="103"/>
      <c r="AU2700" s="103"/>
      <c r="AV2700" s="103"/>
      <c r="AW2700" s="103"/>
      <c r="AX2700" s="103"/>
      <c r="AY2700" s="103"/>
      <c r="AZ2700" s="103"/>
      <c r="BA2700" s="95"/>
      <c r="BB2700" s="95"/>
      <c r="BC2700" s="95"/>
      <c r="BD2700" s="95"/>
      <c r="BE2700" s="95"/>
      <c r="BF2700" s="95"/>
      <c r="BG2700" s="95"/>
      <c r="BH2700" s="95"/>
      <c r="BI2700" s="95"/>
    </row>
    <row r="2701" spans="17:61" s="82" customFormat="1" x14ac:dyDescent="0.2">
      <c r="Q2701" s="103"/>
      <c r="R2701" s="104"/>
      <c r="S2701" s="103"/>
      <c r="T2701" s="103"/>
      <c r="U2701" s="103"/>
      <c r="V2701" s="103"/>
      <c r="W2701" s="103"/>
      <c r="X2701" s="103"/>
      <c r="Y2701" s="103"/>
      <c r="Z2701" s="103"/>
      <c r="AA2701" s="103"/>
      <c r="AB2701" s="103"/>
      <c r="AC2701" s="103"/>
      <c r="AD2701" s="103"/>
      <c r="AE2701" s="103"/>
      <c r="AF2701" s="103"/>
      <c r="AG2701" s="103"/>
      <c r="AH2701" s="103"/>
      <c r="AI2701" s="103"/>
      <c r="AJ2701" s="103"/>
      <c r="AK2701" s="103"/>
      <c r="AL2701" s="103"/>
      <c r="AM2701" s="103"/>
      <c r="AN2701" s="103"/>
      <c r="AO2701" s="103"/>
      <c r="AP2701" s="103"/>
      <c r="AQ2701" s="103"/>
      <c r="AR2701" s="103"/>
      <c r="AS2701" s="103"/>
      <c r="AT2701" s="103"/>
      <c r="AU2701" s="103"/>
      <c r="AV2701" s="103"/>
      <c r="AW2701" s="103"/>
      <c r="AX2701" s="103"/>
      <c r="AY2701" s="103"/>
      <c r="AZ2701" s="103"/>
      <c r="BA2701" s="95"/>
      <c r="BB2701" s="95"/>
      <c r="BC2701" s="95"/>
      <c r="BD2701" s="95"/>
      <c r="BE2701" s="95"/>
      <c r="BF2701" s="95"/>
      <c r="BG2701" s="95"/>
      <c r="BH2701" s="95"/>
      <c r="BI2701" s="95"/>
    </row>
    <row r="2702" spans="17:61" s="82" customFormat="1" x14ac:dyDescent="0.2">
      <c r="Q2702" s="103"/>
      <c r="R2702" s="104"/>
      <c r="S2702" s="103"/>
      <c r="T2702" s="103"/>
      <c r="U2702" s="103"/>
      <c r="V2702" s="103"/>
      <c r="W2702" s="103"/>
      <c r="X2702" s="103"/>
      <c r="Y2702" s="103"/>
      <c r="Z2702" s="103"/>
      <c r="AA2702" s="103"/>
      <c r="AB2702" s="103"/>
      <c r="AC2702" s="103"/>
      <c r="AD2702" s="103"/>
      <c r="AE2702" s="103"/>
      <c r="AF2702" s="103"/>
      <c r="AG2702" s="103"/>
      <c r="AH2702" s="103"/>
      <c r="AI2702" s="103"/>
      <c r="AJ2702" s="103"/>
      <c r="AK2702" s="103"/>
      <c r="AL2702" s="103"/>
      <c r="AM2702" s="103"/>
      <c r="AN2702" s="103"/>
      <c r="AO2702" s="103"/>
      <c r="AP2702" s="103"/>
      <c r="AQ2702" s="103"/>
      <c r="AR2702" s="103"/>
      <c r="AS2702" s="103"/>
      <c r="AT2702" s="103"/>
      <c r="AU2702" s="103"/>
      <c r="AV2702" s="103"/>
      <c r="AW2702" s="103"/>
      <c r="AX2702" s="103"/>
      <c r="AY2702" s="103"/>
      <c r="AZ2702" s="103"/>
      <c r="BA2702" s="95"/>
      <c r="BB2702" s="95"/>
      <c r="BC2702" s="95"/>
      <c r="BD2702" s="95"/>
      <c r="BE2702" s="95"/>
      <c r="BF2702" s="95"/>
      <c r="BG2702" s="95"/>
      <c r="BH2702" s="95"/>
      <c r="BI2702" s="95"/>
    </row>
    <row r="2703" spans="17:61" s="82" customFormat="1" x14ac:dyDescent="0.2">
      <c r="Q2703" s="103"/>
      <c r="R2703" s="104"/>
      <c r="S2703" s="103"/>
      <c r="T2703" s="103"/>
      <c r="U2703" s="103"/>
      <c r="V2703" s="103"/>
      <c r="W2703" s="103"/>
      <c r="X2703" s="103"/>
      <c r="Y2703" s="103"/>
      <c r="Z2703" s="103"/>
      <c r="AA2703" s="103"/>
      <c r="AB2703" s="103"/>
      <c r="AC2703" s="103"/>
      <c r="AD2703" s="103"/>
      <c r="AE2703" s="103"/>
      <c r="AF2703" s="103"/>
      <c r="AG2703" s="103"/>
      <c r="AH2703" s="103"/>
      <c r="AI2703" s="103"/>
      <c r="AJ2703" s="103"/>
      <c r="AK2703" s="103"/>
      <c r="AL2703" s="103"/>
      <c r="AM2703" s="103"/>
      <c r="AN2703" s="103"/>
      <c r="AO2703" s="103"/>
      <c r="AP2703" s="103"/>
      <c r="AQ2703" s="103"/>
      <c r="AR2703" s="103"/>
      <c r="AS2703" s="103"/>
      <c r="AT2703" s="103"/>
      <c r="AU2703" s="103"/>
      <c r="AV2703" s="103"/>
      <c r="AW2703" s="103"/>
      <c r="AX2703" s="103"/>
      <c r="AY2703" s="103"/>
      <c r="AZ2703" s="103"/>
      <c r="BA2703" s="95"/>
      <c r="BB2703" s="95"/>
      <c r="BC2703" s="95"/>
      <c r="BD2703" s="95"/>
      <c r="BE2703" s="95"/>
      <c r="BF2703" s="95"/>
      <c r="BG2703" s="95"/>
      <c r="BH2703" s="95"/>
      <c r="BI2703" s="95"/>
    </row>
    <row r="2704" spans="17:61" s="82" customFormat="1" x14ac:dyDescent="0.2">
      <c r="Q2704" s="103"/>
      <c r="R2704" s="104"/>
      <c r="S2704" s="103"/>
      <c r="T2704" s="103"/>
      <c r="U2704" s="103"/>
      <c r="V2704" s="103"/>
      <c r="W2704" s="103"/>
      <c r="X2704" s="103"/>
      <c r="Y2704" s="103"/>
      <c r="Z2704" s="103"/>
      <c r="AA2704" s="103"/>
      <c r="AB2704" s="103"/>
      <c r="AC2704" s="103"/>
      <c r="AD2704" s="103"/>
      <c r="AE2704" s="103"/>
      <c r="AF2704" s="103"/>
      <c r="AG2704" s="103"/>
      <c r="AH2704" s="103"/>
      <c r="AI2704" s="103"/>
      <c r="AJ2704" s="103"/>
      <c r="AK2704" s="103"/>
      <c r="AL2704" s="103"/>
      <c r="AM2704" s="103"/>
      <c r="AN2704" s="103"/>
      <c r="AO2704" s="103"/>
      <c r="AP2704" s="103"/>
      <c r="AQ2704" s="103"/>
      <c r="AR2704" s="103"/>
      <c r="AS2704" s="103"/>
      <c r="AT2704" s="103"/>
      <c r="AU2704" s="103"/>
      <c r="AV2704" s="103"/>
      <c r="AW2704" s="103"/>
      <c r="AX2704" s="103"/>
      <c r="AY2704" s="103"/>
      <c r="AZ2704" s="103"/>
      <c r="BA2704" s="95"/>
      <c r="BB2704" s="95"/>
      <c r="BC2704" s="95"/>
      <c r="BD2704" s="95"/>
      <c r="BE2704" s="95"/>
      <c r="BF2704" s="95"/>
      <c r="BG2704" s="95"/>
      <c r="BH2704" s="95"/>
      <c r="BI2704" s="95"/>
    </row>
    <row r="2705" spans="17:61" s="82" customFormat="1" x14ac:dyDescent="0.2">
      <c r="Q2705" s="103"/>
      <c r="R2705" s="104"/>
      <c r="S2705" s="103"/>
      <c r="T2705" s="103"/>
      <c r="U2705" s="103"/>
      <c r="V2705" s="103"/>
      <c r="W2705" s="103"/>
      <c r="X2705" s="103"/>
      <c r="Y2705" s="103"/>
      <c r="Z2705" s="103"/>
      <c r="AA2705" s="103"/>
      <c r="AB2705" s="103"/>
      <c r="AC2705" s="103"/>
      <c r="AD2705" s="103"/>
      <c r="AE2705" s="103"/>
      <c r="AF2705" s="103"/>
      <c r="AG2705" s="103"/>
      <c r="AH2705" s="103"/>
      <c r="AI2705" s="103"/>
      <c r="AJ2705" s="103"/>
      <c r="AK2705" s="103"/>
      <c r="AL2705" s="103"/>
      <c r="AM2705" s="103"/>
      <c r="AN2705" s="103"/>
      <c r="AO2705" s="103"/>
      <c r="AP2705" s="103"/>
      <c r="AQ2705" s="103"/>
      <c r="AR2705" s="103"/>
      <c r="AS2705" s="103"/>
      <c r="AT2705" s="103"/>
      <c r="AU2705" s="103"/>
      <c r="AV2705" s="103"/>
      <c r="AW2705" s="103"/>
      <c r="AX2705" s="103"/>
      <c r="AY2705" s="103"/>
      <c r="AZ2705" s="103"/>
      <c r="BA2705" s="95"/>
      <c r="BB2705" s="95"/>
      <c r="BC2705" s="95"/>
      <c r="BD2705" s="95"/>
      <c r="BE2705" s="95"/>
      <c r="BF2705" s="95"/>
      <c r="BG2705" s="95"/>
      <c r="BH2705" s="95"/>
      <c r="BI2705" s="95"/>
    </row>
    <row r="2706" spans="17:61" s="82" customFormat="1" x14ac:dyDescent="0.2">
      <c r="Q2706" s="103"/>
      <c r="R2706" s="104"/>
      <c r="S2706" s="103"/>
      <c r="T2706" s="103"/>
      <c r="U2706" s="103"/>
      <c r="V2706" s="103"/>
      <c r="W2706" s="103"/>
      <c r="X2706" s="103"/>
      <c r="Y2706" s="103"/>
      <c r="Z2706" s="103"/>
      <c r="AA2706" s="103"/>
      <c r="AB2706" s="103"/>
      <c r="AC2706" s="103"/>
      <c r="AD2706" s="103"/>
      <c r="AE2706" s="103"/>
      <c r="AF2706" s="103"/>
      <c r="AG2706" s="103"/>
      <c r="AH2706" s="103"/>
      <c r="AI2706" s="103"/>
      <c r="AJ2706" s="103"/>
      <c r="AK2706" s="103"/>
      <c r="AL2706" s="103"/>
      <c r="AM2706" s="103"/>
      <c r="AN2706" s="103"/>
      <c r="AO2706" s="103"/>
      <c r="AP2706" s="103"/>
      <c r="AQ2706" s="103"/>
      <c r="AR2706" s="103"/>
      <c r="AS2706" s="103"/>
      <c r="AT2706" s="103"/>
      <c r="AU2706" s="103"/>
      <c r="AV2706" s="103"/>
      <c r="AW2706" s="103"/>
      <c r="AX2706" s="103"/>
      <c r="AY2706" s="103"/>
      <c r="AZ2706" s="103"/>
      <c r="BA2706" s="95"/>
      <c r="BB2706" s="95"/>
      <c r="BC2706" s="95"/>
      <c r="BD2706" s="95"/>
      <c r="BE2706" s="95"/>
      <c r="BF2706" s="95"/>
      <c r="BG2706" s="95"/>
      <c r="BH2706" s="95"/>
      <c r="BI2706" s="95"/>
    </row>
    <row r="2707" spans="17:61" s="82" customFormat="1" x14ac:dyDescent="0.2">
      <c r="Q2707" s="103"/>
      <c r="R2707" s="104"/>
      <c r="S2707" s="103"/>
      <c r="T2707" s="103"/>
      <c r="U2707" s="103"/>
      <c r="V2707" s="103"/>
      <c r="W2707" s="103"/>
      <c r="X2707" s="103"/>
      <c r="Y2707" s="103"/>
      <c r="Z2707" s="103"/>
      <c r="AA2707" s="103"/>
      <c r="AB2707" s="103"/>
      <c r="AC2707" s="103"/>
      <c r="AD2707" s="103"/>
      <c r="AE2707" s="103"/>
      <c r="AF2707" s="103"/>
      <c r="AG2707" s="103"/>
      <c r="AH2707" s="103"/>
      <c r="AI2707" s="103"/>
      <c r="AJ2707" s="103"/>
      <c r="AK2707" s="103"/>
      <c r="AL2707" s="103"/>
      <c r="AM2707" s="103"/>
      <c r="AN2707" s="103"/>
      <c r="AO2707" s="103"/>
      <c r="AP2707" s="103"/>
      <c r="AQ2707" s="103"/>
      <c r="AR2707" s="103"/>
      <c r="AS2707" s="103"/>
      <c r="AT2707" s="103"/>
      <c r="AU2707" s="103"/>
      <c r="AV2707" s="103"/>
      <c r="AW2707" s="103"/>
      <c r="AX2707" s="103"/>
      <c r="AY2707" s="103"/>
      <c r="AZ2707" s="103"/>
      <c r="BA2707" s="95"/>
      <c r="BB2707" s="95"/>
      <c r="BC2707" s="95"/>
      <c r="BD2707" s="95"/>
      <c r="BE2707" s="95"/>
      <c r="BF2707" s="95"/>
      <c r="BG2707" s="95"/>
      <c r="BH2707" s="95"/>
      <c r="BI2707" s="95"/>
    </row>
    <row r="2708" spans="17:61" s="82" customFormat="1" x14ac:dyDescent="0.2">
      <c r="Q2708" s="103"/>
      <c r="R2708" s="104"/>
      <c r="S2708" s="103"/>
      <c r="T2708" s="103"/>
      <c r="U2708" s="103"/>
      <c r="V2708" s="103"/>
      <c r="W2708" s="103"/>
      <c r="X2708" s="103"/>
      <c r="Y2708" s="103"/>
      <c r="Z2708" s="103"/>
      <c r="AA2708" s="103"/>
      <c r="AB2708" s="103"/>
      <c r="AC2708" s="103"/>
      <c r="AD2708" s="103"/>
      <c r="AE2708" s="103"/>
      <c r="AF2708" s="103"/>
      <c r="AG2708" s="103"/>
      <c r="AH2708" s="103"/>
      <c r="AI2708" s="103"/>
      <c r="AJ2708" s="103"/>
      <c r="AK2708" s="103"/>
      <c r="AL2708" s="103"/>
      <c r="AM2708" s="103"/>
      <c r="AN2708" s="103"/>
      <c r="AO2708" s="103"/>
      <c r="AP2708" s="103"/>
      <c r="AQ2708" s="103"/>
      <c r="AR2708" s="103"/>
      <c r="AS2708" s="103"/>
      <c r="AT2708" s="103"/>
      <c r="AU2708" s="103"/>
      <c r="AV2708" s="103"/>
      <c r="AW2708" s="103"/>
      <c r="AX2708" s="103"/>
      <c r="AY2708" s="103"/>
      <c r="AZ2708" s="103"/>
      <c r="BA2708" s="95"/>
      <c r="BB2708" s="95"/>
      <c r="BC2708" s="95"/>
      <c r="BD2708" s="95"/>
      <c r="BE2708" s="95"/>
      <c r="BF2708" s="95"/>
      <c r="BG2708" s="95"/>
      <c r="BH2708" s="95"/>
      <c r="BI2708" s="95"/>
    </row>
    <row r="2709" spans="17:61" s="82" customFormat="1" x14ac:dyDescent="0.2">
      <c r="Q2709" s="103"/>
      <c r="R2709" s="104"/>
      <c r="S2709" s="103"/>
      <c r="T2709" s="103"/>
      <c r="U2709" s="103"/>
      <c r="V2709" s="103"/>
      <c r="W2709" s="103"/>
      <c r="X2709" s="103"/>
      <c r="Y2709" s="103"/>
      <c r="Z2709" s="103"/>
      <c r="AA2709" s="103"/>
      <c r="AB2709" s="103"/>
      <c r="AC2709" s="103"/>
      <c r="AD2709" s="103"/>
      <c r="AE2709" s="103"/>
      <c r="AF2709" s="103"/>
      <c r="AG2709" s="103"/>
      <c r="AH2709" s="103"/>
      <c r="AI2709" s="103"/>
      <c r="AJ2709" s="103"/>
      <c r="AK2709" s="103"/>
      <c r="AL2709" s="103"/>
      <c r="AM2709" s="103"/>
      <c r="AN2709" s="103"/>
      <c r="AO2709" s="103"/>
      <c r="AP2709" s="103"/>
      <c r="AQ2709" s="103"/>
      <c r="AR2709" s="103"/>
      <c r="AS2709" s="103"/>
      <c r="AT2709" s="103"/>
      <c r="AU2709" s="103"/>
      <c r="AV2709" s="103"/>
      <c r="AW2709" s="103"/>
      <c r="AX2709" s="103"/>
      <c r="AY2709" s="103"/>
      <c r="AZ2709" s="103"/>
      <c r="BA2709" s="95"/>
      <c r="BB2709" s="95"/>
      <c r="BC2709" s="95"/>
      <c r="BD2709" s="95"/>
      <c r="BE2709" s="95"/>
      <c r="BF2709" s="95"/>
      <c r="BG2709" s="95"/>
      <c r="BH2709" s="95"/>
      <c r="BI2709" s="95"/>
    </row>
    <row r="2710" spans="17:61" s="82" customFormat="1" x14ac:dyDescent="0.2">
      <c r="Q2710" s="103"/>
      <c r="R2710" s="104"/>
      <c r="S2710" s="103"/>
      <c r="T2710" s="103"/>
      <c r="U2710" s="103"/>
      <c r="V2710" s="103"/>
      <c r="W2710" s="103"/>
      <c r="X2710" s="103"/>
      <c r="Y2710" s="103"/>
      <c r="Z2710" s="103"/>
      <c r="AA2710" s="103"/>
      <c r="AB2710" s="103"/>
      <c r="AC2710" s="103"/>
      <c r="AD2710" s="103"/>
      <c r="AE2710" s="103"/>
      <c r="AF2710" s="103"/>
      <c r="AG2710" s="103"/>
      <c r="AH2710" s="103"/>
      <c r="AI2710" s="103"/>
      <c r="AJ2710" s="103"/>
      <c r="AK2710" s="103"/>
      <c r="AL2710" s="103"/>
      <c r="AM2710" s="103"/>
      <c r="AN2710" s="103"/>
      <c r="AO2710" s="103"/>
      <c r="AP2710" s="103"/>
      <c r="AQ2710" s="103"/>
      <c r="AR2710" s="103"/>
      <c r="AS2710" s="103"/>
      <c r="AT2710" s="103"/>
      <c r="AU2710" s="103"/>
      <c r="AV2710" s="103"/>
      <c r="AW2710" s="103"/>
      <c r="AX2710" s="103"/>
      <c r="AY2710" s="103"/>
      <c r="AZ2710" s="103"/>
      <c r="BA2710" s="95"/>
      <c r="BB2710" s="95"/>
      <c r="BC2710" s="95"/>
      <c r="BD2710" s="95"/>
      <c r="BE2710" s="95"/>
      <c r="BF2710" s="95"/>
      <c r="BG2710" s="95"/>
      <c r="BH2710" s="95"/>
      <c r="BI2710" s="95"/>
    </row>
    <row r="2711" spans="17:61" s="82" customFormat="1" x14ac:dyDescent="0.2">
      <c r="Q2711" s="103"/>
      <c r="R2711" s="104"/>
      <c r="S2711" s="103"/>
      <c r="T2711" s="103"/>
      <c r="U2711" s="103"/>
      <c r="V2711" s="103"/>
      <c r="W2711" s="103"/>
      <c r="X2711" s="103"/>
      <c r="Y2711" s="103"/>
      <c r="Z2711" s="103"/>
      <c r="AA2711" s="103"/>
      <c r="AB2711" s="103"/>
      <c r="AC2711" s="103"/>
      <c r="AD2711" s="103"/>
      <c r="AE2711" s="103"/>
      <c r="AF2711" s="103"/>
      <c r="AG2711" s="103"/>
      <c r="AH2711" s="103"/>
      <c r="AI2711" s="103"/>
      <c r="AJ2711" s="103"/>
      <c r="AK2711" s="103"/>
      <c r="AL2711" s="103"/>
      <c r="AM2711" s="103"/>
      <c r="AN2711" s="103"/>
      <c r="AO2711" s="103"/>
      <c r="AP2711" s="103"/>
      <c r="AQ2711" s="103"/>
      <c r="AR2711" s="103"/>
      <c r="AS2711" s="103"/>
      <c r="AT2711" s="103"/>
      <c r="AU2711" s="103"/>
      <c r="AV2711" s="103"/>
      <c r="AW2711" s="103"/>
      <c r="AX2711" s="103"/>
      <c r="AY2711" s="103"/>
      <c r="AZ2711" s="103"/>
      <c r="BA2711" s="95"/>
      <c r="BB2711" s="95"/>
      <c r="BC2711" s="95"/>
      <c r="BD2711" s="95"/>
      <c r="BE2711" s="95"/>
      <c r="BF2711" s="95"/>
      <c r="BG2711" s="95"/>
      <c r="BH2711" s="95"/>
      <c r="BI2711" s="95"/>
    </row>
    <row r="2712" spans="17:61" s="82" customFormat="1" x14ac:dyDescent="0.2">
      <c r="Q2712" s="103"/>
      <c r="R2712" s="104"/>
      <c r="S2712" s="103"/>
      <c r="T2712" s="103"/>
      <c r="U2712" s="103"/>
      <c r="V2712" s="103"/>
      <c r="W2712" s="103"/>
      <c r="X2712" s="103"/>
      <c r="Y2712" s="103"/>
      <c r="Z2712" s="103"/>
      <c r="AA2712" s="103"/>
      <c r="AB2712" s="103"/>
      <c r="AC2712" s="103"/>
      <c r="AD2712" s="103"/>
      <c r="AE2712" s="103"/>
      <c r="AF2712" s="103"/>
      <c r="AG2712" s="103"/>
      <c r="AH2712" s="103"/>
      <c r="AI2712" s="103"/>
      <c r="AJ2712" s="103"/>
      <c r="AK2712" s="103"/>
      <c r="AL2712" s="103"/>
      <c r="AM2712" s="103"/>
      <c r="AN2712" s="103"/>
      <c r="AO2712" s="103"/>
      <c r="AP2712" s="103"/>
      <c r="AQ2712" s="103"/>
      <c r="AR2712" s="103"/>
      <c r="AS2712" s="103"/>
      <c r="AT2712" s="103"/>
      <c r="AU2712" s="103"/>
      <c r="AV2712" s="103"/>
      <c r="AW2712" s="103"/>
      <c r="AX2712" s="103"/>
      <c r="AY2712" s="103"/>
      <c r="AZ2712" s="103"/>
      <c r="BA2712" s="95"/>
      <c r="BB2712" s="95"/>
      <c r="BC2712" s="95"/>
      <c r="BD2712" s="95"/>
      <c r="BE2712" s="95"/>
      <c r="BF2712" s="95"/>
      <c r="BG2712" s="95"/>
      <c r="BH2712" s="95"/>
      <c r="BI2712" s="95"/>
    </row>
    <row r="2713" spans="17:61" s="82" customFormat="1" x14ac:dyDescent="0.2">
      <c r="Q2713" s="103"/>
      <c r="R2713" s="104"/>
      <c r="S2713" s="103"/>
      <c r="T2713" s="103"/>
      <c r="U2713" s="103"/>
      <c r="V2713" s="103"/>
      <c r="W2713" s="103"/>
      <c r="X2713" s="103"/>
      <c r="Y2713" s="103"/>
      <c r="Z2713" s="103"/>
      <c r="AA2713" s="103"/>
      <c r="AB2713" s="103"/>
      <c r="AC2713" s="103"/>
      <c r="AD2713" s="103"/>
      <c r="AE2713" s="103"/>
      <c r="AF2713" s="103"/>
      <c r="AG2713" s="103"/>
      <c r="AH2713" s="103"/>
      <c r="AI2713" s="103"/>
      <c r="AJ2713" s="103"/>
      <c r="AK2713" s="103"/>
      <c r="AL2713" s="103"/>
      <c r="AM2713" s="103"/>
      <c r="AN2713" s="103"/>
      <c r="AO2713" s="103"/>
      <c r="AP2713" s="103"/>
      <c r="AQ2713" s="103"/>
      <c r="AR2713" s="103"/>
      <c r="AS2713" s="103"/>
      <c r="AT2713" s="103"/>
      <c r="AU2713" s="103"/>
      <c r="AV2713" s="103"/>
      <c r="AW2713" s="103"/>
      <c r="AX2713" s="103"/>
      <c r="AY2713" s="103"/>
      <c r="AZ2713" s="103"/>
      <c r="BA2713" s="95"/>
      <c r="BB2713" s="95"/>
      <c r="BC2713" s="95"/>
      <c r="BD2713" s="95"/>
      <c r="BE2713" s="95"/>
      <c r="BF2713" s="95"/>
      <c r="BG2713" s="95"/>
      <c r="BH2713" s="95"/>
      <c r="BI2713" s="95"/>
    </row>
    <row r="2714" spans="17:61" s="82" customFormat="1" x14ac:dyDescent="0.2">
      <c r="Q2714" s="103"/>
      <c r="R2714" s="104"/>
      <c r="S2714" s="103"/>
      <c r="T2714" s="103"/>
      <c r="U2714" s="103"/>
      <c r="V2714" s="103"/>
      <c r="W2714" s="103"/>
      <c r="X2714" s="103"/>
      <c r="Y2714" s="103"/>
      <c r="Z2714" s="103"/>
      <c r="AA2714" s="103"/>
      <c r="AB2714" s="103"/>
      <c r="AC2714" s="103"/>
      <c r="AD2714" s="103"/>
      <c r="AE2714" s="103"/>
      <c r="AF2714" s="103"/>
      <c r="AG2714" s="103"/>
      <c r="AH2714" s="103"/>
      <c r="AI2714" s="103"/>
      <c r="AJ2714" s="103"/>
      <c r="AK2714" s="103"/>
      <c r="AL2714" s="103"/>
      <c r="AM2714" s="103"/>
      <c r="AN2714" s="103"/>
      <c r="AO2714" s="103"/>
      <c r="AP2714" s="103"/>
      <c r="AQ2714" s="103"/>
      <c r="AR2714" s="103"/>
      <c r="AS2714" s="103"/>
      <c r="AT2714" s="103"/>
      <c r="AU2714" s="103"/>
      <c r="AV2714" s="103"/>
      <c r="AW2714" s="103"/>
      <c r="AX2714" s="103"/>
      <c r="AY2714" s="103"/>
      <c r="AZ2714" s="103"/>
      <c r="BA2714" s="95"/>
      <c r="BB2714" s="95"/>
      <c r="BC2714" s="95"/>
      <c r="BD2714" s="95"/>
      <c r="BE2714" s="95"/>
      <c r="BF2714" s="95"/>
      <c r="BG2714" s="95"/>
      <c r="BH2714" s="95"/>
      <c r="BI2714" s="95"/>
    </row>
    <row r="2715" spans="17:61" s="82" customFormat="1" x14ac:dyDescent="0.2">
      <c r="Q2715" s="103"/>
      <c r="R2715" s="104"/>
      <c r="S2715" s="103"/>
      <c r="T2715" s="103"/>
      <c r="U2715" s="103"/>
      <c r="V2715" s="103"/>
      <c r="W2715" s="103"/>
      <c r="X2715" s="103"/>
      <c r="Y2715" s="103"/>
      <c r="Z2715" s="103"/>
      <c r="AA2715" s="103"/>
      <c r="AB2715" s="103"/>
      <c r="AC2715" s="103"/>
      <c r="AD2715" s="103"/>
      <c r="AE2715" s="103"/>
      <c r="AF2715" s="103"/>
      <c r="AG2715" s="103"/>
      <c r="AH2715" s="103"/>
      <c r="AI2715" s="103"/>
      <c r="AJ2715" s="103"/>
      <c r="AK2715" s="103"/>
      <c r="AL2715" s="103"/>
      <c r="AM2715" s="103"/>
      <c r="AN2715" s="103"/>
      <c r="AO2715" s="103"/>
      <c r="AP2715" s="103"/>
      <c r="AQ2715" s="103"/>
      <c r="AR2715" s="103"/>
      <c r="AS2715" s="103"/>
      <c r="AT2715" s="103"/>
      <c r="AU2715" s="103"/>
      <c r="AV2715" s="103"/>
      <c r="AW2715" s="103"/>
      <c r="AX2715" s="103"/>
      <c r="AY2715" s="103"/>
      <c r="AZ2715" s="103"/>
      <c r="BA2715" s="95"/>
      <c r="BB2715" s="95"/>
      <c r="BC2715" s="95"/>
      <c r="BD2715" s="95"/>
      <c r="BE2715" s="95"/>
      <c r="BF2715" s="95"/>
      <c r="BG2715" s="95"/>
      <c r="BH2715" s="95"/>
      <c r="BI2715" s="95"/>
    </row>
    <row r="2716" spans="17:61" s="82" customFormat="1" x14ac:dyDescent="0.2">
      <c r="Q2716" s="103"/>
      <c r="R2716" s="104"/>
      <c r="S2716" s="103"/>
      <c r="T2716" s="103"/>
      <c r="U2716" s="103"/>
      <c r="V2716" s="103"/>
      <c r="W2716" s="103"/>
      <c r="X2716" s="103"/>
      <c r="Y2716" s="103"/>
      <c r="Z2716" s="103"/>
      <c r="AA2716" s="103"/>
      <c r="AB2716" s="103"/>
      <c r="AC2716" s="103"/>
      <c r="AD2716" s="103"/>
      <c r="AE2716" s="103"/>
      <c r="AF2716" s="103"/>
      <c r="AG2716" s="103"/>
      <c r="AH2716" s="103"/>
      <c r="AI2716" s="103"/>
      <c r="AJ2716" s="103"/>
      <c r="AK2716" s="103"/>
      <c r="AL2716" s="103"/>
      <c r="AM2716" s="103"/>
      <c r="AN2716" s="103"/>
      <c r="AO2716" s="103"/>
      <c r="AP2716" s="103"/>
      <c r="AQ2716" s="103"/>
      <c r="AR2716" s="103"/>
      <c r="AS2716" s="103"/>
      <c r="AT2716" s="103"/>
      <c r="AU2716" s="103"/>
      <c r="AV2716" s="103"/>
      <c r="AW2716" s="103"/>
      <c r="AX2716" s="103"/>
      <c r="AY2716" s="103"/>
      <c r="AZ2716" s="103"/>
      <c r="BA2716" s="95"/>
      <c r="BB2716" s="95"/>
      <c r="BC2716" s="95"/>
      <c r="BD2716" s="95"/>
      <c r="BE2716" s="95"/>
      <c r="BF2716" s="95"/>
      <c r="BG2716" s="95"/>
      <c r="BH2716" s="95"/>
      <c r="BI2716" s="95"/>
    </row>
    <row r="2717" spans="17:61" s="82" customFormat="1" x14ac:dyDescent="0.2">
      <c r="Q2717" s="103"/>
      <c r="R2717" s="104"/>
      <c r="S2717" s="103"/>
      <c r="T2717" s="103"/>
      <c r="U2717" s="103"/>
      <c r="V2717" s="103"/>
      <c r="W2717" s="103"/>
      <c r="X2717" s="103"/>
      <c r="Y2717" s="103"/>
      <c r="Z2717" s="103"/>
      <c r="AA2717" s="103"/>
      <c r="AB2717" s="103"/>
      <c r="AC2717" s="103"/>
      <c r="AD2717" s="103"/>
      <c r="AE2717" s="103"/>
      <c r="AF2717" s="103"/>
      <c r="AG2717" s="103"/>
      <c r="AH2717" s="103"/>
      <c r="AI2717" s="103"/>
      <c r="AJ2717" s="103"/>
      <c r="AK2717" s="103"/>
      <c r="AL2717" s="103"/>
      <c r="AM2717" s="103"/>
      <c r="AN2717" s="103"/>
      <c r="AO2717" s="103"/>
      <c r="AP2717" s="103"/>
      <c r="AQ2717" s="103"/>
      <c r="AR2717" s="103"/>
      <c r="AS2717" s="103"/>
      <c r="AT2717" s="103"/>
      <c r="AU2717" s="103"/>
      <c r="AV2717" s="103"/>
      <c r="AW2717" s="103"/>
      <c r="AX2717" s="103"/>
      <c r="AY2717" s="103"/>
      <c r="AZ2717" s="103"/>
      <c r="BA2717" s="95"/>
      <c r="BB2717" s="95"/>
      <c r="BC2717" s="95"/>
      <c r="BD2717" s="95"/>
      <c r="BE2717" s="95"/>
      <c r="BF2717" s="95"/>
      <c r="BG2717" s="95"/>
      <c r="BH2717" s="95"/>
      <c r="BI2717" s="95"/>
    </row>
    <row r="2718" spans="17:61" s="82" customFormat="1" x14ac:dyDescent="0.2">
      <c r="Q2718" s="103"/>
      <c r="R2718" s="104"/>
      <c r="S2718" s="103"/>
      <c r="T2718" s="103"/>
      <c r="U2718" s="103"/>
      <c r="V2718" s="103"/>
      <c r="W2718" s="103"/>
      <c r="X2718" s="103"/>
      <c r="Y2718" s="103"/>
      <c r="Z2718" s="103"/>
      <c r="AA2718" s="103"/>
      <c r="AB2718" s="103"/>
      <c r="AC2718" s="103"/>
      <c r="AD2718" s="103"/>
      <c r="AE2718" s="103"/>
      <c r="AF2718" s="103"/>
      <c r="AG2718" s="103"/>
      <c r="AH2718" s="103"/>
      <c r="AI2718" s="103"/>
      <c r="AJ2718" s="103"/>
      <c r="AK2718" s="103"/>
      <c r="AL2718" s="103"/>
      <c r="AM2718" s="103"/>
      <c r="AN2718" s="103"/>
      <c r="AO2718" s="103"/>
      <c r="AP2718" s="103"/>
      <c r="AQ2718" s="103"/>
      <c r="AR2718" s="103"/>
      <c r="AS2718" s="103"/>
      <c r="AT2718" s="103"/>
      <c r="AU2718" s="103"/>
      <c r="AV2718" s="103"/>
      <c r="AW2718" s="103"/>
      <c r="AX2718" s="103"/>
      <c r="AY2718" s="103"/>
      <c r="AZ2718" s="103"/>
      <c r="BA2718" s="95"/>
      <c r="BB2718" s="95"/>
      <c r="BC2718" s="95"/>
      <c r="BD2718" s="95"/>
      <c r="BE2718" s="95"/>
      <c r="BF2718" s="95"/>
      <c r="BG2718" s="95"/>
      <c r="BH2718" s="95"/>
      <c r="BI2718" s="95"/>
    </row>
    <row r="2719" spans="17:61" s="82" customFormat="1" x14ac:dyDescent="0.2">
      <c r="Q2719" s="103"/>
      <c r="R2719" s="104"/>
      <c r="S2719" s="103"/>
      <c r="T2719" s="103"/>
      <c r="U2719" s="103"/>
      <c r="V2719" s="103"/>
      <c r="W2719" s="103"/>
      <c r="X2719" s="103"/>
      <c r="Y2719" s="103"/>
      <c r="Z2719" s="103"/>
      <c r="AA2719" s="103"/>
      <c r="AB2719" s="103"/>
      <c r="AC2719" s="103"/>
      <c r="AD2719" s="103"/>
      <c r="AE2719" s="103"/>
      <c r="AF2719" s="103"/>
      <c r="AG2719" s="103"/>
      <c r="AH2719" s="103"/>
      <c r="AI2719" s="103"/>
      <c r="AJ2719" s="103"/>
      <c r="AK2719" s="103"/>
      <c r="AL2719" s="103"/>
      <c r="AM2719" s="103"/>
      <c r="AN2719" s="103"/>
      <c r="AO2719" s="103"/>
      <c r="AP2719" s="103"/>
      <c r="AQ2719" s="103"/>
      <c r="AR2719" s="103"/>
      <c r="AS2719" s="103"/>
      <c r="AT2719" s="103"/>
      <c r="AU2719" s="103"/>
      <c r="AV2719" s="103"/>
      <c r="AW2719" s="103"/>
      <c r="AX2719" s="103"/>
      <c r="AY2719" s="103"/>
      <c r="AZ2719" s="103"/>
      <c r="BA2719" s="95"/>
      <c r="BB2719" s="95"/>
      <c r="BC2719" s="95"/>
      <c r="BD2719" s="95"/>
      <c r="BE2719" s="95"/>
      <c r="BF2719" s="95"/>
      <c r="BG2719" s="95"/>
      <c r="BH2719" s="95"/>
      <c r="BI2719" s="95"/>
    </row>
    <row r="2720" spans="17:61" s="82" customFormat="1" x14ac:dyDescent="0.2">
      <c r="Q2720" s="103"/>
      <c r="R2720" s="104"/>
      <c r="S2720" s="103"/>
      <c r="T2720" s="103"/>
      <c r="U2720" s="103"/>
      <c r="V2720" s="103"/>
      <c r="W2720" s="103"/>
      <c r="X2720" s="103"/>
      <c r="Y2720" s="103"/>
      <c r="Z2720" s="103"/>
      <c r="AA2720" s="103"/>
      <c r="AB2720" s="103"/>
      <c r="AC2720" s="103"/>
      <c r="AD2720" s="103"/>
      <c r="AE2720" s="103"/>
      <c r="AF2720" s="103"/>
      <c r="AG2720" s="103"/>
      <c r="AH2720" s="103"/>
      <c r="AI2720" s="103"/>
      <c r="AJ2720" s="103"/>
      <c r="AK2720" s="103"/>
      <c r="AL2720" s="103"/>
      <c r="AM2720" s="103"/>
      <c r="AN2720" s="103"/>
      <c r="AO2720" s="103"/>
      <c r="AP2720" s="103"/>
      <c r="AQ2720" s="103"/>
      <c r="AR2720" s="103"/>
      <c r="AS2720" s="103"/>
      <c r="AT2720" s="103"/>
      <c r="AU2720" s="103"/>
      <c r="AV2720" s="103"/>
      <c r="AW2720" s="103"/>
      <c r="AX2720" s="103"/>
      <c r="AY2720" s="103"/>
      <c r="AZ2720" s="103"/>
      <c r="BA2720" s="95"/>
      <c r="BB2720" s="95"/>
      <c r="BC2720" s="95"/>
      <c r="BD2720" s="95"/>
      <c r="BE2720" s="95"/>
      <c r="BF2720" s="95"/>
      <c r="BG2720" s="95"/>
      <c r="BH2720" s="95"/>
      <c r="BI2720" s="95"/>
    </row>
    <row r="2721" spans="17:61" s="82" customFormat="1" x14ac:dyDescent="0.2">
      <c r="Q2721" s="103"/>
      <c r="R2721" s="104"/>
      <c r="S2721" s="103"/>
      <c r="T2721" s="103"/>
      <c r="U2721" s="103"/>
      <c r="V2721" s="103"/>
      <c r="W2721" s="103"/>
      <c r="X2721" s="103"/>
      <c r="Y2721" s="103"/>
      <c r="Z2721" s="103"/>
      <c r="AA2721" s="103"/>
      <c r="AB2721" s="103"/>
      <c r="AC2721" s="103"/>
      <c r="AD2721" s="103"/>
      <c r="AE2721" s="103"/>
      <c r="AF2721" s="103"/>
      <c r="AG2721" s="103"/>
      <c r="AH2721" s="103"/>
      <c r="AI2721" s="103"/>
      <c r="AJ2721" s="103"/>
      <c r="AK2721" s="103"/>
      <c r="AL2721" s="103"/>
      <c r="AM2721" s="103"/>
      <c r="AN2721" s="103"/>
      <c r="AO2721" s="103"/>
      <c r="AP2721" s="103"/>
      <c r="AQ2721" s="103"/>
      <c r="AR2721" s="103"/>
      <c r="AS2721" s="103"/>
      <c r="AT2721" s="103"/>
      <c r="AU2721" s="103"/>
      <c r="AV2721" s="103"/>
      <c r="AW2721" s="103"/>
      <c r="AX2721" s="103"/>
      <c r="AY2721" s="103"/>
      <c r="AZ2721" s="103"/>
      <c r="BA2721" s="95"/>
      <c r="BB2721" s="95"/>
      <c r="BC2721" s="95"/>
      <c r="BD2721" s="95"/>
      <c r="BE2721" s="95"/>
      <c r="BF2721" s="95"/>
      <c r="BG2721" s="95"/>
      <c r="BH2721" s="95"/>
      <c r="BI2721" s="95"/>
    </row>
    <row r="2722" spans="17:61" s="82" customFormat="1" x14ac:dyDescent="0.2">
      <c r="Q2722" s="103"/>
      <c r="R2722" s="104"/>
      <c r="S2722" s="103"/>
      <c r="T2722" s="103"/>
      <c r="U2722" s="103"/>
      <c r="V2722" s="103"/>
      <c r="W2722" s="103"/>
      <c r="X2722" s="103"/>
      <c r="Y2722" s="103"/>
      <c r="Z2722" s="103"/>
      <c r="AA2722" s="103"/>
      <c r="AB2722" s="103"/>
      <c r="AC2722" s="103"/>
      <c r="AD2722" s="103"/>
      <c r="AE2722" s="103"/>
      <c r="AF2722" s="103"/>
      <c r="AG2722" s="103"/>
      <c r="AH2722" s="103"/>
      <c r="AI2722" s="103"/>
      <c r="AJ2722" s="103"/>
      <c r="AK2722" s="103"/>
      <c r="AL2722" s="103"/>
      <c r="AM2722" s="103"/>
      <c r="AN2722" s="103"/>
      <c r="AO2722" s="103"/>
      <c r="AP2722" s="103"/>
      <c r="AQ2722" s="103"/>
      <c r="AR2722" s="103"/>
      <c r="AS2722" s="103"/>
      <c r="AT2722" s="103"/>
      <c r="AU2722" s="103"/>
      <c r="AV2722" s="103"/>
      <c r="AW2722" s="103"/>
      <c r="AX2722" s="103"/>
      <c r="AY2722" s="103"/>
      <c r="AZ2722" s="103"/>
      <c r="BA2722" s="95"/>
      <c r="BB2722" s="95"/>
      <c r="BC2722" s="95"/>
      <c r="BD2722" s="95"/>
      <c r="BE2722" s="95"/>
      <c r="BF2722" s="95"/>
      <c r="BG2722" s="95"/>
      <c r="BH2722" s="95"/>
      <c r="BI2722" s="95"/>
    </row>
    <row r="2723" spans="17:61" s="82" customFormat="1" x14ac:dyDescent="0.2">
      <c r="Q2723" s="103"/>
      <c r="R2723" s="104"/>
      <c r="S2723" s="103"/>
      <c r="T2723" s="103"/>
      <c r="U2723" s="103"/>
      <c r="V2723" s="103"/>
      <c r="W2723" s="103"/>
      <c r="X2723" s="103"/>
      <c r="Y2723" s="103"/>
      <c r="Z2723" s="103"/>
      <c r="AA2723" s="103"/>
      <c r="AB2723" s="103"/>
      <c r="AC2723" s="103"/>
      <c r="AD2723" s="103"/>
      <c r="AE2723" s="103"/>
      <c r="AF2723" s="103"/>
      <c r="AG2723" s="103"/>
      <c r="AH2723" s="103"/>
      <c r="AI2723" s="103"/>
      <c r="AJ2723" s="103"/>
      <c r="AK2723" s="103"/>
      <c r="AL2723" s="103"/>
      <c r="AM2723" s="103"/>
      <c r="AN2723" s="103"/>
      <c r="AO2723" s="103"/>
      <c r="AP2723" s="103"/>
      <c r="AQ2723" s="103"/>
      <c r="AR2723" s="103"/>
      <c r="AS2723" s="103"/>
      <c r="AT2723" s="103"/>
      <c r="AU2723" s="103"/>
      <c r="AV2723" s="103"/>
      <c r="AW2723" s="103"/>
      <c r="AX2723" s="103"/>
      <c r="AY2723" s="103"/>
      <c r="AZ2723" s="103"/>
      <c r="BA2723" s="95"/>
      <c r="BB2723" s="95"/>
      <c r="BC2723" s="95"/>
      <c r="BD2723" s="95"/>
      <c r="BE2723" s="95"/>
      <c r="BF2723" s="95"/>
      <c r="BG2723" s="95"/>
      <c r="BH2723" s="95"/>
      <c r="BI2723" s="95"/>
    </row>
    <row r="2724" spans="17:61" s="82" customFormat="1" x14ac:dyDescent="0.2">
      <c r="Q2724" s="103"/>
      <c r="R2724" s="104"/>
      <c r="S2724" s="103"/>
      <c r="T2724" s="103"/>
      <c r="U2724" s="103"/>
      <c r="V2724" s="103"/>
      <c r="W2724" s="103"/>
      <c r="X2724" s="103"/>
      <c r="Y2724" s="103"/>
      <c r="Z2724" s="103"/>
      <c r="AA2724" s="103"/>
      <c r="AB2724" s="103"/>
      <c r="AC2724" s="103"/>
      <c r="AD2724" s="103"/>
      <c r="AE2724" s="103"/>
      <c r="AF2724" s="103"/>
      <c r="AG2724" s="103"/>
      <c r="AH2724" s="103"/>
      <c r="AI2724" s="103"/>
      <c r="AJ2724" s="103"/>
      <c r="AK2724" s="103"/>
      <c r="AL2724" s="103"/>
      <c r="AM2724" s="103"/>
      <c r="AN2724" s="103"/>
      <c r="AO2724" s="103"/>
      <c r="AP2724" s="103"/>
      <c r="AQ2724" s="103"/>
      <c r="AR2724" s="103"/>
      <c r="AS2724" s="103"/>
      <c r="AT2724" s="103"/>
      <c r="AU2724" s="103"/>
      <c r="AV2724" s="103"/>
      <c r="AW2724" s="103"/>
      <c r="AX2724" s="103"/>
      <c r="AY2724" s="103"/>
      <c r="AZ2724" s="103"/>
      <c r="BA2724" s="95"/>
      <c r="BB2724" s="95"/>
      <c r="BC2724" s="95"/>
      <c r="BD2724" s="95"/>
      <c r="BE2724" s="95"/>
      <c r="BF2724" s="95"/>
      <c r="BG2724" s="95"/>
      <c r="BH2724" s="95"/>
      <c r="BI2724" s="95"/>
    </row>
    <row r="2725" spans="17:61" s="82" customFormat="1" x14ac:dyDescent="0.2">
      <c r="Q2725" s="103"/>
      <c r="R2725" s="104"/>
      <c r="S2725" s="103"/>
      <c r="T2725" s="103"/>
      <c r="U2725" s="103"/>
      <c r="V2725" s="103"/>
      <c r="W2725" s="103"/>
      <c r="X2725" s="103"/>
      <c r="Y2725" s="103"/>
      <c r="Z2725" s="103"/>
      <c r="AA2725" s="103"/>
      <c r="AB2725" s="103"/>
      <c r="AC2725" s="103"/>
      <c r="AD2725" s="103"/>
      <c r="AE2725" s="103"/>
      <c r="AF2725" s="103"/>
      <c r="AG2725" s="103"/>
      <c r="AH2725" s="103"/>
      <c r="AI2725" s="103"/>
      <c r="AJ2725" s="103"/>
      <c r="AK2725" s="103"/>
      <c r="AL2725" s="103"/>
      <c r="AM2725" s="103"/>
      <c r="AN2725" s="103"/>
      <c r="AO2725" s="103"/>
      <c r="AP2725" s="103"/>
      <c r="AQ2725" s="103"/>
      <c r="AR2725" s="103"/>
      <c r="AS2725" s="103"/>
      <c r="AT2725" s="103"/>
      <c r="AU2725" s="103"/>
      <c r="AV2725" s="103"/>
      <c r="AW2725" s="103"/>
      <c r="AX2725" s="103"/>
      <c r="AY2725" s="103"/>
      <c r="AZ2725" s="103"/>
      <c r="BA2725" s="95"/>
      <c r="BB2725" s="95"/>
      <c r="BC2725" s="95"/>
      <c r="BD2725" s="95"/>
      <c r="BE2725" s="95"/>
      <c r="BF2725" s="95"/>
      <c r="BG2725" s="95"/>
      <c r="BH2725" s="95"/>
      <c r="BI2725" s="95"/>
    </row>
    <row r="2726" spans="17:61" s="82" customFormat="1" x14ac:dyDescent="0.2">
      <c r="Q2726" s="103"/>
      <c r="R2726" s="104"/>
      <c r="S2726" s="103"/>
      <c r="T2726" s="103"/>
      <c r="U2726" s="103"/>
      <c r="V2726" s="103"/>
      <c r="W2726" s="103"/>
      <c r="X2726" s="103"/>
      <c r="Y2726" s="103"/>
      <c r="Z2726" s="103"/>
      <c r="AA2726" s="103"/>
      <c r="AB2726" s="103"/>
      <c r="AC2726" s="103"/>
      <c r="AD2726" s="103"/>
      <c r="AE2726" s="103"/>
      <c r="AF2726" s="103"/>
      <c r="AG2726" s="103"/>
      <c r="AH2726" s="103"/>
      <c r="AI2726" s="103"/>
      <c r="AJ2726" s="103"/>
      <c r="AK2726" s="103"/>
      <c r="AL2726" s="103"/>
      <c r="AM2726" s="103"/>
      <c r="AN2726" s="103"/>
      <c r="AO2726" s="103"/>
      <c r="AP2726" s="103"/>
      <c r="AQ2726" s="103"/>
      <c r="AR2726" s="103"/>
      <c r="AS2726" s="103"/>
      <c r="AT2726" s="103"/>
      <c r="AU2726" s="103"/>
      <c r="AV2726" s="103"/>
      <c r="AW2726" s="103"/>
      <c r="AX2726" s="103"/>
      <c r="AY2726" s="103"/>
      <c r="AZ2726" s="103"/>
      <c r="BA2726" s="95"/>
      <c r="BB2726" s="95"/>
      <c r="BC2726" s="95"/>
      <c r="BD2726" s="95"/>
      <c r="BE2726" s="95"/>
      <c r="BF2726" s="95"/>
      <c r="BG2726" s="95"/>
      <c r="BH2726" s="95"/>
      <c r="BI2726" s="95"/>
    </row>
    <row r="2727" spans="17:61" s="82" customFormat="1" x14ac:dyDescent="0.2">
      <c r="Q2727" s="103"/>
      <c r="R2727" s="104"/>
      <c r="S2727" s="103"/>
      <c r="T2727" s="103"/>
      <c r="U2727" s="103"/>
      <c r="V2727" s="103"/>
      <c r="W2727" s="103"/>
      <c r="X2727" s="103"/>
      <c r="Y2727" s="103"/>
      <c r="Z2727" s="103"/>
      <c r="AA2727" s="103"/>
      <c r="AB2727" s="103"/>
      <c r="AC2727" s="103"/>
      <c r="AD2727" s="103"/>
      <c r="AE2727" s="103"/>
      <c r="AF2727" s="103"/>
      <c r="AG2727" s="103"/>
      <c r="AH2727" s="103"/>
      <c r="AI2727" s="103"/>
      <c r="AJ2727" s="103"/>
      <c r="AK2727" s="103"/>
      <c r="AL2727" s="103"/>
      <c r="AM2727" s="103"/>
      <c r="AN2727" s="103"/>
      <c r="AO2727" s="103"/>
      <c r="AP2727" s="103"/>
      <c r="AQ2727" s="103"/>
      <c r="AR2727" s="103"/>
      <c r="AS2727" s="103"/>
      <c r="AT2727" s="103"/>
      <c r="AU2727" s="103"/>
      <c r="AV2727" s="103"/>
      <c r="AW2727" s="103"/>
      <c r="AX2727" s="103"/>
      <c r="AY2727" s="103"/>
      <c r="AZ2727" s="103"/>
      <c r="BA2727" s="95"/>
      <c r="BB2727" s="95"/>
      <c r="BC2727" s="95"/>
      <c r="BD2727" s="95"/>
      <c r="BE2727" s="95"/>
      <c r="BF2727" s="95"/>
      <c r="BG2727" s="95"/>
      <c r="BH2727" s="95"/>
      <c r="BI2727" s="95"/>
    </row>
    <row r="2728" spans="17:61" s="82" customFormat="1" x14ac:dyDescent="0.2">
      <c r="Q2728" s="103"/>
      <c r="R2728" s="104"/>
      <c r="S2728" s="103"/>
      <c r="T2728" s="103"/>
      <c r="U2728" s="103"/>
      <c r="V2728" s="103"/>
      <c r="W2728" s="103"/>
      <c r="X2728" s="103"/>
      <c r="Y2728" s="103"/>
      <c r="Z2728" s="103"/>
      <c r="AA2728" s="103"/>
      <c r="AB2728" s="103"/>
      <c r="AC2728" s="103"/>
      <c r="AD2728" s="103"/>
      <c r="AE2728" s="103"/>
      <c r="AF2728" s="103"/>
      <c r="AG2728" s="103"/>
      <c r="AH2728" s="103"/>
      <c r="AI2728" s="103"/>
      <c r="AJ2728" s="103"/>
      <c r="AK2728" s="103"/>
      <c r="AL2728" s="103"/>
      <c r="AM2728" s="103"/>
      <c r="AN2728" s="103"/>
      <c r="AO2728" s="103"/>
      <c r="AP2728" s="103"/>
      <c r="AQ2728" s="103"/>
      <c r="AR2728" s="103"/>
      <c r="AS2728" s="103"/>
      <c r="AT2728" s="103"/>
      <c r="AU2728" s="103"/>
      <c r="AV2728" s="103"/>
      <c r="AW2728" s="103"/>
      <c r="AX2728" s="103"/>
      <c r="AY2728" s="103"/>
      <c r="AZ2728" s="103"/>
      <c r="BA2728" s="95"/>
      <c r="BB2728" s="95"/>
      <c r="BC2728" s="95"/>
      <c r="BD2728" s="95"/>
      <c r="BE2728" s="95"/>
      <c r="BF2728" s="95"/>
      <c r="BG2728" s="95"/>
      <c r="BH2728" s="95"/>
      <c r="BI2728" s="95"/>
    </row>
    <row r="2729" spans="17:61" s="82" customFormat="1" x14ac:dyDescent="0.2">
      <c r="Q2729" s="103"/>
      <c r="R2729" s="104"/>
      <c r="S2729" s="103"/>
      <c r="T2729" s="103"/>
      <c r="U2729" s="103"/>
      <c r="V2729" s="103"/>
      <c r="W2729" s="103"/>
      <c r="X2729" s="103"/>
      <c r="Y2729" s="103"/>
      <c r="Z2729" s="103"/>
      <c r="AA2729" s="103"/>
      <c r="AB2729" s="103"/>
      <c r="AC2729" s="103"/>
      <c r="AD2729" s="103"/>
      <c r="AE2729" s="103"/>
      <c r="AF2729" s="103"/>
      <c r="AG2729" s="103"/>
      <c r="AH2729" s="103"/>
      <c r="AI2729" s="103"/>
      <c r="AJ2729" s="103"/>
      <c r="AK2729" s="103"/>
      <c r="AL2729" s="103"/>
      <c r="AM2729" s="103"/>
      <c r="AN2729" s="103"/>
      <c r="AO2729" s="103"/>
      <c r="AP2729" s="103"/>
      <c r="AQ2729" s="103"/>
      <c r="AR2729" s="103"/>
      <c r="AS2729" s="103"/>
      <c r="AT2729" s="103"/>
      <c r="AU2729" s="103"/>
      <c r="AV2729" s="103"/>
      <c r="AW2729" s="103"/>
      <c r="AX2729" s="103"/>
      <c r="AY2729" s="103"/>
      <c r="AZ2729" s="103"/>
      <c r="BA2729" s="95"/>
      <c r="BB2729" s="95"/>
      <c r="BC2729" s="95"/>
      <c r="BD2729" s="95"/>
      <c r="BE2729" s="95"/>
      <c r="BF2729" s="95"/>
      <c r="BG2729" s="95"/>
      <c r="BH2729" s="95"/>
      <c r="BI2729" s="95"/>
    </row>
    <row r="2730" spans="17:61" s="82" customFormat="1" x14ac:dyDescent="0.2">
      <c r="Q2730" s="103"/>
      <c r="R2730" s="104"/>
      <c r="S2730" s="103"/>
      <c r="T2730" s="103"/>
      <c r="U2730" s="103"/>
      <c r="V2730" s="103"/>
      <c r="W2730" s="103"/>
      <c r="X2730" s="103"/>
      <c r="Y2730" s="103"/>
      <c r="Z2730" s="103"/>
      <c r="AA2730" s="103"/>
      <c r="AB2730" s="103"/>
      <c r="AC2730" s="103"/>
      <c r="AD2730" s="103"/>
      <c r="AE2730" s="103"/>
      <c r="AF2730" s="103"/>
      <c r="AG2730" s="103"/>
      <c r="AH2730" s="103"/>
      <c r="AI2730" s="103"/>
      <c r="AJ2730" s="103"/>
      <c r="AK2730" s="103"/>
      <c r="AL2730" s="103"/>
      <c r="AM2730" s="103"/>
      <c r="AN2730" s="103"/>
      <c r="AO2730" s="103"/>
      <c r="AP2730" s="103"/>
      <c r="AQ2730" s="103"/>
      <c r="AR2730" s="103"/>
      <c r="AS2730" s="103"/>
      <c r="AT2730" s="103"/>
      <c r="AU2730" s="103"/>
      <c r="AV2730" s="103"/>
      <c r="AW2730" s="103"/>
      <c r="AX2730" s="103"/>
      <c r="AY2730" s="103"/>
      <c r="AZ2730" s="103"/>
      <c r="BA2730" s="95"/>
      <c r="BB2730" s="95"/>
      <c r="BC2730" s="95"/>
      <c r="BD2730" s="95"/>
      <c r="BE2730" s="95"/>
      <c r="BF2730" s="95"/>
      <c r="BG2730" s="95"/>
      <c r="BH2730" s="95"/>
      <c r="BI2730" s="95"/>
    </row>
    <row r="2731" spans="17:61" s="82" customFormat="1" x14ac:dyDescent="0.2">
      <c r="Q2731" s="103"/>
      <c r="R2731" s="104"/>
      <c r="S2731" s="103"/>
      <c r="T2731" s="103"/>
      <c r="U2731" s="103"/>
      <c r="V2731" s="103"/>
      <c r="W2731" s="103"/>
      <c r="X2731" s="103"/>
      <c r="Y2731" s="103"/>
      <c r="Z2731" s="103"/>
      <c r="AA2731" s="103"/>
      <c r="AB2731" s="103"/>
      <c r="AC2731" s="103"/>
      <c r="AD2731" s="103"/>
      <c r="AE2731" s="103"/>
      <c r="AF2731" s="103"/>
      <c r="AG2731" s="103"/>
      <c r="AH2731" s="103"/>
      <c r="AI2731" s="103"/>
      <c r="AJ2731" s="103"/>
      <c r="AK2731" s="103"/>
      <c r="AL2731" s="103"/>
      <c r="AM2731" s="103"/>
      <c r="AN2731" s="103"/>
      <c r="AO2731" s="103"/>
      <c r="AP2731" s="103"/>
      <c r="AQ2731" s="103"/>
      <c r="AR2731" s="103"/>
      <c r="AS2731" s="103"/>
      <c r="AT2731" s="103"/>
      <c r="AU2731" s="103"/>
      <c r="AV2731" s="103"/>
      <c r="AW2731" s="103"/>
      <c r="AX2731" s="103"/>
      <c r="AY2731" s="103"/>
      <c r="AZ2731" s="103"/>
      <c r="BA2731" s="95"/>
      <c r="BB2731" s="95"/>
      <c r="BC2731" s="95"/>
      <c r="BD2731" s="95"/>
      <c r="BE2731" s="95"/>
      <c r="BF2731" s="95"/>
      <c r="BG2731" s="95"/>
      <c r="BH2731" s="95"/>
      <c r="BI2731" s="95"/>
    </row>
    <row r="2732" spans="17:61" s="82" customFormat="1" x14ac:dyDescent="0.2">
      <c r="Q2732" s="103"/>
      <c r="R2732" s="104"/>
      <c r="S2732" s="103"/>
      <c r="T2732" s="103"/>
      <c r="U2732" s="103"/>
      <c r="V2732" s="103"/>
      <c r="W2732" s="103"/>
      <c r="X2732" s="103"/>
      <c r="Y2732" s="103"/>
      <c r="Z2732" s="103"/>
      <c r="AA2732" s="103"/>
      <c r="AB2732" s="103"/>
      <c r="AC2732" s="103"/>
      <c r="AD2732" s="103"/>
      <c r="AE2732" s="103"/>
      <c r="AF2732" s="103"/>
      <c r="AG2732" s="103"/>
      <c r="AH2732" s="103"/>
      <c r="AI2732" s="103"/>
      <c r="AJ2732" s="103"/>
      <c r="AK2732" s="103"/>
      <c r="AL2732" s="103"/>
      <c r="AM2732" s="103"/>
      <c r="AN2732" s="103"/>
      <c r="AO2732" s="103"/>
      <c r="AP2732" s="103"/>
      <c r="AQ2732" s="103"/>
      <c r="AR2732" s="103"/>
      <c r="AS2732" s="103"/>
      <c r="AT2732" s="103"/>
      <c r="AU2732" s="103"/>
      <c r="AV2732" s="103"/>
      <c r="AW2732" s="103"/>
      <c r="AX2732" s="103"/>
      <c r="AY2732" s="103"/>
      <c r="AZ2732" s="103"/>
      <c r="BA2732" s="95"/>
      <c r="BB2732" s="95"/>
      <c r="BC2732" s="95"/>
      <c r="BD2732" s="95"/>
      <c r="BE2732" s="95"/>
      <c r="BF2732" s="95"/>
      <c r="BG2732" s="95"/>
      <c r="BH2732" s="95"/>
      <c r="BI2732" s="95"/>
    </row>
    <row r="2733" spans="17:61" s="82" customFormat="1" x14ac:dyDescent="0.2">
      <c r="Q2733" s="103"/>
      <c r="R2733" s="104"/>
      <c r="S2733" s="103"/>
      <c r="T2733" s="103"/>
      <c r="U2733" s="103"/>
      <c r="V2733" s="103"/>
      <c r="W2733" s="103"/>
      <c r="X2733" s="103"/>
      <c r="Y2733" s="103"/>
      <c r="Z2733" s="103"/>
      <c r="AA2733" s="103"/>
      <c r="AB2733" s="103"/>
      <c r="AC2733" s="103"/>
      <c r="AD2733" s="103"/>
      <c r="AE2733" s="103"/>
      <c r="AF2733" s="103"/>
      <c r="AG2733" s="103"/>
      <c r="AH2733" s="103"/>
      <c r="AI2733" s="103"/>
      <c r="AJ2733" s="103"/>
      <c r="AK2733" s="103"/>
      <c r="AL2733" s="103"/>
      <c r="AM2733" s="103"/>
      <c r="AN2733" s="103"/>
      <c r="AO2733" s="103"/>
      <c r="AP2733" s="103"/>
      <c r="AQ2733" s="103"/>
      <c r="AR2733" s="103"/>
      <c r="AS2733" s="103"/>
      <c r="AT2733" s="103"/>
      <c r="AU2733" s="103"/>
      <c r="AV2733" s="103"/>
      <c r="AW2733" s="103"/>
      <c r="AX2733" s="103"/>
      <c r="AY2733" s="103"/>
      <c r="AZ2733" s="103"/>
      <c r="BA2733" s="95"/>
      <c r="BB2733" s="95"/>
      <c r="BC2733" s="95"/>
      <c r="BD2733" s="95"/>
      <c r="BE2733" s="95"/>
      <c r="BF2733" s="95"/>
      <c r="BG2733" s="95"/>
      <c r="BH2733" s="95"/>
      <c r="BI2733" s="95"/>
    </row>
    <row r="2734" spans="17:61" s="82" customFormat="1" x14ac:dyDescent="0.2">
      <c r="Q2734" s="103"/>
      <c r="R2734" s="104"/>
      <c r="S2734" s="103"/>
      <c r="T2734" s="103"/>
      <c r="U2734" s="103"/>
      <c r="V2734" s="103"/>
      <c r="W2734" s="103"/>
      <c r="X2734" s="103"/>
      <c r="Y2734" s="103"/>
      <c r="Z2734" s="103"/>
      <c r="AA2734" s="103"/>
      <c r="AB2734" s="103"/>
      <c r="AC2734" s="103"/>
      <c r="AD2734" s="103"/>
      <c r="AE2734" s="103"/>
      <c r="AF2734" s="103"/>
      <c r="AG2734" s="103"/>
      <c r="AH2734" s="103"/>
      <c r="AI2734" s="103"/>
      <c r="AJ2734" s="103"/>
      <c r="AK2734" s="103"/>
      <c r="AL2734" s="103"/>
      <c r="AM2734" s="103"/>
      <c r="AN2734" s="103"/>
      <c r="AO2734" s="103"/>
      <c r="AP2734" s="103"/>
      <c r="AQ2734" s="103"/>
      <c r="AR2734" s="103"/>
      <c r="AS2734" s="103"/>
      <c r="AT2734" s="103"/>
      <c r="AU2734" s="103"/>
      <c r="AV2734" s="103"/>
      <c r="AW2734" s="103"/>
      <c r="AX2734" s="103"/>
      <c r="AY2734" s="103"/>
      <c r="AZ2734" s="103"/>
      <c r="BA2734" s="95"/>
      <c r="BB2734" s="95"/>
      <c r="BC2734" s="95"/>
      <c r="BD2734" s="95"/>
      <c r="BE2734" s="95"/>
      <c r="BF2734" s="95"/>
      <c r="BG2734" s="95"/>
      <c r="BH2734" s="95"/>
      <c r="BI2734" s="95"/>
    </row>
    <row r="2735" spans="17:61" s="82" customFormat="1" x14ac:dyDescent="0.2">
      <c r="Q2735" s="103"/>
      <c r="R2735" s="104"/>
      <c r="S2735" s="103"/>
      <c r="T2735" s="103"/>
      <c r="U2735" s="103"/>
      <c r="V2735" s="103"/>
      <c r="W2735" s="103"/>
      <c r="X2735" s="103"/>
      <c r="Y2735" s="103"/>
      <c r="Z2735" s="103"/>
      <c r="AA2735" s="103"/>
      <c r="AB2735" s="103"/>
      <c r="AC2735" s="103"/>
      <c r="AD2735" s="103"/>
      <c r="AE2735" s="103"/>
      <c r="AF2735" s="103"/>
      <c r="AG2735" s="103"/>
      <c r="AH2735" s="103"/>
      <c r="AI2735" s="103"/>
      <c r="AJ2735" s="103"/>
      <c r="AK2735" s="103"/>
      <c r="AL2735" s="103"/>
      <c r="AM2735" s="103"/>
      <c r="AN2735" s="103"/>
      <c r="AO2735" s="103"/>
      <c r="AP2735" s="103"/>
      <c r="AQ2735" s="103"/>
      <c r="AR2735" s="103"/>
      <c r="AS2735" s="103"/>
      <c r="AT2735" s="103"/>
      <c r="AU2735" s="103"/>
      <c r="AV2735" s="103"/>
      <c r="AW2735" s="103"/>
      <c r="AX2735" s="103"/>
      <c r="AY2735" s="103"/>
      <c r="AZ2735" s="103"/>
      <c r="BA2735" s="95"/>
      <c r="BB2735" s="95"/>
      <c r="BC2735" s="95"/>
      <c r="BD2735" s="95"/>
      <c r="BE2735" s="95"/>
      <c r="BF2735" s="95"/>
      <c r="BG2735" s="95"/>
      <c r="BH2735" s="95"/>
      <c r="BI2735" s="95"/>
    </row>
    <row r="2736" spans="17:61" s="82" customFormat="1" x14ac:dyDescent="0.2">
      <c r="Q2736" s="103"/>
      <c r="R2736" s="104"/>
      <c r="S2736" s="103"/>
      <c r="T2736" s="103"/>
      <c r="U2736" s="103"/>
      <c r="V2736" s="103"/>
      <c r="W2736" s="103"/>
      <c r="X2736" s="103"/>
      <c r="Y2736" s="103"/>
      <c r="Z2736" s="103"/>
      <c r="AA2736" s="103"/>
      <c r="AB2736" s="103"/>
      <c r="AC2736" s="103"/>
      <c r="AD2736" s="103"/>
      <c r="AE2736" s="103"/>
      <c r="AF2736" s="103"/>
      <c r="AG2736" s="103"/>
      <c r="AH2736" s="103"/>
      <c r="AI2736" s="103"/>
      <c r="AJ2736" s="103"/>
      <c r="AK2736" s="103"/>
      <c r="AL2736" s="103"/>
      <c r="AM2736" s="103"/>
      <c r="AN2736" s="103"/>
      <c r="AO2736" s="103"/>
      <c r="AP2736" s="103"/>
      <c r="AQ2736" s="103"/>
      <c r="AR2736" s="103"/>
      <c r="AS2736" s="103"/>
      <c r="AT2736" s="103"/>
      <c r="AU2736" s="103"/>
      <c r="AV2736" s="103"/>
      <c r="AW2736" s="103"/>
      <c r="AX2736" s="103"/>
      <c r="AY2736" s="103"/>
      <c r="AZ2736" s="103"/>
      <c r="BA2736" s="95"/>
      <c r="BB2736" s="95"/>
      <c r="BC2736" s="95"/>
      <c r="BD2736" s="95"/>
      <c r="BE2736" s="95"/>
      <c r="BF2736" s="95"/>
      <c r="BG2736" s="95"/>
      <c r="BH2736" s="95"/>
      <c r="BI2736" s="95"/>
    </row>
    <row r="2737" spans="17:61" s="82" customFormat="1" x14ac:dyDescent="0.2">
      <c r="Q2737" s="103"/>
      <c r="R2737" s="104"/>
      <c r="S2737" s="103"/>
      <c r="T2737" s="103"/>
      <c r="U2737" s="103"/>
      <c r="V2737" s="103"/>
      <c r="W2737" s="103"/>
      <c r="X2737" s="103"/>
      <c r="Y2737" s="103"/>
      <c r="Z2737" s="103"/>
      <c r="AA2737" s="103"/>
      <c r="AB2737" s="103"/>
      <c r="AC2737" s="103"/>
      <c r="AD2737" s="103"/>
      <c r="AE2737" s="103"/>
      <c r="AF2737" s="103"/>
      <c r="AG2737" s="103"/>
      <c r="AH2737" s="103"/>
      <c r="AI2737" s="103"/>
      <c r="AJ2737" s="103"/>
      <c r="AK2737" s="103"/>
      <c r="AL2737" s="103"/>
      <c r="AM2737" s="103"/>
      <c r="AN2737" s="103"/>
      <c r="AO2737" s="103"/>
      <c r="AP2737" s="103"/>
      <c r="AQ2737" s="103"/>
      <c r="AR2737" s="103"/>
      <c r="AS2737" s="103"/>
      <c r="AT2737" s="103"/>
      <c r="AU2737" s="103"/>
      <c r="AV2737" s="103"/>
      <c r="AW2737" s="103"/>
      <c r="AX2737" s="103"/>
      <c r="AY2737" s="103"/>
      <c r="AZ2737" s="103"/>
      <c r="BA2737" s="95"/>
      <c r="BB2737" s="95"/>
      <c r="BC2737" s="95"/>
      <c r="BD2737" s="95"/>
      <c r="BE2737" s="95"/>
      <c r="BF2737" s="95"/>
      <c r="BG2737" s="95"/>
      <c r="BH2737" s="95"/>
      <c r="BI2737" s="95"/>
    </row>
    <row r="2738" spans="17:61" s="82" customFormat="1" x14ac:dyDescent="0.2">
      <c r="Q2738" s="103"/>
      <c r="R2738" s="104"/>
      <c r="S2738" s="103"/>
      <c r="T2738" s="103"/>
      <c r="U2738" s="103"/>
      <c r="V2738" s="103"/>
      <c r="W2738" s="103"/>
      <c r="X2738" s="103"/>
      <c r="Y2738" s="103"/>
      <c r="Z2738" s="103"/>
      <c r="AA2738" s="103"/>
      <c r="AB2738" s="103"/>
      <c r="AC2738" s="103"/>
      <c r="AD2738" s="103"/>
      <c r="AE2738" s="103"/>
      <c r="AF2738" s="103"/>
      <c r="AG2738" s="103"/>
      <c r="AH2738" s="103"/>
      <c r="AI2738" s="103"/>
      <c r="AJ2738" s="103"/>
      <c r="AK2738" s="103"/>
      <c r="AL2738" s="103"/>
      <c r="AM2738" s="103"/>
      <c r="AN2738" s="103"/>
      <c r="AO2738" s="103"/>
      <c r="AP2738" s="103"/>
      <c r="AQ2738" s="103"/>
      <c r="AR2738" s="103"/>
      <c r="AS2738" s="103"/>
      <c r="AT2738" s="103"/>
      <c r="AU2738" s="103"/>
      <c r="AV2738" s="103"/>
      <c r="AW2738" s="103"/>
      <c r="AX2738" s="103"/>
      <c r="AY2738" s="103"/>
      <c r="AZ2738" s="103"/>
      <c r="BA2738" s="95"/>
      <c r="BB2738" s="95"/>
      <c r="BC2738" s="95"/>
      <c r="BD2738" s="95"/>
      <c r="BE2738" s="95"/>
      <c r="BF2738" s="95"/>
      <c r="BG2738" s="95"/>
      <c r="BH2738" s="95"/>
      <c r="BI2738" s="95"/>
    </row>
    <row r="2739" spans="17:61" s="82" customFormat="1" x14ac:dyDescent="0.2">
      <c r="Q2739" s="103"/>
      <c r="R2739" s="104"/>
      <c r="S2739" s="103"/>
      <c r="T2739" s="103"/>
      <c r="U2739" s="103"/>
      <c r="V2739" s="103"/>
      <c r="W2739" s="103"/>
      <c r="X2739" s="103"/>
      <c r="Y2739" s="103"/>
      <c r="Z2739" s="103"/>
      <c r="AA2739" s="103"/>
      <c r="AB2739" s="103"/>
      <c r="AC2739" s="103"/>
      <c r="AD2739" s="103"/>
      <c r="AE2739" s="103"/>
      <c r="AF2739" s="103"/>
      <c r="AG2739" s="103"/>
      <c r="AH2739" s="103"/>
      <c r="AI2739" s="103"/>
      <c r="AJ2739" s="103"/>
      <c r="AK2739" s="103"/>
      <c r="AL2739" s="103"/>
      <c r="AM2739" s="103"/>
      <c r="AN2739" s="103"/>
      <c r="AO2739" s="103"/>
      <c r="AP2739" s="103"/>
      <c r="AQ2739" s="103"/>
      <c r="AR2739" s="103"/>
      <c r="AS2739" s="103"/>
      <c r="AT2739" s="103"/>
      <c r="AU2739" s="103"/>
      <c r="AV2739" s="103"/>
      <c r="AW2739" s="103"/>
      <c r="AX2739" s="103"/>
      <c r="AY2739" s="103"/>
      <c r="AZ2739" s="103"/>
      <c r="BA2739" s="95"/>
      <c r="BB2739" s="95"/>
      <c r="BC2739" s="95"/>
      <c r="BD2739" s="95"/>
      <c r="BE2739" s="95"/>
      <c r="BF2739" s="95"/>
      <c r="BG2739" s="95"/>
      <c r="BH2739" s="95"/>
      <c r="BI2739" s="95"/>
    </row>
    <row r="2740" spans="17:61" s="82" customFormat="1" x14ac:dyDescent="0.2">
      <c r="Q2740" s="103"/>
      <c r="R2740" s="104"/>
      <c r="S2740" s="103"/>
      <c r="T2740" s="103"/>
      <c r="U2740" s="103"/>
      <c r="V2740" s="103"/>
      <c r="W2740" s="103"/>
      <c r="X2740" s="103"/>
      <c r="Y2740" s="103"/>
      <c r="Z2740" s="103"/>
      <c r="AA2740" s="103"/>
      <c r="AB2740" s="103"/>
      <c r="AC2740" s="103"/>
      <c r="AD2740" s="103"/>
      <c r="AE2740" s="103"/>
      <c r="AF2740" s="103"/>
      <c r="AG2740" s="103"/>
      <c r="AH2740" s="103"/>
      <c r="AI2740" s="103"/>
      <c r="AJ2740" s="103"/>
      <c r="AK2740" s="103"/>
      <c r="AL2740" s="103"/>
      <c r="AM2740" s="103"/>
      <c r="AN2740" s="103"/>
      <c r="AO2740" s="103"/>
      <c r="AP2740" s="103"/>
      <c r="AQ2740" s="103"/>
      <c r="AR2740" s="103"/>
      <c r="AS2740" s="103"/>
      <c r="AT2740" s="103"/>
      <c r="AU2740" s="103"/>
      <c r="AV2740" s="103"/>
      <c r="AW2740" s="103"/>
      <c r="AX2740" s="103"/>
      <c r="AY2740" s="103"/>
      <c r="AZ2740" s="103"/>
      <c r="BA2740" s="95"/>
      <c r="BB2740" s="95"/>
      <c r="BC2740" s="95"/>
      <c r="BD2740" s="95"/>
      <c r="BE2740" s="95"/>
      <c r="BF2740" s="95"/>
      <c r="BG2740" s="95"/>
      <c r="BH2740" s="95"/>
      <c r="BI2740" s="95"/>
    </row>
    <row r="2741" spans="17:61" s="82" customFormat="1" x14ac:dyDescent="0.2">
      <c r="Q2741" s="103"/>
      <c r="R2741" s="104"/>
      <c r="S2741" s="103"/>
      <c r="T2741" s="103"/>
      <c r="U2741" s="103"/>
      <c r="V2741" s="103"/>
      <c r="W2741" s="103"/>
      <c r="X2741" s="103"/>
      <c r="Y2741" s="103"/>
      <c r="Z2741" s="103"/>
      <c r="AA2741" s="103"/>
      <c r="AB2741" s="103"/>
      <c r="AC2741" s="103"/>
      <c r="AD2741" s="103"/>
      <c r="AE2741" s="103"/>
      <c r="AF2741" s="103"/>
      <c r="AG2741" s="103"/>
      <c r="AH2741" s="103"/>
      <c r="AI2741" s="103"/>
      <c r="AJ2741" s="103"/>
      <c r="AK2741" s="103"/>
      <c r="AL2741" s="103"/>
      <c r="AM2741" s="103"/>
      <c r="AN2741" s="103"/>
      <c r="AO2741" s="103"/>
      <c r="AP2741" s="103"/>
      <c r="AQ2741" s="103"/>
      <c r="AR2741" s="103"/>
      <c r="AS2741" s="103"/>
      <c r="AT2741" s="103"/>
      <c r="AU2741" s="103"/>
      <c r="AV2741" s="103"/>
      <c r="AW2741" s="103"/>
      <c r="AX2741" s="103"/>
      <c r="AY2741" s="103"/>
      <c r="AZ2741" s="103"/>
      <c r="BA2741" s="95"/>
      <c r="BB2741" s="95"/>
      <c r="BC2741" s="95"/>
      <c r="BD2741" s="95"/>
      <c r="BE2741" s="95"/>
      <c r="BF2741" s="95"/>
      <c r="BG2741" s="95"/>
      <c r="BH2741" s="95"/>
      <c r="BI2741" s="95"/>
    </row>
    <row r="2742" spans="17:61" s="82" customFormat="1" x14ac:dyDescent="0.2">
      <c r="Q2742" s="103"/>
      <c r="R2742" s="104"/>
      <c r="S2742" s="103"/>
      <c r="T2742" s="103"/>
      <c r="U2742" s="103"/>
      <c r="V2742" s="103"/>
      <c r="W2742" s="103"/>
      <c r="X2742" s="103"/>
      <c r="Y2742" s="103"/>
      <c r="Z2742" s="103"/>
      <c r="AA2742" s="103"/>
      <c r="AB2742" s="103"/>
      <c r="AC2742" s="103"/>
      <c r="AD2742" s="103"/>
      <c r="AE2742" s="103"/>
      <c r="AF2742" s="103"/>
      <c r="AG2742" s="103"/>
      <c r="AH2742" s="103"/>
      <c r="AI2742" s="103"/>
      <c r="AJ2742" s="103"/>
      <c r="AK2742" s="103"/>
      <c r="AL2742" s="103"/>
      <c r="AM2742" s="103"/>
      <c r="AN2742" s="103"/>
      <c r="AO2742" s="103"/>
      <c r="AP2742" s="103"/>
      <c r="AQ2742" s="103"/>
      <c r="AR2742" s="103"/>
      <c r="AS2742" s="103"/>
      <c r="AT2742" s="103"/>
      <c r="AU2742" s="103"/>
      <c r="AV2742" s="103"/>
      <c r="AW2742" s="103"/>
      <c r="AX2742" s="103"/>
      <c r="AY2742" s="103"/>
      <c r="AZ2742" s="103"/>
      <c r="BA2742" s="95"/>
      <c r="BB2742" s="95"/>
      <c r="BC2742" s="95"/>
      <c r="BD2742" s="95"/>
      <c r="BE2742" s="95"/>
      <c r="BF2742" s="95"/>
      <c r="BG2742" s="95"/>
      <c r="BH2742" s="95"/>
      <c r="BI2742" s="95"/>
    </row>
    <row r="2743" spans="17:61" s="82" customFormat="1" x14ac:dyDescent="0.2">
      <c r="Q2743" s="103"/>
      <c r="R2743" s="104"/>
      <c r="S2743" s="103"/>
      <c r="T2743" s="103"/>
      <c r="U2743" s="103"/>
      <c r="V2743" s="103"/>
      <c r="W2743" s="103"/>
      <c r="X2743" s="103"/>
      <c r="Y2743" s="103"/>
      <c r="Z2743" s="103"/>
      <c r="AA2743" s="103"/>
      <c r="AB2743" s="103"/>
      <c r="AC2743" s="103"/>
      <c r="AD2743" s="103"/>
      <c r="AE2743" s="103"/>
      <c r="AF2743" s="103"/>
      <c r="AG2743" s="103"/>
      <c r="AH2743" s="103"/>
      <c r="AI2743" s="103"/>
      <c r="AJ2743" s="103"/>
      <c r="AK2743" s="103"/>
      <c r="AL2743" s="103"/>
      <c r="AM2743" s="103"/>
      <c r="AN2743" s="103"/>
      <c r="AO2743" s="103"/>
      <c r="AP2743" s="103"/>
      <c r="AQ2743" s="103"/>
      <c r="AR2743" s="103"/>
      <c r="AS2743" s="103"/>
      <c r="AT2743" s="103"/>
      <c r="AU2743" s="103"/>
      <c r="AV2743" s="103"/>
      <c r="AW2743" s="103"/>
      <c r="AX2743" s="103"/>
      <c r="AY2743" s="103"/>
      <c r="AZ2743" s="103"/>
      <c r="BA2743" s="95"/>
      <c r="BB2743" s="95"/>
      <c r="BC2743" s="95"/>
      <c r="BD2743" s="95"/>
      <c r="BE2743" s="95"/>
      <c r="BF2743" s="95"/>
      <c r="BG2743" s="95"/>
      <c r="BH2743" s="95"/>
      <c r="BI2743" s="95"/>
    </row>
    <row r="2744" spans="17:61" s="82" customFormat="1" x14ac:dyDescent="0.2">
      <c r="Q2744" s="103"/>
      <c r="R2744" s="104"/>
      <c r="S2744" s="103"/>
      <c r="T2744" s="103"/>
      <c r="U2744" s="103"/>
      <c r="V2744" s="103"/>
      <c r="W2744" s="103"/>
      <c r="X2744" s="103"/>
      <c r="Y2744" s="103"/>
      <c r="Z2744" s="103"/>
      <c r="AA2744" s="103"/>
      <c r="AB2744" s="103"/>
      <c r="AC2744" s="103"/>
      <c r="AD2744" s="103"/>
      <c r="AE2744" s="103"/>
      <c r="AF2744" s="103"/>
      <c r="AG2744" s="103"/>
      <c r="AH2744" s="103"/>
      <c r="AI2744" s="103"/>
      <c r="AJ2744" s="103"/>
      <c r="AK2744" s="103"/>
      <c r="AL2744" s="103"/>
      <c r="AM2744" s="103"/>
      <c r="AN2744" s="103"/>
      <c r="AO2744" s="103"/>
      <c r="AP2744" s="103"/>
      <c r="AQ2744" s="103"/>
      <c r="AR2744" s="103"/>
      <c r="AS2744" s="103"/>
      <c r="AT2744" s="103"/>
      <c r="AU2744" s="103"/>
      <c r="AV2744" s="103"/>
      <c r="AW2744" s="103"/>
      <c r="AX2744" s="103"/>
      <c r="AY2744" s="103"/>
      <c r="AZ2744" s="103"/>
      <c r="BA2744" s="95"/>
      <c r="BB2744" s="95"/>
      <c r="BC2744" s="95"/>
      <c r="BD2744" s="95"/>
      <c r="BE2744" s="95"/>
      <c r="BF2744" s="95"/>
      <c r="BG2744" s="95"/>
      <c r="BH2744" s="95"/>
      <c r="BI2744" s="95"/>
    </row>
    <row r="2745" spans="17:61" s="82" customFormat="1" x14ac:dyDescent="0.2">
      <c r="Q2745" s="103"/>
      <c r="R2745" s="104"/>
      <c r="S2745" s="103"/>
      <c r="T2745" s="103"/>
      <c r="U2745" s="103"/>
      <c r="V2745" s="103"/>
      <c r="W2745" s="103"/>
      <c r="X2745" s="103"/>
      <c r="Y2745" s="103"/>
      <c r="Z2745" s="103"/>
      <c r="AA2745" s="103"/>
      <c r="AB2745" s="103"/>
      <c r="AC2745" s="103"/>
      <c r="AD2745" s="103"/>
      <c r="AE2745" s="103"/>
      <c r="AF2745" s="103"/>
      <c r="AG2745" s="103"/>
      <c r="AH2745" s="103"/>
      <c r="AI2745" s="103"/>
      <c r="AJ2745" s="103"/>
      <c r="AK2745" s="103"/>
      <c r="AL2745" s="103"/>
      <c r="AM2745" s="103"/>
      <c r="AN2745" s="103"/>
      <c r="AO2745" s="103"/>
      <c r="AP2745" s="103"/>
      <c r="AQ2745" s="103"/>
      <c r="AR2745" s="103"/>
      <c r="AS2745" s="103"/>
      <c r="AT2745" s="103"/>
      <c r="AU2745" s="103"/>
      <c r="AV2745" s="103"/>
      <c r="AW2745" s="103"/>
      <c r="AX2745" s="103"/>
      <c r="AY2745" s="103"/>
      <c r="AZ2745" s="103"/>
      <c r="BA2745" s="95"/>
      <c r="BB2745" s="95"/>
      <c r="BC2745" s="95"/>
      <c r="BD2745" s="95"/>
      <c r="BE2745" s="95"/>
      <c r="BF2745" s="95"/>
      <c r="BG2745" s="95"/>
      <c r="BH2745" s="95"/>
      <c r="BI2745" s="95"/>
    </row>
    <row r="2746" spans="17:61" s="82" customFormat="1" x14ac:dyDescent="0.2">
      <c r="Q2746" s="103"/>
      <c r="R2746" s="104"/>
      <c r="S2746" s="103"/>
      <c r="T2746" s="103"/>
      <c r="U2746" s="103"/>
      <c r="V2746" s="103"/>
      <c r="W2746" s="103"/>
      <c r="X2746" s="103"/>
      <c r="Y2746" s="103"/>
      <c r="Z2746" s="103"/>
      <c r="AA2746" s="103"/>
      <c r="AB2746" s="103"/>
      <c r="AC2746" s="103"/>
      <c r="AD2746" s="103"/>
      <c r="AE2746" s="103"/>
      <c r="AF2746" s="103"/>
      <c r="AG2746" s="103"/>
      <c r="AH2746" s="103"/>
      <c r="AI2746" s="103"/>
      <c r="AJ2746" s="103"/>
      <c r="AK2746" s="103"/>
      <c r="AL2746" s="103"/>
      <c r="AM2746" s="103"/>
      <c r="AN2746" s="103"/>
      <c r="AO2746" s="103"/>
      <c r="AP2746" s="103"/>
      <c r="AQ2746" s="103"/>
      <c r="AR2746" s="103"/>
      <c r="AS2746" s="103"/>
      <c r="AT2746" s="103"/>
      <c r="AU2746" s="103"/>
      <c r="AV2746" s="103"/>
      <c r="AW2746" s="103"/>
      <c r="AX2746" s="103"/>
      <c r="AY2746" s="103"/>
      <c r="AZ2746" s="103"/>
      <c r="BA2746" s="95"/>
      <c r="BB2746" s="95"/>
      <c r="BC2746" s="95"/>
      <c r="BD2746" s="95"/>
      <c r="BE2746" s="95"/>
      <c r="BF2746" s="95"/>
      <c r="BG2746" s="95"/>
      <c r="BH2746" s="95"/>
      <c r="BI2746" s="95"/>
    </row>
    <row r="2747" spans="17:61" s="82" customFormat="1" x14ac:dyDescent="0.2">
      <c r="Q2747" s="103"/>
      <c r="R2747" s="104"/>
      <c r="S2747" s="103"/>
      <c r="T2747" s="103"/>
      <c r="U2747" s="103"/>
      <c r="V2747" s="103"/>
      <c r="W2747" s="103"/>
      <c r="X2747" s="103"/>
      <c r="Y2747" s="103"/>
      <c r="Z2747" s="103"/>
      <c r="AA2747" s="103"/>
      <c r="AB2747" s="103"/>
      <c r="AC2747" s="103"/>
      <c r="AD2747" s="103"/>
      <c r="AE2747" s="103"/>
      <c r="AF2747" s="103"/>
      <c r="AG2747" s="103"/>
      <c r="AH2747" s="103"/>
      <c r="AI2747" s="103"/>
      <c r="AJ2747" s="103"/>
      <c r="AK2747" s="103"/>
      <c r="AL2747" s="103"/>
      <c r="AM2747" s="103"/>
      <c r="AN2747" s="103"/>
      <c r="AO2747" s="103"/>
      <c r="AP2747" s="103"/>
      <c r="AQ2747" s="103"/>
      <c r="AR2747" s="103"/>
      <c r="AS2747" s="103"/>
      <c r="AT2747" s="103"/>
      <c r="AU2747" s="103"/>
      <c r="AV2747" s="103"/>
      <c r="AW2747" s="103"/>
      <c r="AX2747" s="103"/>
      <c r="AY2747" s="103"/>
      <c r="AZ2747" s="103"/>
      <c r="BA2747" s="95"/>
      <c r="BB2747" s="95"/>
      <c r="BC2747" s="95"/>
      <c r="BD2747" s="95"/>
      <c r="BE2747" s="95"/>
      <c r="BF2747" s="95"/>
      <c r="BG2747" s="95"/>
      <c r="BH2747" s="95"/>
      <c r="BI2747" s="95"/>
    </row>
    <row r="2748" spans="17:61" s="82" customFormat="1" x14ac:dyDescent="0.2">
      <c r="Q2748" s="103"/>
      <c r="R2748" s="104"/>
      <c r="S2748" s="103"/>
      <c r="T2748" s="103"/>
      <c r="U2748" s="103"/>
      <c r="V2748" s="103"/>
      <c r="W2748" s="103"/>
      <c r="X2748" s="103"/>
      <c r="Y2748" s="103"/>
      <c r="Z2748" s="103"/>
      <c r="AA2748" s="103"/>
      <c r="AB2748" s="103"/>
      <c r="AC2748" s="103"/>
      <c r="AD2748" s="103"/>
      <c r="AE2748" s="103"/>
      <c r="AF2748" s="103"/>
      <c r="AG2748" s="103"/>
      <c r="AH2748" s="103"/>
      <c r="AI2748" s="103"/>
      <c r="AJ2748" s="103"/>
      <c r="AK2748" s="103"/>
      <c r="AL2748" s="103"/>
      <c r="AM2748" s="103"/>
      <c r="AN2748" s="103"/>
      <c r="AO2748" s="103"/>
      <c r="AP2748" s="103"/>
      <c r="AQ2748" s="103"/>
      <c r="AR2748" s="103"/>
      <c r="AS2748" s="103"/>
      <c r="AT2748" s="103"/>
      <c r="AU2748" s="103"/>
      <c r="AV2748" s="103"/>
      <c r="AW2748" s="103"/>
      <c r="AX2748" s="103"/>
      <c r="AY2748" s="103"/>
      <c r="AZ2748" s="103"/>
      <c r="BA2748" s="95"/>
      <c r="BB2748" s="95"/>
      <c r="BC2748" s="95"/>
      <c r="BD2748" s="95"/>
      <c r="BE2748" s="95"/>
      <c r="BF2748" s="95"/>
      <c r="BG2748" s="95"/>
      <c r="BH2748" s="95"/>
      <c r="BI2748" s="95"/>
    </row>
    <row r="2749" spans="17:61" s="82" customFormat="1" x14ac:dyDescent="0.2">
      <c r="Q2749" s="103"/>
      <c r="R2749" s="104"/>
      <c r="S2749" s="103"/>
      <c r="T2749" s="103"/>
      <c r="U2749" s="103"/>
      <c r="V2749" s="103"/>
      <c r="W2749" s="103"/>
      <c r="X2749" s="103"/>
      <c r="Y2749" s="103"/>
      <c r="Z2749" s="103"/>
      <c r="AA2749" s="103"/>
      <c r="AB2749" s="103"/>
      <c r="AC2749" s="103"/>
      <c r="AD2749" s="103"/>
      <c r="AE2749" s="103"/>
      <c r="AF2749" s="103"/>
      <c r="AG2749" s="103"/>
      <c r="AH2749" s="103"/>
      <c r="AI2749" s="103"/>
      <c r="AJ2749" s="103"/>
      <c r="AK2749" s="103"/>
      <c r="AL2749" s="103"/>
      <c r="AM2749" s="103"/>
      <c r="AN2749" s="103"/>
      <c r="AO2749" s="103"/>
      <c r="AP2749" s="103"/>
      <c r="AQ2749" s="103"/>
      <c r="AR2749" s="103"/>
      <c r="AS2749" s="103"/>
      <c r="AT2749" s="103"/>
      <c r="AU2749" s="103"/>
      <c r="AV2749" s="103"/>
      <c r="AW2749" s="103"/>
      <c r="AX2749" s="103"/>
      <c r="AY2749" s="103"/>
      <c r="AZ2749" s="103"/>
      <c r="BA2749" s="95"/>
      <c r="BB2749" s="95"/>
      <c r="BC2749" s="95"/>
      <c r="BD2749" s="95"/>
      <c r="BE2749" s="95"/>
      <c r="BF2749" s="95"/>
      <c r="BG2749" s="95"/>
      <c r="BH2749" s="95"/>
      <c r="BI2749" s="95"/>
    </row>
    <row r="2750" spans="17:61" s="82" customFormat="1" x14ac:dyDescent="0.2">
      <c r="Q2750" s="103"/>
      <c r="R2750" s="104"/>
      <c r="S2750" s="103"/>
      <c r="T2750" s="103"/>
      <c r="U2750" s="103"/>
      <c r="V2750" s="103"/>
      <c r="W2750" s="103"/>
      <c r="X2750" s="103"/>
      <c r="Y2750" s="103"/>
      <c r="Z2750" s="103"/>
      <c r="AA2750" s="103"/>
      <c r="AB2750" s="103"/>
      <c r="AC2750" s="103"/>
      <c r="AD2750" s="103"/>
      <c r="AE2750" s="103"/>
      <c r="AF2750" s="103"/>
      <c r="AG2750" s="103"/>
      <c r="AH2750" s="103"/>
      <c r="AI2750" s="103"/>
      <c r="AJ2750" s="103"/>
      <c r="AK2750" s="103"/>
      <c r="AL2750" s="103"/>
      <c r="AM2750" s="103"/>
      <c r="AN2750" s="103"/>
      <c r="AO2750" s="103"/>
      <c r="AP2750" s="103"/>
      <c r="AQ2750" s="103"/>
      <c r="AR2750" s="103"/>
      <c r="AS2750" s="103"/>
      <c r="AT2750" s="103"/>
      <c r="AU2750" s="103"/>
      <c r="AV2750" s="103"/>
      <c r="AW2750" s="103"/>
      <c r="AX2750" s="103"/>
      <c r="AY2750" s="103"/>
      <c r="AZ2750" s="103"/>
      <c r="BA2750" s="95"/>
      <c r="BB2750" s="95"/>
      <c r="BC2750" s="95"/>
      <c r="BD2750" s="95"/>
      <c r="BE2750" s="95"/>
      <c r="BF2750" s="95"/>
      <c r="BG2750" s="95"/>
      <c r="BH2750" s="95"/>
      <c r="BI2750" s="95"/>
    </row>
    <row r="2751" spans="17:61" s="82" customFormat="1" x14ac:dyDescent="0.2">
      <c r="Q2751" s="103"/>
      <c r="R2751" s="104"/>
      <c r="S2751" s="103"/>
      <c r="T2751" s="103"/>
      <c r="U2751" s="103"/>
      <c r="V2751" s="103"/>
      <c r="W2751" s="103"/>
      <c r="X2751" s="103"/>
      <c r="Y2751" s="103"/>
      <c r="Z2751" s="103"/>
      <c r="AA2751" s="103"/>
      <c r="AB2751" s="103"/>
      <c r="AC2751" s="103"/>
      <c r="AD2751" s="103"/>
      <c r="AE2751" s="103"/>
      <c r="AF2751" s="103"/>
      <c r="AG2751" s="103"/>
      <c r="AH2751" s="103"/>
      <c r="AI2751" s="103"/>
      <c r="AJ2751" s="103"/>
      <c r="AK2751" s="103"/>
      <c r="AL2751" s="103"/>
      <c r="AM2751" s="103"/>
      <c r="AN2751" s="103"/>
      <c r="AO2751" s="103"/>
      <c r="AP2751" s="103"/>
      <c r="AQ2751" s="103"/>
      <c r="AR2751" s="103"/>
      <c r="AS2751" s="103"/>
      <c r="AT2751" s="103"/>
      <c r="AU2751" s="103"/>
      <c r="AV2751" s="103"/>
      <c r="AW2751" s="103"/>
      <c r="AX2751" s="103"/>
      <c r="AY2751" s="103"/>
      <c r="AZ2751" s="103"/>
      <c r="BA2751" s="95"/>
      <c r="BB2751" s="95"/>
      <c r="BC2751" s="95"/>
      <c r="BD2751" s="95"/>
      <c r="BE2751" s="95"/>
      <c r="BF2751" s="95"/>
      <c r="BG2751" s="95"/>
      <c r="BH2751" s="95"/>
      <c r="BI2751" s="95"/>
    </row>
    <row r="2752" spans="17:61" s="82" customFormat="1" x14ac:dyDescent="0.2">
      <c r="Q2752" s="103"/>
      <c r="R2752" s="104"/>
      <c r="S2752" s="103"/>
      <c r="T2752" s="103"/>
      <c r="U2752" s="103"/>
      <c r="V2752" s="103"/>
      <c r="W2752" s="103"/>
      <c r="X2752" s="103"/>
      <c r="Y2752" s="103"/>
      <c r="Z2752" s="103"/>
      <c r="AA2752" s="103"/>
      <c r="AB2752" s="103"/>
      <c r="AC2752" s="103"/>
      <c r="AD2752" s="103"/>
      <c r="AE2752" s="103"/>
      <c r="AF2752" s="103"/>
      <c r="AG2752" s="103"/>
      <c r="AH2752" s="103"/>
      <c r="AI2752" s="103"/>
      <c r="AJ2752" s="103"/>
      <c r="AK2752" s="103"/>
      <c r="AL2752" s="103"/>
      <c r="AM2752" s="103"/>
      <c r="AN2752" s="103"/>
      <c r="AO2752" s="103"/>
      <c r="AP2752" s="103"/>
      <c r="AQ2752" s="103"/>
      <c r="AR2752" s="103"/>
      <c r="AS2752" s="103"/>
      <c r="AT2752" s="103"/>
      <c r="AU2752" s="103"/>
      <c r="AV2752" s="103"/>
      <c r="AW2752" s="103"/>
      <c r="AX2752" s="103"/>
      <c r="AY2752" s="103"/>
      <c r="AZ2752" s="103"/>
      <c r="BA2752" s="95"/>
      <c r="BB2752" s="95"/>
      <c r="BC2752" s="95"/>
      <c r="BD2752" s="95"/>
      <c r="BE2752" s="95"/>
      <c r="BF2752" s="95"/>
      <c r="BG2752" s="95"/>
      <c r="BH2752" s="95"/>
      <c r="BI2752" s="95"/>
    </row>
    <row r="2753" spans="17:61" s="82" customFormat="1" x14ac:dyDescent="0.2">
      <c r="Q2753" s="103"/>
      <c r="R2753" s="104"/>
      <c r="S2753" s="103"/>
      <c r="T2753" s="103"/>
      <c r="U2753" s="103"/>
      <c r="V2753" s="103"/>
      <c r="W2753" s="103"/>
      <c r="X2753" s="103"/>
      <c r="Y2753" s="103"/>
      <c r="Z2753" s="103"/>
      <c r="AA2753" s="103"/>
      <c r="AB2753" s="103"/>
      <c r="AC2753" s="103"/>
      <c r="AD2753" s="103"/>
      <c r="AE2753" s="103"/>
      <c r="AF2753" s="103"/>
      <c r="AG2753" s="103"/>
      <c r="AH2753" s="103"/>
      <c r="AI2753" s="103"/>
      <c r="AJ2753" s="103"/>
      <c r="AK2753" s="103"/>
      <c r="AL2753" s="103"/>
      <c r="AM2753" s="103"/>
      <c r="AN2753" s="103"/>
      <c r="AO2753" s="103"/>
      <c r="AP2753" s="103"/>
      <c r="AQ2753" s="103"/>
      <c r="AR2753" s="103"/>
      <c r="AS2753" s="103"/>
      <c r="AT2753" s="103"/>
      <c r="AU2753" s="103"/>
      <c r="AV2753" s="103"/>
      <c r="AW2753" s="103"/>
      <c r="AX2753" s="103"/>
      <c r="AY2753" s="103"/>
      <c r="AZ2753" s="103"/>
      <c r="BA2753" s="95"/>
      <c r="BB2753" s="95"/>
      <c r="BC2753" s="95"/>
      <c r="BD2753" s="95"/>
      <c r="BE2753" s="95"/>
      <c r="BF2753" s="95"/>
      <c r="BG2753" s="95"/>
      <c r="BH2753" s="95"/>
      <c r="BI2753" s="95"/>
    </row>
    <row r="2754" spans="17:61" s="82" customFormat="1" x14ac:dyDescent="0.2">
      <c r="Q2754" s="103"/>
      <c r="R2754" s="104"/>
      <c r="S2754" s="103"/>
      <c r="T2754" s="103"/>
      <c r="U2754" s="103"/>
      <c r="V2754" s="103"/>
      <c r="W2754" s="103"/>
      <c r="X2754" s="103"/>
      <c r="Y2754" s="103"/>
      <c r="Z2754" s="103"/>
      <c r="AA2754" s="103"/>
      <c r="AB2754" s="103"/>
      <c r="AC2754" s="103"/>
      <c r="AD2754" s="103"/>
      <c r="AE2754" s="103"/>
      <c r="AF2754" s="103"/>
      <c r="AG2754" s="103"/>
      <c r="AH2754" s="103"/>
      <c r="AI2754" s="103"/>
      <c r="AJ2754" s="103"/>
      <c r="AK2754" s="103"/>
      <c r="AL2754" s="103"/>
      <c r="AM2754" s="103"/>
      <c r="AN2754" s="103"/>
      <c r="AO2754" s="103"/>
      <c r="AP2754" s="103"/>
      <c r="AQ2754" s="103"/>
      <c r="AR2754" s="103"/>
      <c r="AS2754" s="103"/>
      <c r="AT2754" s="103"/>
      <c r="AU2754" s="103"/>
      <c r="AV2754" s="103"/>
      <c r="AW2754" s="103"/>
      <c r="AX2754" s="103"/>
      <c r="AY2754" s="103"/>
      <c r="AZ2754" s="103"/>
      <c r="BA2754" s="95"/>
      <c r="BB2754" s="95"/>
      <c r="BC2754" s="95"/>
      <c r="BD2754" s="95"/>
      <c r="BE2754" s="95"/>
      <c r="BF2754" s="95"/>
      <c r="BG2754" s="95"/>
      <c r="BH2754" s="95"/>
      <c r="BI2754" s="95"/>
    </row>
    <row r="2755" spans="17:61" s="82" customFormat="1" x14ac:dyDescent="0.2">
      <c r="Q2755" s="103"/>
      <c r="R2755" s="104"/>
      <c r="S2755" s="103"/>
      <c r="T2755" s="103"/>
      <c r="U2755" s="103"/>
      <c r="V2755" s="103"/>
      <c r="W2755" s="103"/>
      <c r="X2755" s="103"/>
      <c r="Y2755" s="103"/>
      <c r="Z2755" s="103"/>
      <c r="AA2755" s="103"/>
      <c r="AB2755" s="103"/>
      <c r="AC2755" s="103"/>
      <c r="AD2755" s="103"/>
      <c r="AE2755" s="103"/>
      <c r="AF2755" s="103"/>
      <c r="AG2755" s="103"/>
      <c r="AH2755" s="103"/>
      <c r="AI2755" s="103"/>
      <c r="AJ2755" s="103"/>
      <c r="AK2755" s="103"/>
      <c r="AL2755" s="103"/>
      <c r="AM2755" s="103"/>
      <c r="AN2755" s="103"/>
      <c r="AO2755" s="103"/>
      <c r="AP2755" s="103"/>
      <c r="AQ2755" s="103"/>
      <c r="AR2755" s="103"/>
      <c r="AS2755" s="103"/>
      <c r="AT2755" s="103"/>
      <c r="AU2755" s="103"/>
      <c r="AV2755" s="103"/>
      <c r="AW2755" s="103"/>
      <c r="AX2755" s="103"/>
      <c r="AY2755" s="103"/>
      <c r="AZ2755" s="103"/>
      <c r="BA2755" s="95"/>
      <c r="BB2755" s="95"/>
      <c r="BC2755" s="95"/>
      <c r="BD2755" s="95"/>
      <c r="BE2755" s="95"/>
      <c r="BF2755" s="95"/>
      <c r="BG2755" s="95"/>
      <c r="BH2755" s="95"/>
      <c r="BI2755" s="95"/>
    </row>
    <row r="2756" spans="17:61" s="82" customFormat="1" x14ac:dyDescent="0.2">
      <c r="Q2756" s="103"/>
      <c r="R2756" s="104"/>
      <c r="S2756" s="103"/>
      <c r="T2756" s="103"/>
      <c r="U2756" s="103"/>
      <c r="V2756" s="103"/>
      <c r="W2756" s="103"/>
      <c r="X2756" s="103"/>
      <c r="Y2756" s="103"/>
      <c r="Z2756" s="103"/>
      <c r="AA2756" s="103"/>
      <c r="AB2756" s="103"/>
      <c r="AC2756" s="103"/>
      <c r="AD2756" s="103"/>
      <c r="AE2756" s="103"/>
      <c r="AF2756" s="103"/>
      <c r="AG2756" s="103"/>
      <c r="AH2756" s="103"/>
      <c r="AI2756" s="103"/>
      <c r="AJ2756" s="103"/>
      <c r="AK2756" s="103"/>
      <c r="AL2756" s="103"/>
      <c r="AM2756" s="103"/>
      <c r="AN2756" s="103"/>
      <c r="AO2756" s="103"/>
      <c r="AP2756" s="103"/>
      <c r="AQ2756" s="103"/>
      <c r="AR2756" s="103"/>
      <c r="AS2756" s="103"/>
      <c r="AT2756" s="103"/>
      <c r="AU2756" s="103"/>
      <c r="AV2756" s="103"/>
      <c r="AW2756" s="103"/>
      <c r="AX2756" s="103"/>
      <c r="AY2756" s="103"/>
      <c r="AZ2756" s="103"/>
      <c r="BA2756" s="95"/>
      <c r="BB2756" s="95"/>
      <c r="BC2756" s="95"/>
      <c r="BD2756" s="95"/>
      <c r="BE2756" s="95"/>
      <c r="BF2756" s="95"/>
      <c r="BG2756" s="95"/>
      <c r="BH2756" s="95"/>
      <c r="BI2756" s="95"/>
    </row>
    <row r="2757" spans="17:61" s="82" customFormat="1" x14ac:dyDescent="0.2">
      <c r="Q2757" s="103"/>
      <c r="R2757" s="104"/>
      <c r="S2757" s="103"/>
      <c r="T2757" s="103"/>
      <c r="U2757" s="103"/>
      <c r="V2757" s="103"/>
      <c r="W2757" s="103"/>
      <c r="X2757" s="103"/>
      <c r="Y2757" s="103"/>
      <c r="Z2757" s="103"/>
      <c r="AA2757" s="103"/>
      <c r="AB2757" s="103"/>
      <c r="AC2757" s="103"/>
      <c r="AD2757" s="103"/>
      <c r="AE2757" s="103"/>
      <c r="AF2757" s="103"/>
      <c r="AG2757" s="103"/>
      <c r="AH2757" s="103"/>
      <c r="AI2757" s="103"/>
      <c r="AJ2757" s="103"/>
      <c r="AK2757" s="103"/>
      <c r="AL2757" s="103"/>
      <c r="AM2757" s="103"/>
      <c r="AN2757" s="103"/>
      <c r="AO2757" s="103"/>
      <c r="AP2757" s="103"/>
      <c r="AQ2757" s="103"/>
      <c r="AR2757" s="103"/>
      <c r="AS2757" s="103"/>
      <c r="AT2757" s="103"/>
      <c r="AU2757" s="103"/>
      <c r="AV2757" s="103"/>
      <c r="AW2757" s="103"/>
      <c r="AX2757" s="103"/>
      <c r="AY2757" s="103"/>
      <c r="AZ2757" s="103"/>
      <c r="BA2757" s="95"/>
      <c r="BB2757" s="95"/>
      <c r="BC2757" s="95"/>
      <c r="BD2757" s="95"/>
      <c r="BE2757" s="95"/>
      <c r="BF2757" s="95"/>
      <c r="BG2757" s="95"/>
      <c r="BH2757" s="95"/>
      <c r="BI2757" s="95"/>
    </row>
    <row r="2758" spans="17:61" s="82" customFormat="1" x14ac:dyDescent="0.2">
      <c r="Q2758" s="103"/>
      <c r="R2758" s="104"/>
      <c r="S2758" s="103"/>
      <c r="T2758" s="103"/>
      <c r="U2758" s="103"/>
      <c r="V2758" s="103"/>
      <c r="W2758" s="103"/>
      <c r="X2758" s="103"/>
      <c r="Y2758" s="103"/>
      <c r="Z2758" s="103"/>
      <c r="AA2758" s="103"/>
      <c r="AB2758" s="103"/>
      <c r="AC2758" s="103"/>
      <c r="AD2758" s="103"/>
      <c r="AE2758" s="103"/>
      <c r="AF2758" s="103"/>
      <c r="AG2758" s="103"/>
      <c r="AH2758" s="103"/>
      <c r="AI2758" s="103"/>
      <c r="AJ2758" s="103"/>
      <c r="AK2758" s="103"/>
      <c r="AL2758" s="103"/>
      <c r="AM2758" s="103"/>
      <c r="AN2758" s="103"/>
      <c r="AO2758" s="103"/>
      <c r="AP2758" s="103"/>
      <c r="AQ2758" s="103"/>
      <c r="AR2758" s="103"/>
      <c r="AS2758" s="103"/>
      <c r="AT2758" s="103"/>
      <c r="AU2758" s="103"/>
      <c r="AV2758" s="103"/>
      <c r="AW2758" s="103"/>
      <c r="AX2758" s="103"/>
      <c r="AY2758" s="103"/>
      <c r="AZ2758" s="103"/>
      <c r="BA2758" s="95"/>
      <c r="BB2758" s="95"/>
      <c r="BC2758" s="95"/>
      <c r="BD2758" s="95"/>
      <c r="BE2758" s="95"/>
      <c r="BF2758" s="95"/>
      <c r="BG2758" s="95"/>
      <c r="BH2758" s="95"/>
      <c r="BI2758" s="95"/>
    </row>
    <row r="2759" spans="17:61" s="82" customFormat="1" x14ac:dyDescent="0.2">
      <c r="Q2759" s="103"/>
      <c r="R2759" s="104"/>
      <c r="S2759" s="103"/>
      <c r="T2759" s="103"/>
      <c r="U2759" s="103"/>
      <c r="V2759" s="103"/>
      <c r="W2759" s="103"/>
      <c r="X2759" s="103"/>
      <c r="Y2759" s="103"/>
      <c r="Z2759" s="103"/>
      <c r="AA2759" s="103"/>
      <c r="AB2759" s="103"/>
      <c r="AC2759" s="103"/>
      <c r="AD2759" s="103"/>
      <c r="AE2759" s="103"/>
      <c r="AF2759" s="103"/>
      <c r="AG2759" s="103"/>
      <c r="AH2759" s="103"/>
      <c r="AI2759" s="103"/>
      <c r="AJ2759" s="103"/>
      <c r="AK2759" s="103"/>
      <c r="AL2759" s="103"/>
      <c r="AM2759" s="103"/>
      <c r="AN2759" s="103"/>
      <c r="AO2759" s="103"/>
      <c r="AP2759" s="103"/>
      <c r="AQ2759" s="103"/>
      <c r="AR2759" s="103"/>
      <c r="AS2759" s="103"/>
      <c r="AT2759" s="103"/>
      <c r="AU2759" s="103"/>
      <c r="AV2759" s="103"/>
      <c r="AW2759" s="103"/>
      <c r="AX2759" s="103"/>
      <c r="AY2759" s="103"/>
      <c r="AZ2759" s="103"/>
      <c r="BA2759" s="95"/>
      <c r="BB2759" s="95"/>
      <c r="BC2759" s="95"/>
      <c r="BD2759" s="95"/>
      <c r="BE2759" s="95"/>
      <c r="BF2759" s="95"/>
      <c r="BG2759" s="95"/>
      <c r="BH2759" s="95"/>
      <c r="BI2759" s="95"/>
    </row>
    <row r="2760" spans="17:61" s="82" customFormat="1" x14ac:dyDescent="0.2">
      <c r="Q2760" s="103"/>
      <c r="R2760" s="104"/>
      <c r="S2760" s="103"/>
      <c r="T2760" s="103"/>
      <c r="U2760" s="103"/>
      <c r="V2760" s="103"/>
      <c r="W2760" s="103"/>
      <c r="X2760" s="103"/>
      <c r="Y2760" s="103"/>
      <c r="Z2760" s="103"/>
      <c r="AA2760" s="103"/>
      <c r="AB2760" s="103"/>
      <c r="AC2760" s="103"/>
      <c r="AD2760" s="103"/>
      <c r="AE2760" s="103"/>
      <c r="AF2760" s="103"/>
      <c r="AG2760" s="103"/>
      <c r="AH2760" s="103"/>
      <c r="AI2760" s="103"/>
      <c r="AJ2760" s="103"/>
      <c r="AK2760" s="103"/>
      <c r="AL2760" s="103"/>
      <c r="AM2760" s="103"/>
      <c r="AN2760" s="103"/>
      <c r="AO2760" s="103"/>
      <c r="AP2760" s="103"/>
      <c r="AQ2760" s="103"/>
      <c r="AR2760" s="103"/>
      <c r="AS2760" s="103"/>
      <c r="AT2760" s="103"/>
      <c r="AU2760" s="103"/>
      <c r="AV2760" s="103"/>
      <c r="AW2760" s="103"/>
      <c r="AX2760" s="103"/>
      <c r="AY2760" s="103"/>
      <c r="AZ2760" s="103"/>
      <c r="BA2760" s="95"/>
      <c r="BB2760" s="95"/>
      <c r="BC2760" s="95"/>
      <c r="BD2760" s="95"/>
      <c r="BE2760" s="95"/>
      <c r="BF2760" s="95"/>
      <c r="BG2760" s="95"/>
      <c r="BH2760" s="95"/>
      <c r="BI2760" s="95"/>
    </row>
    <row r="2761" spans="17:61" s="82" customFormat="1" x14ac:dyDescent="0.2">
      <c r="Q2761" s="103"/>
      <c r="R2761" s="104"/>
      <c r="S2761" s="103"/>
      <c r="T2761" s="103"/>
      <c r="U2761" s="103"/>
      <c r="V2761" s="103"/>
      <c r="W2761" s="103"/>
      <c r="X2761" s="103"/>
      <c r="Y2761" s="103"/>
      <c r="Z2761" s="103"/>
      <c r="AA2761" s="103"/>
      <c r="AB2761" s="103"/>
      <c r="AC2761" s="103"/>
      <c r="AD2761" s="103"/>
      <c r="AE2761" s="103"/>
      <c r="AF2761" s="103"/>
      <c r="AG2761" s="103"/>
      <c r="AH2761" s="103"/>
      <c r="AI2761" s="103"/>
      <c r="AJ2761" s="103"/>
      <c r="AK2761" s="103"/>
      <c r="AL2761" s="103"/>
      <c r="AM2761" s="103"/>
      <c r="AN2761" s="103"/>
      <c r="AO2761" s="103"/>
      <c r="AP2761" s="103"/>
      <c r="AQ2761" s="103"/>
      <c r="AR2761" s="103"/>
      <c r="AS2761" s="103"/>
      <c r="AT2761" s="103"/>
      <c r="AU2761" s="103"/>
      <c r="AV2761" s="103"/>
      <c r="AW2761" s="103"/>
      <c r="AX2761" s="103"/>
      <c r="AY2761" s="103"/>
      <c r="AZ2761" s="103"/>
      <c r="BA2761" s="95"/>
      <c r="BB2761" s="95"/>
      <c r="BC2761" s="95"/>
      <c r="BD2761" s="95"/>
      <c r="BE2761" s="95"/>
      <c r="BF2761" s="95"/>
      <c r="BG2761" s="95"/>
      <c r="BH2761" s="95"/>
      <c r="BI2761" s="95"/>
    </row>
    <row r="2762" spans="17:61" s="82" customFormat="1" x14ac:dyDescent="0.2">
      <c r="Q2762" s="103"/>
      <c r="R2762" s="104"/>
      <c r="S2762" s="103"/>
      <c r="T2762" s="103"/>
      <c r="U2762" s="103"/>
      <c r="V2762" s="103"/>
      <c r="W2762" s="103"/>
      <c r="X2762" s="103"/>
      <c r="Y2762" s="103"/>
      <c r="Z2762" s="103"/>
      <c r="AA2762" s="103"/>
      <c r="AB2762" s="103"/>
      <c r="AC2762" s="103"/>
      <c r="AD2762" s="103"/>
      <c r="AE2762" s="103"/>
      <c r="AF2762" s="103"/>
      <c r="AG2762" s="103"/>
      <c r="AH2762" s="103"/>
      <c r="AI2762" s="103"/>
      <c r="AJ2762" s="103"/>
      <c r="AK2762" s="103"/>
      <c r="AL2762" s="103"/>
      <c r="AM2762" s="103"/>
      <c r="AN2762" s="103"/>
      <c r="AO2762" s="103"/>
      <c r="AP2762" s="103"/>
      <c r="AQ2762" s="103"/>
      <c r="AR2762" s="103"/>
      <c r="AS2762" s="103"/>
      <c r="AT2762" s="103"/>
      <c r="AU2762" s="103"/>
      <c r="AV2762" s="103"/>
      <c r="AW2762" s="103"/>
      <c r="AX2762" s="103"/>
      <c r="AY2762" s="103"/>
      <c r="AZ2762" s="103"/>
      <c r="BA2762" s="95"/>
      <c r="BB2762" s="95"/>
      <c r="BC2762" s="95"/>
      <c r="BD2762" s="95"/>
      <c r="BE2762" s="95"/>
      <c r="BF2762" s="95"/>
      <c r="BG2762" s="95"/>
      <c r="BH2762" s="95"/>
      <c r="BI2762" s="95"/>
    </row>
    <row r="2763" spans="17:61" s="82" customFormat="1" x14ac:dyDescent="0.2">
      <c r="Q2763" s="103"/>
      <c r="R2763" s="104"/>
      <c r="S2763" s="103"/>
      <c r="T2763" s="103"/>
      <c r="U2763" s="103"/>
      <c r="V2763" s="103"/>
      <c r="W2763" s="103"/>
      <c r="X2763" s="103"/>
      <c r="Y2763" s="103"/>
      <c r="Z2763" s="103"/>
      <c r="AA2763" s="103"/>
      <c r="AB2763" s="103"/>
      <c r="AC2763" s="103"/>
      <c r="AD2763" s="103"/>
      <c r="AE2763" s="103"/>
      <c r="AF2763" s="103"/>
      <c r="AG2763" s="103"/>
      <c r="AH2763" s="103"/>
      <c r="AI2763" s="103"/>
      <c r="AJ2763" s="103"/>
      <c r="AK2763" s="103"/>
      <c r="AL2763" s="103"/>
      <c r="AM2763" s="103"/>
      <c r="AN2763" s="103"/>
      <c r="AO2763" s="103"/>
      <c r="AP2763" s="103"/>
      <c r="AQ2763" s="103"/>
      <c r="AR2763" s="103"/>
      <c r="AS2763" s="103"/>
      <c r="AT2763" s="103"/>
      <c r="AU2763" s="103"/>
      <c r="AV2763" s="103"/>
      <c r="AW2763" s="103"/>
      <c r="AX2763" s="103"/>
      <c r="AY2763" s="103"/>
      <c r="AZ2763" s="103"/>
      <c r="BA2763" s="95"/>
      <c r="BB2763" s="95"/>
      <c r="BC2763" s="95"/>
      <c r="BD2763" s="95"/>
      <c r="BE2763" s="95"/>
      <c r="BF2763" s="95"/>
      <c r="BG2763" s="95"/>
      <c r="BH2763" s="95"/>
      <c r="BI2763" s="95"/>
    </row>
    <row r="2764" spans="17:61" s="82" customFormat="1" x14ac:dyDescent="0.2">
      <c r="Q2764" s="103"/>
      <c r="R2764" s="104"/>
      <c r="S2764" s="103"/>
      <c r="T2764" s="103"/>
      <c r="U2764" s="103"/>
      <c r="V2764" s="103"/>
      <c r="W2764" s="103"/>
      <c r="X2764" s="103"/>
      <c r="Y2764" s="103"/>
      <c r="Z2764" s="103"/>
      <c r="AA2764" s="103"/>
      <c r="AB2764" s="103"/>
      <c r="AC2764" s="103"/>
      <c r="AD2764" s="103"/>
      <c r="AE2764" s="103"/>
      <c r="AF2764" s="103"/>
      <c r="AG2764" s="103"/>
      <c r="AH2764" s="103"/>
      <c r="AI2764" s="103"/>
      <c r="AJ2764" s="103"/>
      <c r="AK2764" s="103"/>
      <c r="AL2764" s="103"/>
      <c r="AM2764" s="103"/>
      <c r="AN2764" s="103"/>
      <c r="AO2764" s="103"/>
      <c r="AP2764" s="103"/>
      <c r="AQ2764" s="103"/>
      <c r="AR2764" s="103"/>
      <c r="AS2764" s="103"/>
      <c r="AT2764" s="103"/>
      <c r="AU2764" s="103"/>
      <c r="AV2764" s="103"/>
      <c r="AW2764" s="103"/>
      <c r="AX2764" s="103"/>
      <c r="AY2764" s="103"/>
      <c r="AZ2764" s="103"/>
      <c r="BA2764" s="95"/>
      <c r="BB2764" s="95"/>
      <c r="BC2764" s="95"/>
      <c r="BD2764" s="95"/>
      <c r="BE2764" s="95"/>
      <c r="BF2764" s="95"/>
      <c r="BG2764" s="95"/>
      <c r="BH2764" s="95"/>
      <c r="BI2764" s="95"/>
    </row>
    <row r="2765" spans="17:61" s="82" customFormat="1" x14ac:dyDescent="0.2">
      <c r="Q2765" s="103"/>
      <c r="R2765" s="104"/>
      <c r="S2765" s="103"/>
      <c r="T2765" s="103"/>
      <c r="U2765" s="103"/>
      <c r="V2765" s="103"/>
      <c r="W2765" s="103"/>
      <c r="X2765" s="103"/>
      <c r="Y2765" s="103"/>
      <c r="Z2765" s="103"/>
      <c r="AA2765" s="103"/>
      <c r="AB2765" s="103"/>
      <c r="AC2765" s="103"/>
      <c r="AD2765" s="103"/>
      <c r="AE2765" s="103"/>
      <c r="AF2765" s="103"/>
      <c r="AG2765" s="103"/>
      <c r="AH2765" s="103"/>
      <c r="AI2765" s="103"/>
      <c r="AJ2765" s="103"/>
      <c r="AK2765" s="103"/>
      <c r="AL2765" s="103"/>
      <c r="AM2765" s="103"/>
      <c r="AN2765" s="103"/>
      <c r="AO2765" s="103"/>
      <c r="AP2765" s="103"/>
      <c r="AQ2765" s="103"/>
      <c r="AR2765" s="103"/>
      <c r="AS2765" s="103"/>
      <c r="AT2765" s="103"/>
      <c r="AU2765" s="103"/>
      <c r="AV2765" s="103"/>
      <c r="AW2765" s="103"/>
      <c r="AX2765" s="103"/>
      <c r="AY2765" s="103"/>
      <c r="AZ2765" s="103"/>
      <c r="BA2765" s="95"/>
      <c r="BB2765" s="95"/>
      <c r="BC2765" s="95"/>
      <c r="BD2765" s="95"/>
      <c r="BE2765" s="95"/>
      <c r="BF2765" s="95"/>
      <c r="BG2765" s="95"/>
      <c r="BH2765" s="95"/>
      <c r="BI2765" s="95"/>
    </row>
    <row r="2766" spans="17:61" s="82" customFormat="1" x14ac:dyDescent="0.2">
      <c r="Q2766" s="103"/>
      <c r="R2766" s="104"/>
      <c r="S2766" s="103"/>
      <c r="T2766" s="103"/>
      <c r="U2766" s="103"/>
      <c r="V2766" s="103"/>
      <c r="W2766" s="103"/>
      <c r="X2766" s="103"/>
      <c r="Y2766" s="103"/>
      <c r="Z2766" s="103"/>
      <c r="AA2766" s="103"/>
      <c r="AB2766" s="103"/>
      <c r="AC2766" s="103"/>
      <c r="AD2766" s="103"/>
      <c r="AE2766" s="103"/>
      <c r="AF2766" s="103"/>
      <c r="AG2766" s="103"/>
      <c r="AH2766" s="103"/>
      <c r="AI2766" s="103"/>
      <c r="AJ2766" s="103"/>
      <c r="AK2766" s="103"/>
      <c r="AL2766" s="103"/>
      <c r="AM2766" s="103"/>
      <c r="AN2766" s="103"/>
      <c r="AO2766" s="103"/>
      <c r="AP2766" s="103"/>
      <c r="AQ2766" s="103"/>
      <c r="AR2766" s="103"/>
      <c r="AS2766" s="103"/>
      <c r="AT2766" s="103"/>
      <c r="AU2766" s="103"/>
      <c r="AV2766" s="103"/>
      <c r="AW2766" s="103"/>
      <c r="AX2766" s="103"/>
      <c r="AY2766" s="103"/>
      <c r="AZ2766" s="103"/>
      <c r="BA2766" s="95"/>
      <c r="BB2766" s="95"/>
      <c r="BC2766" s="95"/>
      <c r="BD2766" s="95"/>
      <c r="BE2766" s="95"/>
      <c r="BF2766" s="95"/>
      <c r="BG2766" s="95"/>
      <c r="BH2766" s="95"/>
      <c r="BI2766" s="95"/>
    </row>
    <row r="2767" spans="17:61" s="82" customFormat="1" x14ac:dyDescent="0.2">
      <c r="Q2767" s="103"/>
      <c r="R2767" s="104"/>
      <c r="S2767" s="103"/>
      <c r="T2767" s="103"/>
      <c r="U2767" s="103"/>
      <c r="V2767" s="103"/>
      <c r="W2767" s="103"/>
      <c r="X2767" s="103"/>
      <c r="Y2767" s="103"/>
      <c r="Z2767" s="103"/>
      <c r="AA2767" s="103"/>
      <c r="AB2767" s="103"/>
      <c r="AC2767" s="103"/>
      <c r="AD2767" s="103"/>
      <c r="AE2767" s="103"/>
      <c r="AF2767" s="103"/>
      <c r="AG2767" s="103"/>
      <c r="AH2767" s="103"/>
      <c r="AI2767" s="103"/>
      <c r="AJ2767" s="103"/>
      <c r="AK2767" s="103"/>
      <c r="AL2767" s="103"/>
      <c r="AM2767" s="103"/>
      <c r="AN2767" s="103"/>
      <c r="AO2767" s="103"/>
      <c r="AP2767" s="103"/>
      <c r="AQ2767" s="103"/>
      <c r="AR2767" s="103"/>
      <c r="AS2767" s="103"/>
      <c r="AT2767" s="103"/>
      <c r="AU2767" s="103"/>
      <c r="AV2767" s="103"/>
      <c r="AW2767" s="103"/>
      <c r="AX2767" s="103"/>
      <c r="AY2767" s="103"/>
      <c r="AZ2767" s="103"/>
      <c r="BA2767" s="95"/>
      <c r="BB2767" s="95"/>
      <c r="BC2767" s="95"/>
      <c r="BD2767" s="95"/>
      <c r="BE2767" s="95"/>
      <c r="BF2767" s="95"/>
      <c r="BG2767" s="95"/>
      <c r="BH2767" s="95"/>
      <c r="BI2767" s="95"/>
    </row>
    <row r="2768" spans="17:61" s="82" customFormat="1" x14ac:dyDescent="0.2">
      <c r="Q2768" s="103"/>
      <c r="R2768" s="104"/>
      <c r="S2768" s="103"/>
      <c r="T2768" s="103"/>
      <c r="U2768" s="103"/>
      <c r="V2768" s="103"/>
      <c r="W2768" s="103"/>
      <c r="X2768" s="103"/>
      <c r="Y2768" s="103"/>
      <c r="Z2768" s="103"/>
      <c r="AA2768" s="103"/>
      <c r="AB2768" s="103"/>
      <c r="AC2768" s="103"/>
      <c r="AD2768" s="103"/>
      <c r="AE2768" s="103"/>
      <c r="AF2768" s="103"/>
      <c r="AG2768" s="103"/>
      <c r="AH2768" s="103"/>
      <c r="AI2768" s="103"/>
      <c r="AJ2768" s="103"/>
      <c r="AK2768" s="103"/>
      <c r="AL2768" s="103"/>
      <c r="AM2768" s="103"/>
      <c r="AN2768" s="103"/>
      <c r="AO2768" s="103"/>
      <c r="AP2768" s="103"/>
      <c r="AQ2768" s="103"/>
      <c r="AR2768" s="103"/>
      <c r="AS2768" s="103"/>
      <c r="AT2768" s="103"/>
      <c r="AU2768" s="103"/>
      <c r="AV2768" s="103"/>
      <c r="AW2768" s="103"/>
      <c r="AX2768" s="103"/>
      <c r="AY2768" s="103"/>
      <c r="AZ2768" s="103"/>
      <c r="BA2768" s="95"/>
      <c r="BB2768" s="95"/>
      <c r="BC2768" s="95"/>
      <c r="BD2768" s="95"/>
      <c r="BE2768" s="95"/>
      <c r="BF2768" s="95"/>
      <c r="BG2768" s="95"/>
      <c r="BH2768" s="95"/>
      <c r="BI2768" s="95"/>
    </row>
    <row r="2769" spans="17:61" s="82" customFormat="1" x14ac:dyDescent="0.2">
      <c r="Q2769" s="103"/>
      <c r="R2769" s="104"/>
      <c r="S2769" s="103"/>
      <c r="T2769" s="103"/>
      <c r="U2769" s="103"/>
      <c r="V2769" s="103"/>
      <c r="W2769" s="103"/>
      <c r="X2769" s="103"/>
      <c r="Y2769" s="103"/>
      <c r="Z2769" s="103"/>
      <c r="AA2769" s="103"/>
      <c r="AB2769" s="103"/>
      <c r="AC2769" s="103"/>
      <c r="AD2769" s="103"/>
      <c r="AE2769" s="103"/>
      <c r="AF2769" s="103"/>
      <c r="AG2769" s="103"/>
      <c r="AH2769" s="103"/>
      <c r="AI2769" s="103"/>
      <c r="AJ2769" s="103"/>
      <c r="AK2769" s="103"/>
      <c r="AL2769" s="103"/>
      <c r="AM2769" s="103"/>
      <c r="AN2769" s="103"/>
      <c r="AO2769" s="103"/>
      <c r="AP2769" s="103"/>
      <c r="AQ2769" s="103"/>
      <c r="AR2769" s="103"/>
      <c r="AS2769" s="103"/>
      <c r="AT2769" s="103"/>
      <c r="AU2769" s="103"/>
      <c r="AV2769" s="103"/>
      <c r="AW2769" s="103"/>
      <c r="AX2769" s="103"/>
      <c r="AY2769" s="103"/>
      <c r="AZ2769" s="103"/>
      <c r="BA2769" s="95"/>
      <c r="BB2769" s="95"/>
      <c r="BC2769" s="95"/>
      <c r="BD2769" s="95"/>
      <c r="BE2769" s="95"/>
      <c r="BF2769" s="95"/>
      <c r="BG2769" s="95"/>
      <c r="BH2769" s="95"/>
      <c r="BI2769" s="95"/>
    </row>
    <row r="2770" spans="17:61" s="82" customFormat="1" x14ac:dyDescent="0.2">
      <c r="Q2770" s="103"/>
      <c r="R2770" s="104"/>
      <c r="S2770" s="103"/>
      <c r="T2770" s="103"/>
      <c r="U2770" s="103"/>
      <c r="V2770" s="103"/>
      <c r="W2770" s="103"/>
      <c r="X2770" s="103"/>
      <c r="Y2770" s="103"/>
      <c r="Z2770" s="103"/>
      <c r="AA2770" s="103"/>
      <c r="AB2770" s="103"/>
      <c r="AC2770" s="103"/>
      <c r="AD2770" s="103"/>
      <c r="AE2770" s="103"/>
      <c r="AF2770" s="103"/>
      <c r="AG2770" s="103"/>
      <c r="AH2770" s="103"/>
      <c r="AI2770" s="103"/>
      <c r="AJ2770" s="103"/>
      <c r="AK2770" s="103"/>
      <c r="AL2770" s="103"/>
      <c r="AM2770" s="103"/>
      <c r="AN2770" s="103"/>
      <c r="AO2770" s="103"/>
      <c r="AP2770" s="103"/>
      <c r="AQ2770" s="103"/>
      <c r="AR2770" s="103"/>
      <c r="AS2770" s="103"/>
      <c r="AT2770" s="103"/>
      <c r="AU2770" s="103"/>
      <c r="AV2770" s="103"/>
      <c r="AW2770" s="103"/>
      <c r="AX2770" s="103"/>
      <c r="AY2770" s="103"/>
      <c r="AZ2770" s="103"/>
      <c r="BA2770" s="95"/>
      <c r="BB2770" s="95"/>
      <c r="BC2770" s="95"/>
      <c r="BD2770" s="95"/>
      <c r="BE2770" s="95"/>
      <c r="BF2770" s="95"/>
      <c r="BG2770" s="95"/>
      <c r="BH2770" s="95"/>
      <c r="BI2770" s="95"/>
    </row>
    <row r="2771" spans="17:61" s="82" customFormat="1" x14ac:dyDescent="0.2">
      <c r="Q2771" s="103"/>
      <c r="R2771" s="104"/>
      <c r="S2771" s="103"/>
      <c r="T2771" s="103"/>
      <c r="U2771" s="103"/>
      <c r="V2771" s="103"/>
      <c r="W2771" s="103"/>
      <c r="X2771" s="103"/>
      <c r="Y2771" s="103"/>
      <c r="Z2771" s="103"/>
      <c r="AA2771" s="103"/>
      <c r="AB2771" s="103"/>
      <c r="AC2771" s="103"/>
      <c r="AD2771" s="103"/>
      <c r="AE2771" s="103"/>
      <c r="AF2771" s="103"/>
      <c r="AG2771" s="103"/>
      <c r="AH2771" s="103"/>
      <c r="AI2771" s="103"/>
      <c r="AJ2771" s="103"/>
      <c r="AK2771" s="103"/>
      <c r="AL2771" s="103"/>
      <c r="AM2771" s="103"/>
      <c r="AN2771" s="103"/>
      <c r="AO2771" s="103"/>
      <c r="AP2771" s="103"/>
      <c r="AQ2771" s="103"/>
      <c r="AR2771" s="103"/>
      <c r="AS2771" s="103"/>
      <c r="AT2771" s="103"/>
      <c r="AU2771" s="103"/>
      <c r="AV2771" s="103"/>
      <c r="AW2771" s="103"/>
      <c r="AX2771" s="103"/>
      <c r="AY2771" s="103"/>
      <c r="AZ2771" s="103"/>
      <c r="BA2771" s="95"/>
      <c r="BB2771" s="95"/>
      <c r="BC2771" s="95"/>
      <c r="BD2771" s="95"/>
      <c r="BE2771" s="95"/>
      <c r="BF2771" s="95"/>
      <c r="BG2771" s="95"/>
      <c r="BH2771" s="95"/>
      <c r="BI2771" s="95"/>
    </row>
    <row r="2772" spans="17:61" s="82" customFormat="1" x14ac:dyDescent="0.2">
      <c r="Q2772" s="103"/>
      <c r="R2772" s="104"/>
      <c r="S2772" s="103"/>
      <c r="T2772" s="103"/>
      <c r="U2772" s="103"/>
      <c r="V2772" s="103"/>
      <c r="W2772" s="103"/>
      <c r="X2772" s="103"/>
      <c r="Y2772" s="103"/>
      <c r="Z2772" s="103"/>
      <c r="AA2772" s="103"/>
      <c r="AB2772" s="103"/>
      <c r="AC2772" s="103"/>
      <c r="AD2772" s="103"/>
      <c r="AE2772" s="103"/>
      <c r="AF2772" s="103"/>
      <c r="AG2772" s="103"/>
      <c r="AH2772" s="103"/>
      <c r="AI2772" s="103"/>
      <c r="AJ2772" s="103"/>
      <c r="AK2772" s="103"/>
      <c r="AL2772" s="103"/>
      <c r="AM2772" s="103"/>
      <c r="AN2772" s="103"/>
      <c r="AO2772" s="103"/>
      <c r="AP2772" s="103"/>
      <c r="AQ2772" s="103"/>
      <c r="AR2772" s="103"/>
      <c r="AS2772" s="103"/>
      <c r="AT2772" s="103"/>
      <c r="AU2772" s="103"/>
      <c r="AV2772" s="103"/>
      <c r="AW2772" s="103"/>
      <c r="AX2772" s="103"/>
      <c r="AY2772" s="103"/>
      <c r="AZ2772" s="103"/>
      <c r="BA2772" s="95"/>
      <c r="BB2772" s="95"/>
      <c r="BC2772" s="95"/>
      <c r="BD2772" s="95"/>
      <c r="BE2772" s="95"/>
      <c r="BF2772" s="95"/>
      <c r="BG2772" s="95"/>
      <c r="BH2772" s="95"/>
      <c r="BI2772" s="95"/>
    </row>
    <row r="2773" spans="17:61" s="82" customFormat="1" x14ac:dyDescent="0.2">
      <c r="Q2773" s="103"/>
      <c r="R2773" s="104"/>
      <c r="S2773" s="103"/>
      <c r="T2773" s="103"/>
      <c r="U2773" s="103"/>
      <c r="V2773" s="103"/>
      <c r="W2773" s="103"/>
      <c r="X2773" s="103"/>
      <c r="Y2773" s="103"/>
      <c r="Z2773" s="103"/>
      <c r="AA2773" s="103"/>
      <c r="AB2773" s="103"/>
      <c r="AC2773" s="103"/>
      <c r="AD2773" s="103"/>
      <c r="AE2773" s="103"/>
      <c r="AF2773" s="103"/>
      <c r="AG2773" s="103"/>
      <c r="AH2773" s="103"/>
      <c r="AI2773" s="103"/>
      <c r="AJ2773" s="103"/>
      <c r="AK2773" s="103"/>
      <c r="AL2773" s="103"/>
      <c r="AM2773" s="103"/>
      <c r="AN2773" s="103"/>
      <c r="AO2773" s="103"/>
      <c r="AP2773" s="103"/>
      <c r="AQ2773" s="103"/>
      <c r="AR2773" s="103"/>
      <c r="AS2773" s="103"/>
      <c r="AT2773" s="103"/>
      <c r="AU2773" s="103"/>
      <c r="AV2773" s="103"/>
      <c r="AW2773" s="103"/>
      <c r="AX2773" s="103"/>
      <c r="AY2773" s="103"/>
      <c r="AZ2773" s="103"/>
      <c r="BA2773" s="95"/>
      <c r="BB2773" s="95"/>
      <c r="BC2773" s="95"/>
      <c r="BD2773" s="95"/>
      <c r="BE2773" s="95"/>
      <c r="BF2773" s="95"/>
      <c r="BG2773" s="95"/>
      <c r="BH2773" s="95"/>
      <c r="BI2773" s="95"/>
    </row>
    <row r="2774" spans="17:61" s="82" customFormat="1" x14ac:dyDescent="0.2">
      <c r="Q2774" s="103"/>
      <c r="R2774" s="104"/>
      <c r="S2774" s="103"/>
      <c r="T2774" s="103"/>
      <c r="U2774" s="103"/>
      <c r="V2774" s="103"/>
      <c r="W2774" s="103"/>
      <c r="X2774" s="103"/>
      <c r="Y2774" s="103"/>
      <c r="Z2774" s="103"/>
      <c r="AA2774" s="103"/>
      <c r="AB2774" s="103"/>
      <c r="AC2774" s="103"/>
      <c r="AD2774" s="103"/>
      <c r="AE2774" s="103"/>
      <c r="AF2774" s="103"/>
      <c r="AG2774" s="103"/>
      <c r="AH2774" s="103"/>
      <c r="AI2774" s="103"/>
      <c r="AJ2774" s="103"/>
      <c r="AK2774" s="103"/>
      <c r="AL2774" s="103"/>
      <c r="AM2774" s="103"/>
      <c r="AN2774" s="103"/>
      <c r="AO2774" s="103"/>
      <c r="AP2774" s="103"/>
      <c r="AQ2774" s="103"/>
      <c r="AR2774" s="103"/>
      <c r="AS2774" s="103"/>
      <c r="AT2774" s="103"/>
      <c r="AU2774" s="103"/>
      <c r="AV2774" s="103"/>
      <c r="AW2774" s="103"/>
      <c r="AX2774" s="103"/>
      <c r="AY2774" s="103"/>
      <c r="AZ2774" s="103"/>
      <c r="BA2774" s="95"/>
      <c r="BB2774" s="95"/>
      <c r="BC2774" s="95"/>
      <c r="BD2774" s="95"/>
      <c r="BE2774" s="95"/>
      <c r="BF2774" s="95"/>
      <c r="BG2774" s="95"/>
      <c r="BH2774" s="95"/>
      <c r="BI2774" s="95"/>
    </row>
    <row r="2775" spans="17:61" s="82" customFormat="1" x14ac:dyDescent="0.2">
      <c r="Q2775" s="103"/>
      <c r="R2775" s="104"/>
      <c r="S2775" s="103"/>
      <c r="T2775" s="103"/>
      <c r="U2775" s="103"/>
      <c r="V2775" s="103"/>
      <c r="W2775" s="103"/>
      <c r="X2775" s="103"/>
      <c r="Y2775" s="103"/>
      <c r="Z2775" s="103"/>
      <c r="AA2775" s="103"/>
      <c r="AB2775" s="103"/>
      <c r="AC2775" s="103"/>
      <c r="AD2775" s="103"/>
      <c r="AE2775" s="103"/>
      <c r="AF2775" s="103"/>
      <c r="AG2775" s="103"/>
      <c r="AH2775" s="103"/>
      <c r="AI2775" s="103"/>
      <c r="AJ2775" s="103"/>
      <c r="AK2775" s="103"/>
      <c r="AL2775" s="103"/>
      <c r="AM2775" s="103"/>
      <c r="AN2775" s="103"/>
      <c r="AO2775" s="103"/>
      <c r="AP2775" s="103"/>
      <c r="AQ2775" s="103"/>
      <c r="AR2775" s="103"/>
      <c r="AS2775" s="103"/>
      <c r="AT2775" s="103"/>
      <c r="AU2775" s="103"/>
      <c r="AV2775" s="103"/>
      <c r="AW2775" s="103"/>
      <c r="AX2775" s="103"/>
      <c r="AY2775" s="103"/>
      <c r="AZ2775" s="103"/>
      <c r="BA2775" s="95"/>
      <c r="BB2775" s="95"/>
      <c r="BC2775" s="95"/>
      <c r="BD2775" s="95"/>
      <c r="BE2775" s="95"/>
      <c r="BF2775" s="95"/>
      <c r="BG2775" s="95"/>
      <c r="BH2775" s="95"/>
      <c r="BI2775" s="95"/>
    </row>
    <row r="2776" spans="17:61" s="82" customFormat="1" x14ac:dyDescent="0.2">
      <c r="Q2776" s="103"/>
      <c r="R2776" s="104"/>
      <c r="S2776" s="103"/>
      <c r="T2776" s="103"/>
      <c r="U2776" s="103"/>
      <c r="V2776" s="103"/>
      <c r="W2776" s="103"/>
      <c r="X2776" s="103"/>
      <c r="Y2776" s="103"/>
      <c r="Z2776" s="103"/>
      <c r="AA2776" s="103"/>
      <c r="AB2776" s="103"/>
      <c r="AC2776" s="103"/>
      <c r="AD2776" s="103"/>
      <c r="AE2776" s="103"/>
      <c r="AF2776" s="103"/>
      <c r="AG2776" s="103"/>
      <c r="AH2776" s="103"/>
      <c r="AI2776" s="103"/>
      <c r="AJ2776" s="103"/>
      <c r="AK2776" s="103"/>
      <c r="AL2776" s="103"/>
      <c r="AM2776" s="103"/>
      <c r="AN2776" s="103"/>
      <c r="AO2776" s="103"/>
      <c r="AP2776" s="103"/>
      <c r="AQ2776" s="103"/>
      <c r="AR2776" s="103"/>
      <c r="AS2776" s="103"/>
      <c r="AT2776" s="103"/>
      <c r="AU2776" s="103"/>
      <c r="AV2776" s="103"/>
      <c r="AW2776" s="103"/>
      <c r="AX2776" s="103"/>
      <c r="AY2776" s="103"/>
      <c r="AZ2776" s="103"/>
      <c r="BA2776" s="95"/>
      <c r="BB2776" s="95"/>
      <c r="BC2776" s="95"/>
      <c r="BD2776" s="95"/>
      <c r="BE2776" s="95"/>
      <c r="BF2776" s="95"/>
      <c r="BG2776" s="95"/>
      <c r="BH2776" s="95"/>
      <c r="BI2776" s="95"/>
    </row>
    <row r="2777" spans="17:61" s="82" customFormat="1" x14ac:dyDescent="0.2">
      <c r="Q2777" s="103"/>
      <c r="R2777" s="104"/>
      <c r="S2777" s="103"/>
      <c r="T2777" s="103"/>
      <c r="U2777" s="103"/>
      <c r="V2777" s="103"/>
      <c r="W2777" s="103"/>
      <c r="X2777" s="103"/>
      <c r="Y2777" s="103"/>
      <c r="Z2777" s="103"/>
      <c r="AA2777" s="103"/>
      <c r="AB2777" s="103"/>
      <c r="AC2777" s="103"/>
      <c r="AD2777" s="103"/>
      <c r="AE2777" s="103"/>
      <c r="AF2777" s="103"/>
      <c r="AG2777" s="103"/>
      <c r="AH2777" s="103"/>
      <c r="AI2777" s="103"/>
      <c r="AJ2777" s="103"/>
      <c r="AK2777" s="103"/>
      <c r="AL2777" s="103"/>
      <c r="AM2777" s="103"/>
      <c r="AN2777" s="103"/>
      <c r="AO2777" s="103"/>
      <c r="AP2777" s="103"/>
      <c r="AQ2777" s="103"/>
      <c r="AR2777" s="103"/>
      <c r="AS2777" s="103"/>
      <c r="AT2777" s="103"/>
      <c r="AU2777" s="103"/>
      <c r="AV2777" s="103"/>
      <c r="AW2777" s="103"/>
      <c r="AX2777" s="103"/>
      <c r="AY2777" s="103"/>
      <c r="AZ2777" s="103"/>
      <c r="BA2777" s="95"/>
      <c r="BB2777" s="95"/>
      <c r="BC2777" s="95"/>
      <c r="BD2777" s="95"/>
      <c r="BE2777" s="95"/>
      <c r="BF2777" s="95"/>
      <c r="BG2777" s="95"/>
      <c r="BH2777" s="95"/>
      <c r="BI2777" s="95"/>
    </row>
    <row r="2778" spans="17:61" s="82" customFormat="1" x14ac:dyDescent="0.2">
      <c r="Q2778" s="103"/>
      <c r="R2778" s="104"/>
      <c r="S2778" s="103"/>
      <c r="T2778" s="103"/>
      <c r="U2778" s="103"/>
      <c r="V2778" s="103"/>
      <c r="W2778" s="103"/>
      <c r="X2778" s="103"/>
      <c r="Y2778" s="103"/>
      <c r="Z2778" s="103"/>
      <c r="AA2778" s="103"/>
      <c r="AB2778" s="103"/>
      <c r="AC2778" s="103"/>
      <c r="AD2778" s="103"/>
      <c r="AE2778" s="103"/>
      <c r="AF2778" s="103"/>
      <c r="AG2778" s="103"/>
      <c r="AH2778" s="103"/>
      <c r="AI2778" s="103"/>
      <c r="AJ2778" s="103"/>
      <c r="AK2778" s="103"/>
      <c r="AL2778" s="103"/>
      <c r="AM2778" s="103"/>
      <c r="AN2778" s="103"/>
      <c r="AO2778" s="103"/>
      <c r="AP2778" s="103"/>
      <c r="AQ2778" s="103"/>
      <c r="AR2778" s="103"/>
      <c r="AS2778" s="103"/>
      <c r="AT2778" s="103"/>
      <c r="AU2778" s="103"/>
      <c r="AV2778" s="103"/>
      <c r="AW2778" s="103"/>
      <c r="AX2778" s="103"/>
      <c r="AY2778" s="103"/>
      <c r="AZ2778" s="103"/>
      <c r="BA2778" s="95"/>
      <c r="BB2778" s="95"/>
      <c r="BC2778" s="95"/>
      <c r="BD2778" s="95"/>
      <c r="BE2778" s="95"/>
      <c r="BF2778" s="95"/>
      <c r="BG2778" s="95"/>
      <c r="BH2778" s="95"/>
      <c r="BI2778" s="95"/>
    </row>
    <row r="2779" spans="17:61" s="82" customFormat="1" x14ac:dyDescent="0.2">
      <c r="Q2779" s="103"/>
      <c r="R2779" s="104"/>
      <c r="S2779" s="103"/>
      <c r="T2779" s="103"/>
      <c r="U2779" s="103"/>
      <c r="V2779" s="103"/>
      <c r="W2779" s="103"/>
      <c r="X2779" s="103"/>
      <c r="Y2779" s="103"/>
      <c r="Z2779" s="103"/>
      <c r="AA2779" s="103"/>
      <c r="AB2779" s="103"/>
      <c r="AC2779" s="103"/>
      <c r="AD2779" s="103"/>
      <c r="AE2779" s="103"/>
      <c r="AF2779" s="103"/>
      <c r="AG2779" s="103"/>
      <c r="AH2779" s="103"/>
      <c r="AI2779" s="103"/>
      <c r="AJ2779" s="103"/>
      <c r="AK2779" s="103"/>
      <c r="AL2779" s="103"/>
      <c r="AM2779" s="103"/>
      <c r="AN2779" s="103"/>
      <c r="AO2779" s="103"/>
      <c r="AP2779" s="103"/>
      <c r="AQ2779" s="103"/>
      <c r="AR2779" s="103"/>
      <c r="AS2779" s="103"/>
      <c r="AT2779" s="103"/>
      <c r="AU2779" s="103"/>
      <c r="AV2779" s="103"/>
      <c r="AW2779" s="103"/>
      <c r="AX2779" s="103"/>
      <c r="AY2779" s="103"/>
      <c r="AZ2779" s="103"/>
      <c r="BA2779" s="95"/>
      <c r="BB2779" s="95"/>
      <c r="BC2779" s="95"/>
      <c r="BD2779" s="95"/>
      <c r="BE2779" s="95"/>
      <c r="BF2779" s="95"/>
      <c r="BG2779" s="95"/>
      <c r="BH2779" s="95"/>
      <c r="BI2779" s="95"/>
    </row>
    <row r="2780" spans="17:61" s="82" customFormat="1" x14ac:dyDescent="0.2">
      <c r="Q2780" s="103"/>
      <c r="R2780" s="104"/>
      <c r="S2780" s="103"/>
      <c r="T2780" s="103"/>
      <c r="U2780" s="103"/>
      <c r="V2780" s="103"/>
      <c r="W2780" s="103"/>
      <c r="X2780" s="103"/>
      <c r="Y2780" s="103"/>
      <c r="Z2780" s="103"/>
      <c r="AA2780" s="103"/>
      <c r="AB2780" s="103"/>
      <c r="AC2780" s="103"/>
      <c r="AD2780" s="103"/>
      <c r="AE2780" s="103"/>
      <c r="AF2780" s="103"/>
      <c r="AG2780" s="103"/>
      <c r="AH2780" s="103"/>
      <c r="AI2780" s="103"/>
      <c r="AJ2780" s="103"/>
      <c r="AK2780" s="103"/>
      <c r="AL2780" s="103"/>
      <c r="AM2780" s="103"/>
      <c r="AN2780" s="103"/>
      <c r="AO2780" s="103"/>
      <c r="AP2780" s="103"/>
      <c r="AQ2780" s="103"/>
      <c r="AR2780" s="103"/>
      <c r="AS2780" s="103"/>
      <c r="AT2780" s="103"/>
      <c r="AU2780" s="103"/>
      <c r="AV2780" s="103"/>
      <c r="AW2780" s="103"/>
      <c r="AX2780" s="103"/>
      <c r="AY2780" s="103"/>
      <c r="AZ2780" s="103"/>
      <c r="BA2780" s="95"/>
      <c r="BB2780" s="95"/>
      <c r="BC2780" s="95"/>
      <c r="BD2780" s="95"/>
      <c r="BE2780" s="95"/>
      <c r="BF2780" s="95"/>
      <c r="BG2780" s="95"/>
      <c r="BH2780" s="95"/>
      <c r="BI2780" s="95"/>
    </row>
    <row r="2781" spans="17:61" s="82" customFormat="1" x14ac:dyDescent="0.2">
      <c r="Q2781" s="103"/>
      <c r="R2781" s="104"/>
      <c r="S2781" s="103"/>
      <c r="T2781" s="103"/>
      <c r="U2781" s="103"/>
      <c r="V2781" s="103"/>
      <c r="W2781" s="103"/>
      <c r="X2781" s="103"/>
      <c r="Y2781" s="103"/>
      <c r="Z2781" s="103"/>
      <c r="AA2781" s="103"/>
      <c r="AB2781" s="103"/>
      <c r="AC2781" s="103"/>
      <c r="AD2781" s="103"/>
      <c r="AE2781" s="103"/>
      <c r="AF2781" s="103"/>
      <c r="AG2781" s="103"/>
      <c r="AH2781" s="103"/>
      <c r="AI2781" s="103"/>
      <c r="AJ2781" s="103"/>
      <c r="AK2781" s="103"/>
      <c r="AL2781" s="103"/>
      <c r="AM2781" s="103"/>
      <c r="AN2781" s="103"/>
      <c r="AO2781" s="103"/>
      <c r="AP2781" s="103"/>
      <c r="AQ2781" s="103"/>
      <c r="AR2781" s="103"/>
      <c r="AS2781" s="103"/>
      <c r="AT2781" s="103"/>
      <c r="AU2781" s="103"/>
      <c r="AV2781" s="103"/>
      <c r="AW2781" s="103"/>
      <c r="AX2781" s="103"/>
      <c r="AY2781" s="103"/>
      <c r="AZ2781" s="103"/>
      <c r="BA2781" s="95"/>
      <c r="BB2781" s="95"/>
      <c r="BC2781" s="95"/>
      <c r="BD2781" s="95"/>
      <c r="BE2781" s="95"/>
      <c r="BF2781" s="95"/>
      <c r="BG2781" s="95"/>
      <c r="BH2781" s="95"/>
      <c r="BI2781" s="95"/>
    </row>
    <row r="2782" spans="17:61" s="82" customFormat="1" x14ac:dyDescent="0.2">
      <c r="Q2782" s="103"/>
      <c r="R2782" s="104"/>
      <c r="S2782" s="103"/>
      <c r="T2782" s="103"/>
      <c r="U2782" s="103"/>
      <c r="V2782" s="103"/>
      <c r="W2782" s="103"/>
      <c r="X2782" s="103"/>
      <c r="Y2782" s="103"/>
      <c r="Z2782" s="103"/>
      <c r="AA2782" s="103"/>
      <c r="AB2782" s="103"/>
      <c r="AC2782" s="103"/>
      <c r="AD2782" s="103"/>
      <c r="AE2782" s="103"/>
      <c r="AF2782" s="103"/>
      <c r="AG2782" s="103"/>
      <c r="AH2782" s="103"/>
      <c r="AI2782" s="103"/>
      <c r="AJ2782" s="103"/>
      <c r="AK2782" s="103"/>
      <c r="AL2782" s="103"/>
      <c r="AM2782" s="103"/>
      <c r="AN2782" s="103"/>
      <c r="AO2782" s="103"/>
      <c r="AP2782" s="103"/>
      <c r="AQ2782" s="103"/>
      <c r="AR2782" s="103"/>
      <c r="AS2782" s="103"/>
      <c r="AT2782" s="103"/>
      <c r="AU2782" s="103"/>
      <c r="AV2782" s="103"/>
      <c r="AW2782" s="103"/>
      <c r="AX2782" s="103"/>
      <c r="AY2782" s="103"/>
      <c r="AZ2782" s="103"/>
      <c r="BA2782" s="95"/>
      <c r="BB2782" s="95"/>
      <c r="BC2782" s="95"/>
      <c r="BD2782" s="95"/>
      <c r="BE2782" s="95"/>
      <c r="BF2782" s="95"/>
      <c r="BG2782" s="95"/>
      <c r="BH2782" s="95"/>
      <c r="BI2782" s="95"/>
    </row>
    <row r="2783" spans="17:61" s="82" customFormat="1" x14ac:dyDescent="0.2">
      <c r="Q2783" s="103"/>
      <c r="R2783" s="104"/>
      <c r="S2783" s="103"/>
      <c r="T2783" s="103"/>
      <c r="U2783" s="103"/>
      <c r="V2783" s="103"/>
      <c r="W2783" s="103"/>
      <c r="X2783" s="103"/>
      <c r="Y2783" s="103"/>
      <c r="Z2783" s="103"/>
      <c r="AA2783" s="103"/>
      <c r="AB2783" s="103"/>
      <c r="AC2783" s="103"/>
      <c r="AD2783" s="103"/>
      <c r="AE2783" s="103"/>
      <c r="AF2783" s="103"/>
      <c r="AG2783" s="103"/>
      <c r="AH2783" s="103"/>
      <c r="AI2783" s="103"/>
      <c r="AJ2783" s="103"/>
      <c r="AK2783" s="103"/>
      <c r="AL2783" s="103"/>
      <c r="AM2783" s="103"/>
      <c r="AN2783" s="103"/>
      <c r="AO2783" s="103"/>
      <c r="AP2783" s="103"/>
      <c r="AQ2783" s="103"/>
      <c r="AR2783" s="103"/>
      <c r="AS2783" s="103"/>
      <c r="AT2783" s="103"/>
      <c r="AU2783" s="103"/>
      <c r="AV2783" s="103"/>
      <c r="AW2783" s="103"/>
      <c r="AX2783" s="103"/>
      <c r="AY2783" s="103"/>
      <c r="AZ2783" s="103"/>
      <c r="BA2783" s="95"/>
      <c r="BB2783" s="95"/>
      <c r="BC2783" s="95"/>
      <c r="BD2783" s="95"/>
      <c r="BE2783" s="95"/>
      <c r="BF2783" s="95"/>
      <c r="BG2783" s="95"/>
      <c r="BH2783" s="95"/>
      <c r="BI2783" s="95"/>
    </row>
    <row r="2784" spans="17:61" s="82" customFormat="1" x14ac:dyDescent="0.2">
      <c r="Q2784" s="103"/>
      <c r="R2784" s="104"/>
      <c r="S2784" s="103"/>
      <c r="T2784" s="103"/>
      <c r="U2784" s="103"/>
      <c r="V2784" s="103"/>
      <c r="W2784" s="103"/>
      <c r="X2784" s="103"/>
      <c r="Y2784" s="103"/>
      <c r="Z2784" s="103"/>
      <c r="AA2784" s="103"/>
      <c r="AB2784" s="103"/>
      <c r="AC2784" s="103"/>
      <c r="AD2784" s="103"/>
      <c r="AE2784" s="103"/>
      <c r="AF2784" s="103"/>
      <c r="AG2784" s="103"/>
      <c r="AH2784" s="103"/>
      <c r="AI2784" s="103"/>
      <c r="AJ2784" s="103"/>
      <c r="AK2784" s="103"/>
      <c r="AL2784" s="103"/>
      <c r="AM2784" s="103"/>
      <c r="AN2784" s="103"/>
      <c r="AO2784" s="103"/>
      <c r="AP2784" s="103"/>
      <c r="AQ2784" s="103"/>
      <c r="AR2784" s="103"/>
      <c r="AS2784" s="103"/>
      <c r="AT2784" s="103"/>
      <c r="AU2784" s="103"/>
      <c r="AV2784" s="103"/>
      <c r="AW2784" s="103"/>
      <c r="AX2784" s="103"/>
      <c r="AY2784" s="103"/>
      <c r="AZ2784" s="103"/>
      <c r="BA2784" s="95"/>
      <c r="BB2784" s="95"/>
      <c r="BC2784" s="95"/>
      <c r="BD2784" s="95"/>
      <c r="BE2784" s="95"/>
      <c r="BF2784" s="95"/>
      <c r="BG2784" s="95"/>
      <c r="BH2784" s="95"/>
      <c r="BI2784" s="95"/>
    </row>
    <row r="2785" spans="17:61" s="82" customFormat="1" x14ac:dyDescent="0.2">
      <c r="Q2785" s="103"/>
      <c r="R2785" s="104"/>
      <c r="S2785" s="103"/>
      <c r="T2785" s="103"/>
      <c r="U2785" s="103"/>
      <c r="V2785" s="103"/>
      <c r="W2785" s="103"/>
      <c r="X2785" s="103"/>
      <c r="Y2785" s="103"/>
      <c r="Z2785" s="103"/>
      <c r="AA2785" s="103"/>
      <c r="AB2785" s="103"/>
      <c r="AC2785" s="103"/>
      <c r="AD2785" s="103"/>
      <c r="AE2785" s="103"/>
      <c r="AF2785" s="103"/>
      <c r="AG2785" s="103"/>
      <c r="AH2785" s="103"/>
      <c r="AI2785" s="103"/>
      <c r="AJ2785" s="103"/>
      <c r="AK2785" s="103"/>
      <c r="AL2785" s="103"/>
      <c r="AM2785" s="103"/>
      <c r="AN2785" s="103"/>
      <c r="AO2785" s="103"/>
      <c r="AP2785" s="103"/>
      <c r="AQ2785" s="103"/>
      <c r="AR2785" s="103"/>
      <c r="AS2785" s="103"/>
      <c r="AT2785" s="103"/>
      <c r="AU2785" s="103"/>
      <c r="AV2785" s="103"/>
      <c r="AW2785" s="103"/>
      <c r="AX2785" s="103"/>
      <c r="AY2785" s="103"/>
      <c r="AZ2785" s="103"/>
      <c r="BA2785" s="95"/>
      <c r="BB2785" s="95"/>
      <c r="BC2785" s="95"/>
      <c r="BD2785" s="95"/>
      <c r="BE2785" s="95"/>
      <c r="BF2785" s="95"/>
      <c r="BG2785" s="95"/>
      <c r="BH2785" s="95"/>
      <c r="BI2785" s="95"/>
    </row>
    <row r="2786" spans="17:61" s="82" customFormat="1" x14ac:dyDescent="0.2">
      <c r="Q2786" s="103"/>
      <c r="R2786" s="104"/>
      <c r="S2786" s="103"/>
      <c r="T2786" s="103"/>
      <c r="U2786" s="103"/>
      <c r="V2786" s="103"/>
      <c r="W2786" s="103"/>
      <c r="X2786" s="103"/>
      <c r="Y2786" s="103"/>
      <c r="Z2786" s="103"/>
      <c r="AA2786" s="103"/>
      <c r="AB2786" s="103"/>
      <c r="AC2786" s="103"/>
      <c r="AD2786" s="103"/>
      <c r="AE2786" s="103"/>
      <c r="AF2786" s="103"/>
      <c r="AG2786" s="103"/>
      <c r="AH2786" s="103"/>
      <c r="AI2786" s="103"/>
      <c r="AJ2786" s="103"/>
      <c r="AK2786" s="103"/>
      <c r="AL2786" s="103"/>
      <c r="AM2786" s="103"/>
      <c r="AN2786" s="103"/>
      <c r="AO2786" s="103"/>
      <c r="AP2786" s="103"/>
      <c r="AQ2786" s="103"/>
      <c r="AR2786" s="103"/>
      <c r="AS2786" s="103"/>
      <c r="AT2786" s="103"/>
      <c r="AU2786" s="103"/>
      <c r="AV2786" s="103"/>
      <c r="AW2786" s="103"/>
      <c r="AX2786" s="103"/>
      <c r="AY2786" s="103"/>
      <c r="AZ2786" s="103"/>
      <c r="BA2786" s="95"/>
      <c r="BB2786" s="95"/>
      <c r="BC2786" s="95"/>
      <c r="BD2786" s="95"/>
      <c r="BE2786" s="95"/>
      <c r="BF2786" s="95"/>
      <c r="BG2786" s="95"/>
      <c r="BH2786" s="95"/>
      <c r="BI2786" s="95"/>
    </row>
    <row r="2787" spans="17:61" s="82" customFormat="1" x14ac:dyDescent="0.2">
      <c r="Q2787" s="103"/>
      <c r="R2787" s="104"/>
      <c r="S2787" s="103"/>
      <c r="T2787" s="103"/>
      <c r="U2787" s="103"/>
      <c r="V2787" s="103"/>
      <c r="W2787" s="103"/>
      <c r="X2787" s="103"/>
      <c r="Y2787" s="103"/>
      <c r="Z2787" s="103"/>
      <c r="AA2787" s="103"/>
      <c r="AB2787" s="103"/>
      <c r="AC2787" s="103"/>
      <c r="AD2787" s="103"/>
      <c r="AE2787" s="103"/>
      <c r="AF2787" s="103"/>
      <c r="AG2787" s="103"/>
      <c r="AH2787" s="103"/>
      <c r="AI2787" s="103"/>
      <c r="AJ2787" s="103"/>
      <c r="AK2787" s="103"/>
      <c r="AL2787" s="103"/>
      <c r="AM2787" s="103"/>
      <c r="AN2787" s="103"/>
      <c r="AO2787" s="103"/>
      <c r="AP2787" s="103"/>
      <c r="AQ2787" s="103"/>
      <c r="AR2787" s="103"/>
      <c r="AS2787" s="103"/>
      <c r="AT2787" s="103"/>
      <c r="AU2787" s="103"/>
      <c r="AV2787" s="103"/>
      <c r="AW2787" s="103"/>
      <c r="AX2787" s="103"/>
      <c r="AY2787" s="103"/>
      <c r="AZ2787" s="103"/>
      <c r="BA2787" s="95"/>
      <c r="BB2787" s="95"/>
      <c r="BC2787" s="95"/>
      <c r="BD2787" s="95"/>
      <c r="BE2787" s="95"/>
      <c r="BF2787" s="95"/>
      <c r="BG2787" s="95"/>
      <c r="BH2787" s="95"/>
      <c r="BI2787" s="95"/>
    </row>
    <row r="2788" spans="17:61" s="82" customFormat="1" x14ac:dyDescent="0.2">
      <c r="Q2788" s="103"/>
      <c r="R2788" s="104"/>
      <c r="S2788" s="103"/>
      <c r="T2788" s="103"/>
      <c r="U2788" s="103"/>
      <c r="V2788" s="103"/>
      <c r="W2788" s="103"/>
      <c r="X2788" s="103"/>
      <c r="Y2788" s="103"/>
      <c r="Z2788" s="103"/>
      <c r="AA2788" s="103"/>
      <c r="AB2788" s="103"/>
      <c r="AC2788" s="103"/>
      <c r="AD2788" s="103"/>
      <c r="AE2788" s="103"/>
      <c r="AF2788" s="103"/>
      <c r="AG2788" s="103"/>
      <c r="AH2788" s="103"/>
      <c r="AI2788" s="103"/>
      <c r="AJ2788" s="103"/>
      <c r="AK2788" s="103"/>
      <c r="AL2788" s="103"/>
      <c r="AM2788" s="103"/>
      <c r="AN2788" s="103"/>
      <c r="AO2788" s="103"/>
      <c r="AP2788" s="103"/>
      <c r="AQ2788" s="103"/>
      <c r="AR2788" s="103"/>
      <c r="AS2788" s="103"/>
      <c r="AT2788" s="103"/>
      <c r="AU2788" s="103"/>
      <c r="AV2788" s="103"/>
      <c r="AW2788" s="103"/>
      <c r="AX2788" s="103"/>
      <c r="AY2788" s="103"/>
      <c r="AZ2788" s="103"/>
      <c r="BA2788" s="95"/>
      <c r="BB2788" s="95"/>
      <c r="BC2788" s="95"/>
      <c r="BD2788" s="95"/>
      <c r="BE2788" s="95"/>
      <c r="BF2788" s="95"/>
      <c r="BG2788" s="95"/>
      <c r="BH2788" s="95"/>
      <c r="BI2788" s="95"/>
    </row>
    <row r="2789" spans="17:61" s="82" customFormat="1" x14ac:dyDescent="0.2">
      <c r="Q2789" s="103"/>
      <c r="R2789" s="104"/>
      <c r="S2789" s="103"/>
      <c r="T2789" s="103"/>
      <c r="U2789" s="103"/>
      <c r="V2789" s="103"/>
      <c r="W2789" s="103"/>
      <c r="X2789" s="103"/>
      <c r="Y2789" s="103"/>
      <c r="Z2789" s="103"/>
      <c r="AA2789" s="103"/>
      <c r="AB2789" s="103"/>
      <c r="AC2789" s="103"/>
      <c r="AD2789" s="103"/>
      <c r="AE2789" s="103"/>
      <c r="AF2789" s="103"/>
      <c r="AG2789" s="103"/>
      <c r="AH2789" s="103"/>
      <c r="AI2789" s="103"/>
      <c r="AJ2789" s="103"/>
      <c r="AK2789" s="103"/>
      <c r="AL2789" s="103"/>
      <c r="AM2789" s="103"/>
      <c r="AN2789" s="103"/>
      <c r="AO2789" s="103"/>
      <c r="AP2789" s="103"/>
      <c r="AQ2789" s="103"/>
      <c r="AR2789" s="103"/>
      <c r="AS2789" s="103"/>
      <c r="AT2789" s="103"/>
      <c r="AU2789" s="103"/>
      <c r="AV2789" s="103"/>
      <c r="AW2789" s="103"/>
      <c r="AX2789" s="103"/>
      <c r="AY2789" s="103"/>
      <c r="AZ2789" s="103"/>
      <c r="BA2789" s="95"/>
      <c r="BB2789" s="95"/>
      <c r="BC2789" s="95"/>
      <c r="BD2789" s="95"/>
      <c r="BE2789" s="95"/>
      <c r="BF2789" s="95"/>
      <c r="BG2789" s="95"/>
      <c r="BH2789" s="95"/>
      <c r="BI2789" s="95"/>
    </row>
    <row r="2790" spans="17:61" s="82" customFormat="1" x14ac:dyDescent="0.2">
      <c r="Q2790" s="103"/>
      <c r="R2790" s="104"/>
      <c r="S2790" s="103"/>
      <c r="T2790" s="103"/>
      <c r="U2790" s="103"/>
      <c r="V2790" s="103"/>
      <c r="W2790" s="103"/>
      <c r="X2790" s="103"/>
      <c r="Y2790" s="103"/>
      <c r="Z2790" s="103"/>
      <c r="AA2790" s="103"/>
      <c r="AB2790" s="103"/>
      <c r="AC2790" s="103"/>
      <c r="AD2790" s="103"/>
      <c r="AE2790" s="103"/>
      <c r="AF2790" s="103"/>
      <c r="AG2790" s="103"/>
      <c r="AH2790" s="103"/>
      <c r="AI2790" s="103"/>
      <c r="AJ2790" s="103"/>
      <c r="AK2790" s="103"/>
      <c r="AL2790" s="103"/>
      <c r="AM2790" s="103"/>
      <c r="AN2790" s="103"/>
      <c r="AO2790" s="103"/>
      <c r="AP2790" s="103"/>
      <c r="AQ2790" s="103"/>
      <c r="AR2790" s="103"/>
      <c r="AS2790" s="103"/>
      <c r="AT2790" s="103"/>
      <c r="AU2790" s="103"/>
      <c r="AV2790" s="103"/>
      <c r="AW2790" s="103"/>
      <c r="AX2790" s="103"/>
      <c r="AY2790" s="103"/>
      <c r="AZ2790" s="103"/>
      <c r="BA2790" s="95"/>
      <c r="BB2790" s="95"/>
      <c r="BC2790" s="95"/>
      <c r="BD2790" s="95"/>
      <c r="BE2790" s="95"/>
      <c r="BF2790" s="95"/>
      <c r="BG2790" s="95"/>
      <c r="BH2790" s="95"/>
      <c r="BI2790" s="95"/>
    </row>
    <row r="2791" spans="17:61" s="82" customFormat="1" x14ac:dyDescent="0.2">
      <c r="Q2791" s="103"/>
      <c r="R2791" s="104"/>
      <c r="S2791" s="103"/>
      <c r="T2791" s="103"/>
      <c r="U2791" s="103"/>
      <c r="V2791" s="103"/>
      <c r="W2791" s="103"/>
      <c r="X2791" s="103"/>
      <c r="Y2791" s="103"/>
      <c r="Z2791" s="103"/>
      <c r="AA2791" s="103"/>
      <c r="AB2791" s="103"/>
      <c r="AC2791" s="103"/>
      <c r="AD2791" s="103"/>
      <c r="AE2791" s="103"/>
      <c r="AF2791" s="103"/>
      <c r="AG2791" s="103"/>
      <c r="AH2791" s="103"/>
      <c r="AI2791" s="103"/>
      <c r="AJ2791" s="103"/>
      <c r="AK2791" s="103"/>
      <c r="AL2791" s="103"/>
      <c r="AM2791" s="103"/>
      <c r="AN2791" s="103"/>
      <c r="AO2791" s="103"/>
      <c r="AP2791" s="103"/>
      <c r="AQ2791" s="103"/>
      <c r="AR2791" s="103"/>
      <c r="AS2791" s="103"/>
      <c r="AT2791" s="103"/>
      <c r="AU2791" s="103"/>
      <c r="AV2791" s="103"/>
      <c r="AW2791" s="103"/>
      <c r="AX2791" s="103"/>
      <c r="AY2791" s="103"/>
      <c r="AZ2791" s="103"/>
      <c r="BA2791" s="95"/>
      <c r="BB2791" s="95"/>
      <c r="BC2791" s="95"/>
      <c r="BD2791" s="95"/>
      <c r="BE2791" s="95"/>
      <c r="BF2791" s="95"/>
      <c r="BG2791" s="95"/>
      <c r="BH2791" s="95"/>
      <c r="BI2791" s="95"/>
    </row>
    <row r="2792" spans="17:61" s="82" customFormat="1" x14ac:dyDescent="0.2">
      <c r="Q2792" s="103"/>
      <c r="R2792" s="104"/>
      <c r="S2792" s="103"/>
      <c r="T2792" s="103"/>
      <c r="U2792" s="103"/>
      <c r="V2792" s="103"/>
      <c r="W2792" s="103"/>
      <c r="X2792" s="103"/>
      <c r="Y2792" s="103"/>
      <c r="Z2792" s="103"/>
      <c r="AA2792" s="103"/>
      <c r="AB2792" s="103"/>
      <c r="AC2792" s="103"/>
      <c r="AD2792" s="103"/>
      <c r="AE2792" s="103"/>
      <c r="AF2792" s="103"/>
      <c r="AG2792" s="103"/>
      <c r="AH2792" s="103"/>
      <c r="AI2792" s="103"/>
      <c r="AJ2792" s="103"/>
      <c r="AK2792" s="103"/>
      <c r="AL2792" s="103"/>
      <c r="AM2792" s="103"/>
      <c r="AN2792" s="103"/>
      <c r="AO2792" s="103"/>
      <c r="AP2792" s="103"/>
      <c r="AQ2792" s="103"/>
      <c r="AR2792" s="103"/>
      <c r="AS2792" s="103"/>
      <c r="AT2792" s="103"/>
      <c r="AU2792" s="103"/>
      <c r="AV2792" s="103"/>
      <c r="AW2792" s="103"/>
      <c r="AX2792" s="103"/>
      <c r="AY2792" s="103"/>
      <c r="AZ2792" s="103"/>
      <c r="BA2792" s="95"/>
      <c r="BB2792" s="95"/>
      <c r="BC2792" s="95"/>
      <c r="BD2792" s="95"/>
      <c r="BE2792" s="95"/>
      <c r="BF2792" s="95"/>
      <c r="BG2792" s="95"/>
      <c r="BH2792" s="95"/>
      <c r="BI2792" s="95"/>
    </row>
    <row r="2793" spans="17:61" s="82" customFormat="1" x14ac:dyDescent="0.2">
      <c r="Q2793" s="103"/>
      <c r="R2793" s="104"/>
      <c r="S2793" s="103"/>
      <c r="T2793" s="103"/>
      <c r="U2793" s="103"/>
      <c r="V2793" s="103"/>
      <c r="W2793" s="103"/>
      <c r="X2793" s="103"/>
      <c r="Y2793" s="103"/>
      <c r="Z2793" s="103"/>
      <c r="AA2793" s="103"/>
      <c r="AB2793" s="103"/>
      <c r="AC2793" s="103"/>
      <c r="AD2793" s="103"/>
      <c r="AE2793" s="103"/>
      <c r="AF2793" s="103"/>
      <c r="AG2793" s="103"/>
      <c r="AH2793" s="103"/>
      <c r="AI2793" s="103"/>
      <c r="AJ2793" s="103"/>
      <c r="AK2793" s="103"/>
      <c r="AL2793" s="103"/>
      <c r="AM2793" s="103"/>
      <c r="AN2793" s="103"/>
      <c r="AO2793" s="103"/>
      <c r="AP2793" s="103"/>
      <c r="AQ2793" s="103"/>
      <c r="AR2793" s="103"/>
      <c r="AS2793" s="103"/>
      <c r="AT2793" s="103"/>
      <c r="AU2793" s="103"/>
      <c r="AV2793" s="103"/>
      <c r="AW2793" s="103"/>
      <c r="AX2793" s="103"/>
      <c r="AY2793" s="103"/>
      <c r="AZ2793" s="103"/>
      <c r="BA2793" s="95"/>
      <c r="BB2793" s="95"/>
      <c r="BC2793" s="95"/>
      <c r="BD2793" s="95"/>
      <c r="BE2793" s="95"/>
      <c r="BF2793" s="95"/>
      <c r="BG2793" s="95"/>
      <c r="BH2793" s="95"/>
      <c r="BI2793" s="95"/>
    </row>
    <row r="2794" spans="17:61" s="82" customFormat="1" x14ac:dyDescent="0.2">
      <c r="Q2794" s="103"/>
      <c r="R2794" s="104"/>
      <c r="S2794" s="103"/>
      <c r="T2794" s="103"/>
      <c r="U2794" s="103"/>
      <c r="V2794" s="103"/>
      <c r="W2794" s="103"/>
      <c r="X2794" s="103"/>
      <c r="Y2794" s="103"/>
      <c r="Z2794" s="103"/>
      <c r="AA2794" s="103"/>
      <c r="AB2794" s="103"/>
      <c r="AC2794" s="103"/>
      <c r="AD2794" s="103"/>
      <c r="AE2794" s="103"/>
      <c r="AF2794" s="103"/>
      <c r="AG2794" s="103"/>
      <c r="AH2794" s="103"/>
      <c r="AI2794" s="103"/>
      <c r="AJ2794" s="103"/>
      <c r="AK2794" s="103"/>
      <c r="AL2794" s="103"/>
      <c r="AM2794" s="103"/>
      <c r="AN2794" s="103"/>
      <c r="AO2794" s="103"/>
      <c r="AP2794" s="103"/>
      <c r="AQ2794" s="103"/>
      <c r="AR2794" s="103"/>
      <c r="AS2794" s="103"/>
      <c r="AT2794" s="103"/>
      <c r="AU2794" s="103"/>
      <c r="AV2794" s="103"/>
      <c r="AW2794" s="103"/>
      <c r="AX2794" s="103"/>
      <c r="AY2794" s="103"/>
      <c r="AZ2794" s="103"/>
      <c r="BA2794" s="95"/>
      <c r="BB2794" s="95"/>
      <c r="BC2794" s="95"/>
      <c r="BD2794" s="95"/>
      <c r="BE2794" s="95"/>
      <c r="BF2794" s="95"/>
      <c r="BG2794" s="95"/>
      <c r="BH2794" s="95"/>
      <c r="BI2794" s="95"/>
    </row>
    <row r="2795" spans="17:61" s="82" customFormat="1" x14ac:dyDescent="0.2">
      <c r="Q2795" s="103"/>
      <c r="R2795" s="104"/>
      <c r="S2795" s="103"/>
      <c r="T2795" s="103"/>
      <c r="U2795" s="103"/>
      <c r="V2795" s="103"/>
      <c r="W2795" s="103"/>
      <c r="X2795" s="103"/>
      <c r="Y2795" s="103"/>
      <c r="Z2795" s="103"/>
      <c r="AA2795" s="103"/>
      <c r="AB2795" s="103"/>
      <c r="AC2795" s="103"/>
      <c r="AD2795" s="103"/>
      <c r="AE2795" s="103"/>
      <c r="AF2795" s="103"/>
      <c r="AG2795" s="103"/>
      <c r="AH2795" s="103"/>
      <c r="AI2795" s="103"/>
      <c r="AJ2795" s="103"/>
      <c r="AK2795" s="103"/>
      <c r="AL2795" s="103"/>
      <c r="AM2795" s="103"/>
      <c r="AN2795" s="103"/>
      <c r="AO2795" s="103"/>
      <c r="AP2795" s="103"/>
      <c r="AQ2795" s="103"/>
      <c r="AR2795" s="103"/>
      <c r="AS2795" s="103"/>
      <c r="AT2795" s="103"/>
      <c r="AU2795" s="103"/>
      <c r="AV2795" s="103"/>
      <c r="AW2795" s="103"/>
      <c r="AX2795" s="103"/>
      <c r="AY2795" s="103"/>
      <c r="AZ2795" s="103"/>
      <c r="BA2795" s="95"/>
      <c r="BB2795" s="95"/>
      <c r="BC2795" s="95"/>
      <c r="BD2795" s="95"/>
      <c r="BE2795" s="95"/>
      <c r="BF2795" s="95"/>
      <c r="BG2795" s="95"/>
      <c r="BH2795" s="95"/>
      <c r="BI2795" s="95"/>
    </row>
    <row r="2796" spans="17:61" s="82" customFormat="1" x14ac:dyDescent="0.2">
      <c r="Q2796" s="103"/>
      <c r="R2796" s="104"/>
      <c r="S2796" s="103"/>
      <c r="T2796" s="103"/>
      <c r="U2796" s="103"/>
      <c r="V2796" s="103"/>
      <c r="W2796" s="103"/>
      <c r="X2796" s="103"/>
      <c r="Y2796" s="103"/>
      <c r="Z2796" s="103"/>
      <c r="AA2796" s="103"/>
      <c r="AB2796" s="103"/>
      <c r="AC2796" s="103"/>
      <c r="AD2796" s="103"/>
      <c r="AE2796" s="103"/>
      <c r="AF2796" s="103"/>
      <c r="AG2796" s="103"/>
      <c r="AH2796" s="103"/>
      <c r="AI2796" s="103"/>
      <c r="AJ2796" s="103"/>
      <c r="AK2796" s="103"/>
      <c r="AL2796" s="103"/>
      <c r="AM2796" s="103"/>
      <c r="AN2796" s="103"/>
      <c r="AO2796" s="103"/>
      <c r="AP2796" s="103"/>
      <c r="AQ2796" s="103"/>
      <c r="AR2796" s="103"/>
      <c r="AS2796" s="103"/>
      <c r="AT2796" s="103"/>
      <c r="AU2796" s="103"/>
      <c r="AV2796" s="103"/>
      <c r="AW2796" s="103"/>
      <c r="AX2796" s="103"/>
      <c r="AY2796" s="103"/>
      <c r="AZ2796" s="103"/>
      <c r="BA2796" s="95"/>
      <c r="BB2796" s="95"/>
      <c r="BC2796" s="95"/>
      <c r="BD2796" s="95"/>
      <c r="BE2796" s="95"/>
      <c r="BF2796" s="95"/>
      <c r="BG2796" s="95"/>
      <c r="BH2796" s="95"/>
      <c r="BI2796" s="95"/>
    </row>
    <row r="2797" spans="17:61" s="82" customFormat="1" x14ac:dyDescent="0.2">
      <c r="Q2797" s="103"/>
      <c r="R2797" s="104"/>
      <c r="S2797" s="103"/>
      <c r="T2797" s="103"/>
      <c r="U2797" s="103"/>
      <c r="V2797" s="103"/>
      <c r="W2797" s="103"/>
      <c r="X2797" s="103"/>
      <c r="Y2797" s="103"/>
      <c r="Z2797" s="103"/>
      <c r="AA2797" s="103"/>
      <c r="AB2797" s="103"/>
      <c r="AC2797" s="103"/>
      <c r="AD2797" s="103"/>
      <c r="AE2797" s="103"/>
      <c r="AF2797" s="103"/>
      <c r="AG2797" s="103"/>
      <c r="AH2797" s="103"/>
      <c r="AI2797" s="103"/>
      <c r="AJ2797" s="103"/>
      <c r="AK2797" s="103"/>
      <c r="AL2797" s="103"/>
      <c r="AM2797" s="103"/>
      <c r="AN2797" s="103"/>
      <c r="AO2797" s="103"/>
      <c r="AP2797" s="103"/>
      <c r="AQ2797" s="103"/>
      <c r="AR2797" s="103"/>
      <c r="AS2797" s="103"/>
      <c r="AT2797" s="103"/>
      <c r="AU2797" s="103"/>
      <c r="AV2797" s="103"/>
      <c r="AW2797" s="103"/>
      <c r="AX2797" s="103"/>
      <c r="AY2797" s="103"/>
      <c r="AZ2797" s="103"/>
      <c r="BA2797" s="95"/>
      <c r="BB2797" s="95"/>
      <c r="BC2797" s="95"/>
      <c r="BD2797" s="95"/>
      <c r="BE2797" s="95"/>
      <c r="BF2797" s="95"/>
      <c r="BG2797" s="95"/>
      <c r="BH2797" s="95"/>
      <c r="BI2797" s="95"/>
    </row>
    <row r="2798" spans="17:61" s="82" customFormat="1" x14ac:dyDescent="0.2">
      <c r="Q2798" s="103"/>
      <c r="R2798" s="104"/>
      <c r="S2798" s="103"/>
      <c r="T2798" s="103"/>
      <c r="U2798" s="103"/>
      <c r="V2798" s="103"/>
      <c r="W2798" s="103"/>
      <c r="X2798" s="103"/>
      <c r="Y2798" s="103"/>
      <c r="Z2798" s="103"/>
      <c r="AA2798" s="103"/>
      <c r="AB2798" s="103"/>
      <c r="AC2798" s="103"/>
      <c r="AD2798" s="103"/>
      <c r="AE2798" s="103"/>
      <c r="AF2798" s="103"/>
      <c r="AG2798" s="103"/>
      <c r="AH2798" s="103"/>
      <c r="AI2798" s="103"/>
      <c r="AJ2798" s="103"/>
      <c r="AK2798" s="103"/>
      <c r="AL2798" s="103"/>
      <c r="AM2798" s="103"/>
      <c r="AN2798" s="103"/>
      <c r="AO2798" s="103"/>
      <c r="AP2798" s="103"/>
      <c r="AQ2798" s="103"/>
      <c r="AR2798" s="103"/>
      <c r="AS2798" s="103"/>
      <c r="AT2798" s="103"/>
      <c r="AU2798" s="103"/>
      <c r="AV2798" s="103"/>
      <c r="AW2798" s="103"/>
      <c r="AX2798" s="103"/>
      <c r="AY2798" s="103"/>
      <c r="AZ2798" s="103"/>
      <c r="BA2798" s="95"/>
      <c r="BB2798" s="95"/>
      <c r="BC2798" s="95"/>
      <c r="BD2798" s="95"/>
      <c r="BE2798" s="95"/>
      <c r="BF2798" s="95"/>
      <c r="BG2798" s="95"/>
      <c r="BH2798" s="95"/>
      <c r="BI2798" s="95"/>
    </row>
    <row r="2799" spans="17:61" s="82" customFormat="1" x14ac:dyDescent="0.2">
      <c r="Q2799" s="103"/>
      <c r="R2799" s="104"/>
      <c r="S2799" s="103"/>
      <c r="T2799" s="103"/>
      <c r="U2799" s="103"/>
      <c r="V2799" s="103"/>
      <c r="W2799" s="103"/>
      <c r="X2799" s="103"/>
      <c r="Y2799" s="103"/>
      <c r="Z2799" s="103"/>
      <c r="AA2799" s="103"/>
      <c r="AB2799" s="103"/>
      <c r="AC2799" s="103"/>
      <c r="AD2799" s="103"/>
      <c r="AE2799" s="103"/>
      <c r="AF2799" s="103"/>
      <c r="AG2799" s="103"/>
      <c r="AH2799" s="103"/>
      <c r="AI2799" s="103"/>
      <c r="AJ2799" s="103"/>
      <c r="AK2799" s="103"/>
      <c r="AL2799" s="103"/>
      <c r="AM2799" s="103"/>
      <c r="AN2799" s="103"/>
      <c r="AO2799" s="103"/>
      <c r="AP2799" s="103"/>
      <c r="AQ2799" s="103"/>
      <c r="AR2799" s="103"/>
      <c r="AS2799" s="103"/>
      <c r="AT2799" s="103"/>
      <c r="AU2799" s="103"/>
      <c r="AV2799" s="103"/>
      <c r="AW2799" s="103"/>
      <c r="AX2799" s="103"/>
      <c r="AY2799" s="103"/>
      <c r="AZ2799" s="103"/>
      <c r="BA2799" s="95"/>
      <c r="BB2799" s="95"/>
      <c r="BC2799" s="95"/>
      <c r="BD2799" s="95"/>
      <c r="BE2799" s="95"/>
      <c r="BF2799" s="95"/>
      <c r="BG2799" s="95"/>
      <c r="BH2799" s="95"/>
      <c r="BI2799" s="95"/>
    </row>
    <row r="2800" spans="17:61" s="82" customFormat="1" x14ac:dyDescent="0.2">
      <c r="Q2800" s="103"/>
      <c r="R2800" s="104"/>
      <c r="S2800" s="103"/>
      <c r="T2800" s="103"/>
      <c r="U2800" s="103"/>
      <c r="V2800" s="103"/>
      <c r="W2800" s="103"/>
      <c r="X2800" s="103"/>
      <c r="Y2800" s="103"/>
      <c r="Z2800" s="103"/>
      <c r="AA2800" s="103"/>
      <c r="AB2800" s="103"/>
      <c r="AC2800" s="103"/>
      <c r="AD2800" s="103"/>
      <c r="AE2800" s="103"/>
      <c r="AF2800" s="103"/>
      <c r="AG2800" s="103"/>
      <c r="AH2800" s="103"/>
      <c r="AI2800" s="103"/>
      <c r="AJ2800" s="103"/>
      <c r="AK2800" s="103"/>
      <c r="AL2800" s="103"/>
      <c r="AM2800" s="103"/>
      <c r="AN2800" s="103"/>
      <c r="AO2800" s="103"/>
      <c r="AP2800" s="103"/>
      <c r="AQ2800" s="103"/>
      <c r="AR2800" s="103"/>
      <c r="AS2800" s="103"/>
      <c r="AT2800" s="103"/>
      <c r="AU2800" s="103"/>
      <c r="AV2800" s="103"/>
      <c r="AW2800" s="103"/>
      <c r="AX2800" s="103"/>
      <c r="AY2800" s="103"/>
      <c r="AZ2800" s="103"/>
      <c r="BA2800" s="95"/>
      <c r="BB2800" s="95"/>
      <c r="BC2800" s="95"/>
      <c r="BD2800" s="95"/>
      <c r="BE2800" s="95"/>
      <c r="BF2800" s="95"/>
      <c r="BG2800" s="95"/>
      <c r="BH2800" s="95"/>
      <c r="BI2800" s="95"/>
    </row>
    <row r="2801" spans="17:61" s="82" customFormat="1" x14ac:dyDescent="0.2">
      <c r="Q2801" s="103"/>
      <c r="R2801" s="104"/>
      <c r="S2801" s="103"/>
      <c r="T2801" s="103"/>
      <c r="U2801" s="103"/>
      <c r="V2801" s="103"/>
      <c r="W2801" s="103"/>
      <c r="X2801" s="103"/>
      <c r="Y2801" s="103"/>
      <c r="Z2801" s="103"/>
      <c r="AA2801" s="103"/>
      <c r="AB2801" s="103"/>
      <c r="AC2801" s="103"/>
      <c r="AD2801" s="103"/>
      <c r="AE2801" s="103"/>
      <c r="AF2801" s="103"/>
      <c r="AG2801" s="103"/>
      <c r="AH2801" s="103"/>
      <c r="AI2801" s="103"/>
      <c r="AJ2801" s="103"/>
      <c r="AK2801" s="103"/>
      <c r="AL2801" s="103"/>
      <c r="AM2801" s="103"/>
      <c r="AN2801" s="103"/>
      <c r="AO2801" s="103"/>
      <c r="AP2801" s="103"/>
      <c r="AQ2801" s="103"/>
      <c r="AR2801" s="103"/>
      <c r="AS2801" s="103"/>
      <c r="AT2801" s="103"/>
      <c r="AU2801" s="103"/>
      <c r="AV2801" s="103"/>
      <c r="AW2801" s="103"/>
      <c r="AX2801" s="103"/>
      <c r="AY2801" s="103"/>
      <c r="AZ2801" s="103"/>
      <c r="BA2801" s="95"/>
      <c r="BB2801" s="95"/>
      <c r="BC2801" s="95"/>
      <c r="BD2801" s="95"/>
      <c r="BE2801" s="95"/>
      <c r="BF2801" s="95"/>
      <c r="BG2801" s="95"/>
      <c r="BH2801" s="95"/>
      <c r="BI2801" s="95"/>
    </row>
    <row r="2802" spans="17:61" s="82" customFormat="1" x14ac:dyDescent="0.2">
      <c r="Q2802" s="103"/>
      <c r="R2802" s="104"/>
      <c r="S2802" s="103"/>
      <c r="T2802" s="103"/>
      <c r="U2802" s="103"/>
      <c r="V2802" s="103"/>
      <c r="W2802" s="103"/>
      <c r="X2802" s="103"/>
      <c r="Y2802" s="103"/>
      <c r="Z2802" s="103"/>
      <c r="AA2802" s="103"/>
      <c r="AB2802" s="103"/>
      <c r="AC2802" s="103"/>
      <c r="AD2802" s="103"/>
      <c r="AE2802" s="103"/>
      <c r="AF2802" s="103"/>
      <c r="AG2802" s="103"/>
      <c r="AH2802" s="103"/>
      <c r="AI2802" s="103"/>
      <c r="AJ2802" s="103"/>
      <c r="AK2802" s="103"/>
      <c r="AL2802" s="103"/>
      <c r="AM2802" s="103"/>
      <c r="AN2802" s="103"/>
      <c r="AO2802" s="103"/>
      <c r="AP2802" s="103"/>
      <c r="AQ2802" s="103"/>
      <c r="AR2802" s="103"/>
      <c r="AS2802" s="103"/>
      <c r="AT2802" s="103"/>
      <c r="AU2802" s="103"/>
      <c r="AV2802" s="103"/>
      <c r="AW2802" s="103"/>
      <c r="AX2802" s="103"/>
      <c r="AY2802" s="103"/>
      <c r="AZ2802" s="103"/>
      <c r="BA2802" s="95"/>
      <c r="BB2802" s="95"/>
      <c r="BC2802" s="95"/>
      <c r="BD2802" s="95"/>
      <c r="BE2802" s="95"/>
      <c r="BF2802" s="95"/>
      <c r="BG2802" s="95"/>
      <c r="BH2802" s="95"/>
      <c r="BI2802" s="95"/>
    </row>
    <row r="2803" spans="17:61" s="82" customFormat="1" x14ac:dyDescent="0.2">
      <c r="Q2803" s="103"/>
      <c r="R2803" s="104"/>
      <c r="S2803" s="103"/>
      <c r="T2803" s="103"/>
      <c r="U2803" s="103"/>
      <c r="V2803" s="103"/>
      <c r="W2803" s="103"/>
      <c r="X2803" s="103"/>
      <c r="Y2803" s="103"/>
      <c r="Z2803" s="103"/>
      <c r="AA2803" s="103"/>
      <c r="AB2803" s="103"/>
      <c r="AC2803" s="103"/>
      <c r="AD2803" s="103"/>
      <c r="AE2803" s="103"/>
      <c r="AF2803" s="103"/>
      <c r="AG2803" s="103"/>
      <c r="AH2803" s="103"/>
      <c r="AI2803" s="103"/>
      <c r="AJ2803" s="103"/>
      <c r="AK2803" s="103"/>
      <c r="AL2803" s="103"/>
      <c r="AM2803" s="103"/>
      <c r="AN2803" s="103"/>
      <c r="AO2803" s="103"/>
      <c r="AP2803" s="103"/>
      <c r="AQ2803" s="103"/>
      <c r="AR2803" s="103"/>
      <c r="AS2803" s="103"/>
      <c r="AT2803" s="103"/>
      <c r="AU2803" s="103"/>
      <c r="AV2803" s="103"/>
      <c r="AW2803" s="103"/>
      <c r="AX2803" s="103"/>
      <c r="AY2803" s="103"/>
      <c r="AZ2803" s="103"/>
      <c r="BA2803" s="95"/>
      <c r="BB2803" s="95"/>
      <c r="BC2803" s="95"/>
      <c r="BD2803" s="95"/>
      <c r="BE2803" s="95"/>
      <c r="BF2803" s="95"/>
      <c r="BG2803" s="95"/>
      <c r="BH2803" s="95"/>
      <c r="BI2803" s="95"/>
    </row>
    <row r="2804" spans="17:61" s="82" customFormat="1" x14ac:dyDescent="0.2">
      <c r="Q2804" s="103"/>
      <c r="R2804" s="104"/>
      <c r="S2804" s="103"/>
      <c r="T2804" s="103"/>
      <c r="U2804" s="103"/>
      <c r="V2804" s="103"/>
      <c r="W2804" s="103"/>
      <c r="X2804" s="103"/>
      <c r="Y2804" s="103"/>
      <c r="Z2804" s="103"/>
      <c r="AA2804" s="103"/>
      <c r="AB2804" s="103"/>
      <c r="AC2804" s="103"/>
      <c r="AD2804" s="103"/>
      <c r="AE2804" s="103"/>
      <c r="AF2804" s="103"/>
      <c r="AG2804" s="103"/>
      <c r="AH2804" s="103"/>
      <c r="AI2804" s="103"/>
      <c r="AJ2804" s="103"/>
      <c r="AK2804" s="103"/>
      <c r="AL2804" s="103"/>
      <c r="AM2804" s="103"/>
      <c r="AN2804" s="103"/>
      <c r="AO2804" s="103"/>
      <c r="AP2804" s="103"/>
      <c r="AQ2804" s="103"/>
      <c r="AR2804" s="103"/>
      <c r="AS2804" s="103"/>
      <c r="AT2804" s="103"/>
      <c r="AU2804" s="103"/>
      <c r="AV2804" s="103"/>
      <c r="AW2804" s="103"/>
      <c r="AX2804" s="103"/>
      <c r="AY2804" s="103"/>
      <c r="AZ2804" s="103"/>
      <c r="BA2804" s="95"/>
      <c r="BB2804" s="95"/>
      <c r="BC2804" s="95"/>
      <c r="BD2804" s="95"/>
      <c r="BE2804" s="95"/>
      <c r="BF2804" s="95"/>
      <c r="BG2804" s="95"/>
      <c r="BH2804" s="95"/>
      <c r="BI2804" s="95"/>
    </row>
    <row r="2805" spans="17:61" s="82" customFormat="1" x14ac:dyDescent="0.2">
      <c r="Q2805" s="103"/>
      <c r="R2805" s="104"/>
      <c r="S2805" s="103"/>
      <c r="T2805" s="103"/>
      <c r="U2805" s="103"/>
      <c r="V2805" s="103"/>
      <c r="W2805" s="103"/>
      <c r="X2805" s="103"/>
      <c r="Y2805" s="103"/>
      <c r="Z2805" s="103"/>
      <c r="AA2805" s="103"/>
      <c r="AB2805" s="103"/>
      <c r="AC2805" s="103"/>
      <c r="AD2805" s="103"/>
      <c r="AE2805" s="103"/>
      <c r="AF2805" s="103"/>
      <c r="AG2805" s="103"/>
      <c r="AH2805" s="103"/>
      <c r="AI2805" s="103"/>
      <c r="AJ2805" s="103"/>
      <c r="AK2805" s="103"/>
      <c r="AL2805" s="103"/>
      <c r="AM2805" s="103"/>
      <c r="AN2805" s="103"/>
      <c r="AO2805" s="103"/>
      <c r="AP2805" s="103"/>
      <c r="AQ2805" s="103"/>
      <c r="AR2805" s="103"/>
      <c r="AS2805" s="103"/>
      <c r="AT2805" s="103"/>
      <c r="AU2805" s="103"/>
      <c r="AV2805" s="103"/>
      <c r="AW2805" s="103"/>
      <c r="AX2805" s="103"/>
      <c r="AY2805" s="103"/>
      <c r="AZ2805" s="103"/>
      <c r="BA2805" s="95"/>
      <c r="BB2805" s="95"/>
      <c r="BC2805" s="95"/>
      <c r="BD2805" s="95"/>
      <c r="BE2805" s="95"/>
      <c r="BF2805" s="95"/>
      <c r="BG2805" s="95"/>
      <c r="BH2805" s="95"/>
      <c r="BI2805" s="95"/>
    </row>
    <row r="2806" spans="17:61" s="82" customFormat="1" x14ac:dyDescent="0.2">
      <c r="Q2806" s="103"/>
      <c r="R2806" s="104"/>
      <c r="S2806" s="103"/>
      <c r="T2806" s="103"/>
      <c r="U2806" s="103"/>
      <c r="V2806" s="103"/>
      <c r="W2806" s="103"/>
      <c r="X2806" s="103"/>
      <c r="Y2806" s="103"/>
      <c r="Z2806" s="103"/>
      <c r="AA2806" s="103"/>
      <c r="AB2806" s="103"/>
      <c r="AC2806" s="103"/>
      <c r="AD2806" s="103"/>
      <c r="AE2806" s="103"/>
      <c r="AF2806" s="103"/>
      <c r="AG2806" s="103"/>
      <c r="AH2806" s="103"/>
      <c r="AI2806" s="103"/>
      <c r="AJ2806" s="103"/>
      <c r="AK2806" s="103"/>
      <c r="AL2806" s="103"/>
      <c r="AM2806" s="103"/>
      <c r="AN2806" s="103"/>
      <c r="AO2806" s="103"/>
      <c r="AP2806" s="103"/>
      <c r="AQ2806" s="103"/>
      <c r="AR2806" s="103"/>
      <c r="AS2806" s="103"/>
      <c r="AT2806" s="103"/>
      <c r="AU2806" s="103"/>
      <c r="AV2806" s="103"/>
      <c r="AW2806" s="103"/>
      <c r="AX2806" s="103"/>
      <c r="AY2806" s="103"/>
      <c r="AZ2806" s="103"/>
      <c r="BA2806" s="95"/>
      <c r="BB2806" s="95"/>
      <c r="BC2806" s="95"/>
      <c r="BD2806" s="95"/>
      <c r="BE2806" s="95"/>
      <c r="BF2806" s="95"/>
      <c r="BG2806" s="95"/>
      <c r="BH2806" s="95"/>
      <c r="BI2806" s="95"/>
    </row>
    <row r="2807" spans="17:61" s="82" customFormat="1" x14ac:dyDescent="0.2">
      <c r="Q2807" s="103"/>
      <c r="R2807" s="104"/>
      <c r="S2807" s="103"/>
      <c r="T2807" s="103"/>
      <c r="U2807" s="103"/>
      <c r="V2807" s="103"/>
      <c r="W2807" s="103"/>
      <c r="X2807" s="103"/>
      <c r="Y2807" s="103"/>
      <c r="Z2807" s="103"/>
      <c r="AA2807" s="103"/>
      <c r="AB2807" s="103"/>
      <c r="AC2807" s="103"/>
      <c r="AD2807" s="103"/>
      <c r="AE2807" s="103"/>
      <c r="AF2807" s="103"/>
      <c r="AG2807" s="103"/>
      <c r="AH2807" s="103"/>
      <c r="AI2807" s="103"/>
      <c r="AJ2807" s="103"/>
      <c r="AK2807" s="103"/>
      <c r="AL2807" s="103"/>
      <c r="AM2807" s="103"/>
      <c r="AN2807" s="103"/>
      <c r="AO2807" s="103"/>
      <c r="AP2807" s="103"/>
      <c r="AQ2807" s="103"/>
      <c r="AR2807" s="103"/>
      <c r="AS2807" s="103"/>
      <c r="AT2807" s="103"/>
      <c r="AU2807" s="103"/>
      <c r="AV2807" s="103"/>
      <c r="AW2807" s="103"/>
      <c r="AX2807" s="103"/>
      <c r="AY2807" s="103"/>
      <c r="AZ2807" s="103"/>
      <c r="BA2807" s="95"/>
      <c r="BB2807" s="95"/>
      <c r="BC2807" s="95"/>
      <c r="BD2807" s="95"/>
      <c r="BE2807" s="95"/>
      <c r="BF2807" s="95"/>
      <c r="BG2807" s="95"/>
      <c r="BH2807" s="95"/>
      <c r="BI2807" s="95"/>
    </row>
    <row r="2808" spans="17:61" s="82" customFormat="1" x14ac:dyDescent="0.2">
      <c r="Q2808" s="103"/>
      <c r="R2808" s="104"/>
      <c r="S2808" s="103"/>
      <c r="T2808" s="103"/>
      <c r="U2808" s="103"/>
      <c r="V2808" s="103"/>
      <c r="W2808" s="103"/>
      <c r="X2808" s="103"/>
      <c r="Y2808" s="103"/>
      <c r="Z2808" s="103"/>
      <c r="AA2808" s="103"/>
      <c r="AB2808" s="103"/>
      <c r="AC2808" s="103"/>
      <c r="AD2808" s="103"/>
      <c r="AE2808" s="103"/>
      <c r="AF2808" s="103"/>
      <c r="AG2808" s="103"/>
      <c r="AH2808" s="103"/>
      <c r="AI2808" s="103"/>
      <c r="AJ2808" s="103"/>
      <c r="AK2808" s="103"/>
      <c r="AL2808" s="103"/>
      <c r="AM2808" s="103"/>
      <c r="AN2808" s="103"/>
      <c r="AO2808" s="103"/>
      <c r="AP2808" s="103"/>
      <c r="AQ2808" s="103"/>
      <c r="AR2808" s="103"/>
      <c r="AS2808" s="103"/>
      <c r="AT2808" s="103"/>
      <c r="AU2808" s="103"/>
      <c r="AV2808" s="103"/>
      <c r="AW2808" s="103"/>
      <c r="AX2808" s="103"/>
      <c r="AY2808" s="103"/>
      <c r="AZ2808" s="103"/>
      <c r="BA2808" s="95"/>
      <c r="BB2808" s="95"/>
      <c r="BC2808" s="95"/>
      <c r="BD2808" s="95"/>
      <c r="BE2808" s="95"/>
      <c r="BF2808" s="95"/>
      <c r="BG2808" s="95"/>
      <c r="BH2808" s="95"/>
      <c r="BI2808" s="95"/>
    </row>
    <row r="2809" spans="17:61" s="82" customFormat="1" x14ac:dyDescent="0.2">
      <c r="Q2809" s="103"/>
      <c r="R2809" s="104"/>
      <c r="S2809" s="103"/>
      <c r="T2809" s="103"/>
      <c r="U2809" s="103"/>
      <c r="V2809" s="103"/>
      <c r="W2809" s="103"/>
      <c r="X2809" s="103"/>
      <c r="Y2809" s="103"/>
      <c r="Z2809" s="103"/>
      <c r="AA2809" s="103"/>
      <c r="AB2809" s="103"/>
      <c r="AC2809" s="103"/>
      <c r="AD2809" s="103"/>
      <c r="AE2809" s="103"/>
      <c r="AF2809" s="103"/>
      <c r="AG2809" s="103"/>
      <c r="AH2809" s="103"/>
      <c r="AI2809" s="103"/>
      <c r="AJ2809" s="103"/>
      <c r="AK2809" s="103"/>
      <c r="AL2809" s="103"/>
      <c r="AM2809" s="103"/>
      <c r="AN2809" s="103"/>
      <c r="AO2809" s="103"/>
      <c r="AP2809" s="103"/>
      <c r="AQ2809" s="103"/>
      <c r="AR2809" s="103"/>
      <c r="AS2809" s="103"/>
      <c r="AT2809" s="103"/>
      <c r="AU2809" s="103"/>
      <c r="AV2809" s="103"/>
      <c r="AW2809" s="103"/>
      <c r="AX2809" s="103"/>
      <c r="AY2809" s="103"/>
      <c r="AZ2809" s="103"/>
      <c r="BA2809" s="95"/>
      <c r="BB2809" s="95"/>
      <c r="BC2809" s="95"/>
      <c r="BD2809" s="95"/>
      <c r="BE2809" s="95"/>
      <c r="BF2809" s="95"/>
      <c r="BG2809" s="95"/>
      <c r="BH2809" s="95"/>
      <c r="BI2809" s="95"/>
    </row>
    <row r="2810" spans="17:61" s="82" customFormat="1" x14ac:dyDescent="0.2">
      <c r="Q2810" s="103"/>
      <c r="R2810" s="104"/>
      <c r="S2810" s="103"/>
      <c r="T2810" s="103"/>
      <c r="U2810" s="103"/>
      <c r="V2810" s="103"/>
      <c r="W2810" s="103"/>
      <c r="X2810" s="103"/>
      <c r="Y2810" s="103"/>
      <c r="Z2810" s="103"/>
      <c r="AA2810" s="103"/>
      <c r="AB2810" s="103"/>
      <c r="AC2810" s="103"/>
      <c r="AD2810" s="103"/>
      <c r="AE2810" s="103"/>
      <c r="AF2810" s="103"/>
      <c r="AG2810" s="103"/>
      <c r="AH2810" s="103"/>
      <c r="AI2810" s="103"/>
      <c r="AJ2810" s="103"/>
      <c r="AK2810" s="103"/>
      <c r="AL2810" s="103"/>
      <c r="AM2810" s="103"/>
      <c r="AN2810" s="103"/>
      <c r="AO2810" s="103"/>
      <c r="AP2810" s="103"/>
      <c r="AQ2810" s="103"/>
      <c r="AR2810" s="103"/>
      <c r="AS2810" s="103"/>
      <c r="AT2810" s="103"/>
      <c r="AU2810" s="103"/>
      <c r="AV2810" s="103"/>
      <c r="AW2810" s="103"/>
      <c r="AX2810" s="103"/>
      <c r="AY2810" s="103"/>
      <c r="AZ2810" s="103"/>
      <c r="BA2810" s="95"/>
      <c r="BB2810" s="95"/>
      <c r="BC2810" s="95"/>
      <c r="BD2810" s="95"/>
      <c r="BE2810" s="95"/>
      <c r="BF2810" s="95"/>
      <c r="BG2810" s="95"/>
      <c r="BH2810" s="95"/>
      <c r="BI2810" s="95"/>
    </row>
    <row r="2811" spans="17:61" s="82" customFormat="1" x14ac:dyDescent="0.2">
      <c r="Q2811" s="103"/>
      <c r="R2811" s="104"/>
      <c r="S2811" s="103"/>
      <c r="T2811" s="103"/>
      <c r="U2811" s="103"/>
      <c r="V2811" s="103"/>
      <c r="W2811" s="103"/>
      <c r="X2811" s="103"/>
      <c r="Y2811" s="103"/>
      <c r="Z2811" s="103"/>
      <c r="AA2811" s="103"/>
      <c r="AB2811" s="103"/>
      <c r="AC2811" s="103"/>
      <c r="AD2811" s="103"/>
      <c r="AE2811" s="103"/>
      <c r="AF2811" s="103"/>
      <c r="AG2811" s="103"/>
      <c r="AH2811" s="103"/>
      <c r="AI2811" s="103"/>
      <c r="AJ2811" s="103"/>
      <c r="AK2811" s="103"/>
      <c r="AL2811" s="103"/>
      <c r="AM2811" s="103"/>
      <c r="AN2811" s="103"/>
      <c r="AO2811" s="103"/>
      <c r="AP2811" s="103"/>
      <c r="AQ2811" s="103"/>
      <c r="AR2811" s="103"/>
      <c r="AS2811" s="103"/>
      <c r="AT2811" s="103"/>
      <c r="AU2811" s="103"/>
      <c r="AV2811" s="103"/>
      <c r="AW2811" s="103"/>
      <c r="AX2811" s="103"/>
      <c r="AY2811" s="103"/>
      <c r="AZ2811" s="103"/>
      <c r="BA2811" s="95"/>
      <c r="BB2811" s="95"/>
      <c r="BC2811" s="95"/>
      <c r="BD2811" s="95"/>
      <c r="BE2811" s="95"/>
      <c r="BF2811" s="95"/>
      <c r="BG2811" s="95"/>
      <c r="BH2811" s="95"/>
      <c r="BI2811" s="95"/>
    </row>
    <row r="2812" spans="17:61" s="82" customFormat="1" x14ac:dyDescent="0.2">
      <c r="Q2812" s="103"/>
      <c r="R2812" s="104"/>
      <c r="S2812" s="103"/>
      <c r="T2812" s="103"/>
      <c r="U2812" s="103"/>
      <c r="V2812" s="103"/>
      <c r="W2812" s="103"/>
      <c r="X2812" s="103"/>
      <c r="Y2812" s="103"/>
      <c r="Z2812" s="103"/>
      <c r="AA2812" s="103"/>
      <c r="AB2812" s="103"/>
      <c r="AC2812" s="103"/>
      <c r="AD2812" s="103"/>
      <c r="AE2812" s="103"/>
      <c r="AF2812" s="103"/>
      <c r="AG2812" s="103"/>
      <c r="AH2812" s="103"/>
      <c r="AI2812" s="103"/>
      <c r="AJ2812" s="103"/>
      <c r="AK2812" s="103"/>
      <c r="AL2812" s="103"/>
      <c r="AM2812" s="103"/>
      <c r="AN2812" s="103"/>
      <c r="AO2812" s="103"/>
      <c r="AP2812" s="103"/>
      <c r="AQ2812" s="103"/>
      <c r="AR2812" s="103"/>
      <c r="AS2812" s="103"/>
      <c r="AT2812" s="103"/>
      <c r="AU2812" s="103"/>
      <c r="AV2812" s="103"/>
      <c r="AW2812" s="103"/>
      <c r="AX2812" s="103"/>
      <c r="AY2812" s="103"/>
      <c r="AZ2812" s="103"/>
      <c r="BA2812" s="95"/>
      <c r="BB2812" s="95"/>
      <c r="BC2812" s="95"/>
      <c r="BD2812" s="95"/>
      <c r="BE2812" s="95"/>
      <c r="BF2812" s="95"/>
      <c r="BG2812" s="95"/>
      <c r="BH2812" s="95"/>
      <c r="BI2812" s="95"/>
    </row>
    <row r="2813" spans="17:61" s="82" customFormat="1" x14ac:dyDescent="0.2">
      <c r="Q2813" s="103"/>
      <c r="R2813" s="104"/>
      <c r="S2813" s="103"/>
      <c r="T2813" s="103"/>
      <c r="U2813" s="103"/>
      <c r="V2813" s="103"/>
      <c r="W2813" s="103"/>
      <c r="X2813" s="103"/>
      <c r="Y2813" s="103"/>
      <c r="Z2813" s="103"/>
      <c r="AA2813" s="103"/>
      <c r="AB2813" s="103"/>
      <c r="AC2813" s="103"/>
      <c r="AD2813" s="103"/>
      <c r="AE2813" s="103"/>
      <c r="AF2813" s="103"/>
      <c r="AG2813" s="103"/>
      <c r="AH2813" s="103"/>
      <c r="AI2813" s="103"/>
      <c r="AJ2813" s="103"/>
      <c r="AK2813" s="103"/>
      <c r="AL2813" s="103"/>
      <c r="AM2813" s="103"/>
      <c r="AN2813" s="103"/>
      <c r="AO2813" s="103"/>
      <c r="AP2813" s="103"/>
      <c r="AQ2813" s="103"/>
      <c r="AR2813" s="103"/>
      <c r="AS2813" s="103"/>
      <c r="AT2813" s="103"/>
      <c r="AU2813" s="103"/>
      <c r="AV2813" s="103"/>
      <c r="AW2813" s="103"/>
      <c r="AX2813" s="103"/>
      <c r="AY2813" s="103"/>
      <c r="AZ2813" s="103"/>
      <c r="BA2813" s="95"/>
      <c r="BB2813" s="95"/>
      <c r="BC2813" s="95"/>
      <c r="BD2813" s="95"/>
      <c r="BE2813" s="95"/>
      <c r="BF2813" s="95"/>
      <c r="BG2813" s="95"/>
      <c r="BH2813" s="95"/>
      <c r="BI2813" s="95"/>
    </row>
    <row r="2814" spans="17:61" s="82" customFormat="1" x14ac:dyDescent="0.2">
      <c r="Q2814" s="103"/>
      <c r="R2814" s="104"/>
      <c r="S2814" s="103"/>
      <c r="T2814" s="103"/>
      <c r="U2814" s="103"/>
      <c r="V2814" s="103"/>
      <c r="W2814" s="103"/>
      <c r="X2814" s="103"/>
      <c r="Y2814" s="103"/>
      <c r="Z2814" s="103"/>
      <c r="AA2814" s="103"/>
      <c r="AB2814" s="103"/>
      <c r="AC2814" s="103"/>
      <c r="AD2814" s="103"/>
      <c r="AE2814" s="103"/>
      <c r="AF2814" s="103"/>
      <c r="AG2814" s="103"/>
      <c r="AH2814" s="103"/>
      <c r="AI2814" s="103"/>
      <c r="AJ2814" s="103"/>
      <c r="AK2814" s="103"/>
      <c r="AL2814" s="103"/>
      <c r="AM2814" s="103"/>
      <c r="AN2814" s="103"/>
      <c r="AO2814" s="103"/>
      <c r="AP2814" s="103"/>
      <c r="AQ2814" s="103"/>
      <c r="AR2814" s="103"/>
      <c r="AS2814" s="103"/>
      <c r="AT2814" s="103"/>
      <c r="AU2814" s="103"/>
      <c r="AV2814" s="103"/>
      <c r="AW2814" s="103"/>
      <c r="AX2814" s="103"/>
      <c r="AY2814" s="103"/>
      <c r="AZ2814" s="103"/>
      <c r="BA2814" s="95"/>
      <c r="BB2814" s="95"/>
      <c r="BC2814" s="95"/>
      <c r="BD2814" s="95"/>
      <c r="BE2814" s="95"/>
      <c r="BF2814" s="95"/>
      <c r="BG2814" s="95"/>
      <c r="BH2814" s="95"/>
      <c r="BI2814" s="95"/>
    </row>
    <row r="2815" spans="17:61" s="82" customFormat="1" x14ac:dyDescent="0.2">
      <c r="Q2815" s="103"/>
      <c r="R2815" s="104"/>
      <c r="S2815" s="103"/>
      <c r="T2815" s="103"/>
      <c r="U2815" s="103"/>
      <c r="V2815" s="103"/>
      <c r="W2815" s="103"/>
      <c r="X2815" s="103"/>
      <c r="Y2815" s="103"/>
      <c r="Z2815" s="103"/>
      <c r="AA2815" s="103"/>
      <c r="AB2815" s="103"/>
      <c r="AC2815" s="103"/>
      <c r="AD2815" s="103"/>
      <c r="AE2815" s="103"/>
      <c r="AF2815" s="103"/>
      <c r="AG2815" s="103"/>
      <c r="AH2815" s="103"/>
      <c r="AI2815" s="103"/>
      <c r="AJ2815" s="103"/>
      <c r="AK2815" s="103"/>
      <c r="AL2815" s="103"/>
      <c r="AM2815" s="103"/>
      <c r="AN2815" s="103"/>
      <c r="AO2815" s="103"/>
      <c r="AP2815" s="103"/>
      <c r="AQ2815" s="103"/>
      <c r="AR2815" s="103"/>
      <c r="AS2815" s="103"/>
      <c r="AT2815" s="103"/>
      <c r="AU2815" s="103"/>
      <c r="AV2815" s="103"/>
      <c r="AW2815" s="103"/>
      <c r="AX2815" s="103"/>
      <c r="AY2815" s="103"/>
      <c r="AZ2815" s="103"/>
      <c r="BA2815" s="95"/>
      <c r="BB2815" s="95"/>
      <c r="BC2815" s="95"/>
      <c r="BD2815" s="95"/>
      <c r="BE2815" s="95"/>
      <c r="BF2815" s="95"/>
      <c r="BG2815" s="95"/>
      <c r="BH2815" s="95"/>
      <c r="BI2815" s="95"/>
    </row>
    <row r="2816" spans="17:61" s="82" customFormat="1" x14ac:dyDescent="0.2">
      <c r="Q2816" s="103"/>
      <c r="R2816" s="104"/>
      <c r="S2816" s="103"/>
      <c r="T2816" s="103"/>
      <c r="U2816" s="103"/>
      <c r="V2816" s="103"/>
      <c r="W2816" s="103"/>
      <c r="X2816" s="103"/>
      <c r="Y2816" s="103"/>
      <c r="Z2816" s="103"/>
      <c r="AA2816" s="103"/>
      <c r="AB2816" s="103"/>
      <c r="AC2816" s="103"/>
      <c r="AD2816" s="103"/>
      <c r="AE2816" s="103"/>
      <c r="AF2816" s="103"/>
      <c r="AG2816" s="103"/>
      <c r="AH2816" s="103"/>
      <c r="AI2816" s="103"/>
      <c r="AJ2816" s="103"/>
      <c r="AK2816" s="103"/>
      <c r="AL2816" s="103"/>
      <c r="AM2816" s="103"/>
      <c r="AN2816" s="103"/>
      <c r="AO2816" s="103"/>
      <c r="AP2816" s="103"/>
      <c r="AQ2816" s="103"/>
      <c r="AR2816" s="103"/>
      <c r="AS2816" s="103"/>
      <c r="AT2816" s="103"/>
      <c r="AU2816" s="103"/>
      <c r="AV2816" s="103"/>
      <c r="AW2816" s="103"/>
      <c r="AX2816" s="103"/>
      <c r="AY2816" s="103"/>
      <c r="AZ2816" s="103"/>
      <c r="BA2816" s="95"/>
      <c r="BB2816" s="95"/>
      <c r="BC2816" s="95"/>
      <c r="BD2816" s="95"/>
      <c r="BE2816" s="95"/>
      <c r="BF2816" s="95"/>
      <c r="BG2816" s="95"/>
      <c r="BH2816" s="95"/>
      <c r="BI2816" s="95"/>
    </row>
    <row r="2817" spans="17:61" s="82" customFormat="1" x14ac:dyDescent="0.2">
      <c r="Q2817" s="103"/>
      <c r="R2817" s="104"/>
      <c r="S2817" s="103"/>
      <c r="T2817" s="103"/>
      <c r="U2817" s="103"/>
      <c r="V2817" s="103"/>
      <c r="W2817" s="103"/>
      <c r="X2817" s="103"/>
      <c r="Y2817" s="103"/>
      <c r="Z2817" s="103"/>
      <c r="AA2817" s="103"/>
      <c r="AB2817" s="103"/>
      <c r="AC2817" s="103"/>
      <c r="AD2817" s="103"/>
      <c r="AE2817" s="103"/>
      <c r="AF2817" s="103"/>
      <c r="AG2817" s="103"/>
      <c r="AH2817" s="103"/>
      <c r="AI2817" s="103"/>
      <c r="AJ2817" s="103"/>
      <c r="AK2817" s="103"/>
      <c r="AL2817" s="103"/>
      <c r="AM2817" s="103"/>
      <c r="AN2817" s="103"/>
      <c r="AO2817" s="103"/>
      <c r="AP2817" s="103"/>
      <c r="AQ2817" s="103"/>
      <c r="AR2817" s="103"/>
      <c r="AS2817" s="103"/>
      <c r="AT2817" s="103"/>
      <c r="AU2817" s="103"/>
      <c r="AV2817" s="103"/>
      <c r="AW2817" s="103"/>
      <c r="AX2817" s="103"/>
      <c r="AY2817" s="103"/>
      <c r="AZ2817" s="103"/>
      <c r="BA2817" s="95"/>
      <c r="BB2817" s="95"/>
      <c r="BC2817" s="95"/>
      <c r="BD2817" s="95"/>
      <c r="BE2817" s="95"/>
      <c r="BF2817" s="95"/>
      <c r="BG2817" s="95"/>
      <c r="BH2817" s="95"/>
      <c r="BI2817" s="95"/>
    </row>
    <row r="2818" spans="17:61" s="82" customFormat="1" x14ac:dyDescent="0.2">
      <c r="Q2818" s="103"/>
      <c r="R2818" s="104"/>
      <c r="S2818" s="103"/>
      <c r="T2818" s="103"/>
      <c r="U2818" s="103"/>
      <c r="V2818" s="103"/>
      <c r="W2818" s="103"/>
      <c r="X2818" s="103"/>
      <c r="Y2818" s="103"/>
      <c r="Z2818" s="103"/>
      <c r="AA2818" s="103"/>
      <c r="AB2818" s="103"/>
      <c r="AC2818" s="103"/>
      <c r="AD2818" s="103"/>
      <c r="AE2818" s="103"/>
      <c r="AF2818" s="103"/>
      <c r="AG2818" s="103"/>
      <c r="AH2818" s="103"/>
      <c r="AI2818" s="103"/>
      <c r="AJ2818" s="103"/>
      <c r="AK2818" s="103"/>
      <c r="AL2818" s="103"/>
      <c r="AM2818" s="103"/>
      <c r="AN2818" s="103"/>
      <c r="AO2818" s="103"/>
      <c r="AP2818" s="103"/>
      <c r="AQ2818" s="103"/>
      <c r="AR2818" s="103"/>
      <c r="AS2818" s="103"/>
      <c r="AT2818" s="103"/>
      <c r="AU2818" s="103"/>
      <c r="AV2818" s="103"/>
      <c r="AW2818" s="103"/>
      <c r="AX2818" s="103"/>
      <c r="AY2818" s="103"/>
      <c r="AZ2818" s="103"/>
      <c r="BA2818" s="95"/>
      <c r="BB2818" s="95"/>
      <c r="BC2818" s="95"/>
      <c r="BD2818" s="95"/>
      <c r="BE2818" s="95"/>
      <c r="BF2818" s="95"/>
      <c r="BG2818" s="95"/>
      <c r="BH2818" s="95"/>
      <c r="BI2818" s="95"/>
    </row>
    <row r="2819" spans="17:61" s="82" customFormat="1" x14ac:dyDescent="0.2">
      <c r="Q2819" s="103"/>
      <c r="R2819" s="104"/>
      <c r="S2819" s="103"/>
      <c r="T2819" s="103"/>
      <c r="U2819" s="103"/>
      <c r="V2819" s="103"/>
      <c r="W2819" s="103"/>
      <c r="X2819" s="103"/>
      <c r="Y2819" s="103"/>
      <c r="Z2819" s="103"/>
      <c r="AA2819" s="103"/>
      <c r="AB2819" s="103"/>
      <c r="AC2819" s="103"/>
      <c r="AD2819" s="103"/>
      <c r="AE2819" s="103"/>
      <c r="AF2819" s="103"/>
      <c r="AG2819" s="103"/>
      <c r="AH2819" s="103"/>
      <c r="AI2819" s="103"/>
      <c r="AJ2819" s="103"/>
      <c r="AK2819" s="103"/>
      <c r="AL2819" s="103"/>
      <c r="AM2819" s="103"/>
      <c r="AN2819" s="103"/>
      <c r="AO2819" s="103"/>
      <c r="AP2819" s="103"/>
      <c r="AQ2819" s="103"/>
      <c r="AR2819" s="103"/>
      <c r="AS2819" s="103"/>
      <c r="AT2819" s="103"/>
      <c r="AU2819" s="103"/>
      <c r="AV2819" s="103"/>
      <c r="AW2819" s="103"/>
      <c r="AX2819" s="103"/>
      <c r="AY2819" s="103"/>
      <c r="AZ2819" s="103"/>
      <c r="BA2819" s="95"/>
      <c r="BB2819" s="95"/>
      <c r="BC2819" s="95"/>
      <c r="BD2819" s="95"/>
      <c r="BE2819" s="95"/>
      <c r="BF2819" s="95"/>
      <c r="BG2819" s="95"/>
      <c r="BH2819" s="95"/>
      <c r="BI2819" s="95"/>
    </row>
    <row r="2820" spans="17:61" s="82" customFormat="1" x14ac:dyDescent="0.2">
      <c r="Q2820" s="103"/>
      <c r="R2820" s="104"/>
      <c r="S2820" s="103"/>
      <c r="T2820" s="103"/>
      <c r="U2820" s="103"/>
      <c r="V2820" s="103"/>
      <c r="W2820" s="103"/>
      <c r="X2820" s="103"/>
      <c r="Y2820" s="103"/>
      <c r="Z2820" s="103"/>
      <c r="AA2820" s="103"/>
      <c r="AB2820" s="103"/>
      <c r="AC2820" s="103"/>
      <c r="AD2820" s="103"/>
      <c r="AE2820" s="103"/>
      <c r="AF2820" s="103"/>
      <c r="AG2820" s="103"/>
      <c r="AH2820" s="103"/>
      <c r="AI2820" s="103"/>
      <c r="AJ2820" s="103"/>
      <c r="AK2820" s="103"/>
      <c r="AL2820" s="103"/>
      <c r="AM2820" s="103"/>
      <c r="AN2820" s="103"/>
      <c r="AO2820" s="103"/>
      <c r="AP2820" s="103"/>
      <c r="AQ2820" s="103"/>
      <c r="AR2820" s="103"/>
      <c r="AS2820" s="103"/>
      <c r="AT2820" s="103"/>
      <c r="AU2820" s="103"/>
      <c r="AV2820" s="103"/>
      <c r="AW2820" s="103"/>
      <c r="AX2820" s="103"/>
      <c r="AY2820" s="103"/>
      <c r="AZ2820" s="103"/>
      <c r="BA2820" s="95"/>
      <c r="BB2820" s="95"/>
      <c r="BC2820" s="95"/>
      <c r="BD2820" s="95"/>
      <c r="BE2820" s="95"/>
      <c r="BF2820" s="95"/>
      <c r="BG2820" s="95"/>
      <c r="BH2820" s="95"/>
      <c r="BI2820" s="95"/>
    </row>
    <row r="2821" spans="17:61" s="82" customFormat="1" x14ac:dyDescent="0.2">
      <c r="Q2821" s="103"/>
      <c r="R2821" s="104"/>
      <c r="S2821" s="103"/>
      <c r="T2821" s="103"/>
      <c r="U2821" s="103"/>
      <c r="V2821" s="103"/>
      <c r="W2821" s="103"/>
      <c r="X2821" s="103"/>
      <c r="Y2821" s="103"/>
      <c r="Z2821" s="103"/>
      <c r="AA2821" s="103"/>
      <c r="AB2821" s="103"/>
      <c r="AC2821" s="103"/>
      <c r="AD2821" s="103"/>
      <c r="AE2821" s="103"/>
      <c r="AF2821" s="103"/>
      <c r="AG2821" s="103"/>
      <c r="AH2821" s="103"/>
      <c r="AI2821" s="103"/>
      <c r="AJ2821" s="103"/>
      <c r="AK2821" s="103"/>
      <c r="AL2821" s="103"/>
      <c r="AM2821" s="103"/>
      <c r="AN2821" s="103"/>
      <c r="AO2821" s="103"/>
      <c r="AP2821" s="103"/>
      <c r="AQ2821" s="103"/>
      <c r="AR2821" s="103"/>
      <c r="AS2821" s="103"/>
      <c r="AT2821" s="103"/>
      <c r="AU2821" s="103"/>
      <c r="AV2821" s="103"/>
      <c r="AW2821" s="103"/>
      <c r="AX2821" s="103"/>
      <c r="AY2821" s="103"/>
      <c r="AZ2821" s="103"/>
      <c r="BA2821" s="95"/>
      <c r="BB2821" s="95"/>
      <c r="BC2821" s="95"/>
      <c r="BD2821" s="95"/>
      <c r="BE2821" s="95"/>
      <c r="BF2821" s="95"/>
      <c r="BG2821" s="95"/>
      <c r="BH2821" s="95"/>
      <c r="BI2821" s="95"/>
    </row>
    <row r="2822" spans="17:61" s="82" customFormat="1" x14ac:dyDescent="0.2">
      <c r="Q2822" s="103"/>
      <c r="R2822" s="104"/>
      <c r="S2822" s="103"/>
      <c r="T2822" s="103"/>
      <c r="U2822" s="103"/>
      <c r="V2822" s="103"/>
      <c r="W2822" s="103"/>
      <c r="X2822" s="103"/>
      <c r="Y2822" s="103"/>
      <c r="Z2822" s="103"/>
      <c r="AA2822" s="103"/>
      <c r="AB2822" s="103"/>
      <c r="AC2822" s="103"/>
      <c r="AD2822" s="103"/>
      <c r="AE2822" s="103"/>
      <c r="AF2822" s="103"/>
      <c r="AG2822" s="103"/>
      <c r="AH2822" s="103"/>
      <c r="AI2822" s="103"/>
      <c r="AJ2822" s="103"/>
      <c r="AK2822" s="103"/>
      <c r="AL2822" s="103"/>
      <c r="AM2822" s="103"/>
      <c r="AN2822" s="103"/>
      <c r="AO2822" s="103"/>
      <c r="AP2822" s="103"/>
      <c r="AQ2822" s="103"/>
      <c r="AR2822" s="103"/>
      <c r="AS2822" s="103"/>
      <c r="AT2822" s="103"/>
      <c r="AU2822" s="103"/>
      <c r="AV2822" s="103"/>
      <c r="AW2822" s="103"/>
      <c r="AX2822" s="103"/>
      <c r="AY2822" s="103"/>
      <c r="AZ2822" s="103"/>
      <c r="BA2822" s="95"/>
      <c r="BB2822" s="95"/>
      <c r="BC2822" s="95"/>
      <c r="BD2822" s="95"/>
      <c r="BE2822" s="95"/>
      <c r="BF2822" s="95"/>
      <c r="BG2822" s="95"/>
      <c r="BH2822" s="95"/>
      <c r="BI2822" s="95"/>
    </row>
    <row r="2823" spans="17:61" s="82" customFormat="1" x14ac:dyDescent="0.2">
      <c r="Q2823" s="103"/>
      <c r="R2823" s="104"/>
      <c r="S2823" s="103"/>
      <c r="T2823" s="103"/>
      <c r="U2823" s="103"/>
      <c r="V2823" s="103"/>
      <c r="W2823" s="103"/>
      <c r="X2823" s="103"/>
      <c r="Y2823" s="103"/>
      <c r="Z2823" s="103"/>
      <c r="AA2823" s="103"/>
      <c r="AB2823" s="103"/>
      <c r="AC2823" s="103"/>
      <c r="AD2823" s="103"/>
      <c r="AE2823" s="103"/>
      <c r="AF2823" s="103"/>
      <c r="AG2823" s="103"/>
      <c r="AH2823" s="103"/>
      <c r="AI2823" s="103"/>
      <c r="AJ2823" s="103"/>
      <c r="AK2823" s="103"/>
      <c r="AL2823" s="103"/>
      <c r="AM2823" s="103"/>
      <c r="AN2823" s="103"/>
      <c r="AO2823" s="103"/>
      <c r="AP2823" s="103"/>
      <c r="AQ2823" s="103"/>
      <c r="AR2823" s="103"/>
      <c r="AS2823" s="103"/>
      <c r="AT2823" s="103"/>
      <c r="AU2823" s="103"/>
      <c r="AV2823" s="103"/>
      <c r="AW2823" s="103"/>
      <c r="AX2823" s="103"/>
      <c r="AY2823" s="103"/>
      <c r="AZ2823" s="103"/>
      <c r="BA2823" s="95"/>
      <c r="BB2823" s="95"/>
      <c r="BC2823" s="95"/>
      <c r="BD2823" s="95"/>
      <c r="BE2823" s="95"/>
      <c r="BF2823" s="95"/>
      <c r="BG2823" s="95"/>
      <c r="BH2823" s="95"/>
      <c r="BI2823" s="95"/>
    </row>
    <row r="2824" spans="17:61" s="82" customFormat="1" x14ac:dyDescent="0.2">
      <c r="Q2824" s="103"/>
      <c r="R2824" s="104"/>
      <c r="S2824" s="103"/>
      <c r="T2824" s="103"/>
      <c r="U2824" s="103"/>
      <c r="V2824" s="103"/>
      <c r="W2824" s="103"/>
      <c r="X2824" s="103"/>
      <c r="Y2824" s="103"/>
      <c r="Z2824" s="103"/>
      <c r="AA2824" s="103"/>
      <c r="AB2824" s="103"/>
      <c r="AC2824" s="103"/>
      <c r="AD2824" s="103"/>
      <c r="AE2824" s="103"/>
      <c r="AF2824" s="103"/>
      <c r="AG2824" s="103"/>
      <c r="AH2824" s="103"/>
      <c r="AI2824" s="103"/>
      <c r="AJ2824" s="103"/>
      <c r="AK2824" s="103"/>
      <c r="AL2824" s="103"/>
      <c r="AM2824" s="103"/>
      <c r="AN2824" s="103"/>
      <c r="AO2824" s="103"/>
      <c r="AP2824" s="103"/>
      <c r="AQ2824" s="103"/>
      <c r="AR2824" s="103"/>
      <c r="AS2824" s="103"/>
      <c r="AT2824" s="103"/>
      <c r="AU2824" s="103"/>
      <c r="AV2824" s="103"/>
      <c r="AW2824" s="103"/>
      <c r="AX2824" s="103"/>
      <c r="AY2824" s="103"/>
      <c r="AZ2824" s="103"/>
      <c r="BA2824" s="95"/>
      <c r="BB2824" s="95"/>
      <c r="BC2824" s="95"/>
      <c r="BD2824" s="95"/>
      <c r="BE2824" s="95"/>
      <c r="BF2824" s="95"/>
      <c r="BG2824" s="95"/>
      <c r="BH2824" s="95"/>
      <c r="BI2824" s="95"/>
    </row>
    <row r="2825" spans="17:61" s="82" customFormat="1" x14ac:dyDescent="0.2">
      <c r="Q2825" s="103"/>
      <c r="R2825" s="104"/>
      <c r="S2825" s="103"/>
      <c r="T2825" s="103"/>
      <c r="U2825" s="103"/>
      <c r="V2825" s="103"/>
      <c r="W2825" s="103"/>
      <c r="X2825" s="103"/>
      <c r="Y2825" s="103"/>
      <c r="Z2825" s="103"/>
      <c r="AA2825" s="103"/>
      <c r="AB2825" s="103"/>
      <c r="AC2825" s="103"/>
      <c r="AD2825" s="103"/>
      <c r="AE2825" s="103"/>
      <c r="AF2825" s="103"/>
      <c r="AG2825" s="103"/>
      <c r="AH2825" s="103"/>
      <c r="AI2825" s="103"/>
      <c r="AJ2825" s="103"/>
      <c r="AK2825" s="103"/>
      <c r="AL2825" s="103"/>
      <c r="AM2825" s="103"/>
      <c r="AN2825" s="103"/>
      <c r="AO2825" s="103"/>
      <c r="AP2825" s="103"/>
      <c r="AQ2825" s="103"/>
      <c r="AR2825" s="103"/>
      <c r="AS2825" s="103"/>
      <c r="AT2825" s="103"/>
      <c r="AU2825" s="103"/>
      <c r="AV2825" s="103"/>
      <c r="AW2825" s="103"/>
      <c r="AX2825" s="103"/>
      <c r="AY2825" s="103"/>
      <c r="AZ2825" s="103"/>
      <c r="BA2825" s="95"/>
      <c r="BB2825" s="95"/>
      <c r="BC2825" s="95"/>
      <c r="BD2825" s="95"/>
      <c r="BE2825" s="95"/>
      <c r="BF2825" s="95"/>
      <c r="BG2825" s="95"/>
      <c r="BH2825" s="95"/>
      <c r="BI2825" s="95"/>
    </row>
    <row r="2826" spans="17:61" s="82" customFormat="1" x14ac:dyDescent="0.2">
      <c r="Q2826" s="103"/>
      <c r="R2826" s="104"/>
      <c r="S2826" s="103"/>
      <c r="T2826" s="103"/>
      <c r="U2826" s="103"/>
      <c r="V2826" s="103"/>
      <c r="W2826" s="103"/>
      <c r="X2826" s="103"/>
      <c r="Y2826" s="103"/>
      <c r="Z2826" s="103"/>
      <c r="AA2826" s="103"/>
      <c r="AB2826" s="103"/>
      <c r="AC2826" s="103"/>
      <c r="AD2826" s="103"/>
      <c r="AE2826" s="103"/>
      <c r="AF2826" s="103"/>
      <c r="AG2826" s="103"/>
      <c r="AH2826" s="103"/>
      <c r="AI2826" s="103"/>
      <c r="AJ2826" s="103"/>
      <c r="AK2826" s="103"/>
      <c r="AL2826" s="103"/>
      <c r="AM2826" s="103"/>
      <c r="AN2826" s="103"/>
      <c r="AO2826" s="103"/>
      <c r="AP2826" s="103"/>
      <c r="AQ2826" s="103"/>
      <c r="AR2826" s="103"/>
      <c r="AS2826" s="103"/>
      <c r="AT2826" s="103"/>
      <c r="AU2826" s="103"/>
      <c r="AV2826" s="103"/>
      <c r="AW2826" s="103"/>
      <c r="AX2826" s="103"/>
      <c r="AY2826" s="103"/>
      <c r="AZ2826" s="103"/>
      <c r="BA2826" s="95"/>
      <c r="BB2826" s="95"/>
      <c r="BC2826" s="95"/>
      <c r="BD2826" s="95"/>
      <c r="BE2826" s="95"/>
      <c r="BF2826" s="95"/>
      <c r="BG2826" s="95"/>
      <c r="BH2826" s="95"/>
      <c r="BI2826" s="95"/>
    </row>
    <row r="2827" spans="17:61" s="82" customFormat="1" x14ac:dyDescent="0.2">
      <c r="Q2827" s="103"/>
      <c r="R2827" s="104"/>
      <c r="S2827" s="103"/>
      <c r="T2827" s="103"/>
      <c r="U2827" s="103"/>
      <c r="V2827" s="103"/>
      <c r="W2827" s="103"/>
      <c r="X2827" s="103"/>
      <c r="Y2827" s="103"/>
      <c r="Z2827" s="103"/>
      <c r="AA2827" s="103"/>
      <c r="AB2827" s="103"/>
      <c r="AC2827" s="103"/>
      <c r="AD2827" s="103"/>
      <c r="AE2827" s="103"/>
      <c r="AF2827" s="103"/>
      <c r="AG2827" s="103"/>
      <c r="AH2827" s="103"/>
      <c r="AI2827" s="103"/>
      <c r="AJ2827" s="103"/>
      <c r="AK2827" s="103"/>
      <c r="AL2827" s="103"/>
      <c r="AM2827" s="103"/>
      <c r="AN2827" s="103"/>
      <c r="AO2827" s="103"/>
      <c r="AP2827" s="103"/>
      <c r="AQ2827" s="103"/>
      <c r="AR2827" s="103"/>
      <c r="AS2827" s="103"/>
      <c r="AT2827" s="103"/>
      <c r="AU2827" s="103"/>
      <c r="AV2827" s="103"/>
      <c r="AW2827" s="103"/>
      <c r="AX2827" s="103"/>
      <c r="AY2827" s="103"/>
      <c r="AZ2827" s="103"/>
      <c r="BA2827" s="95"/>
      <c r="BB2827" s="95"/>
      <c r="BC2827" s="95"/>
      <c r="BD2827" s="95"/>
      <c r="BE2827" s="95"/>
      <c r="BF2827" s="95"/>
      <c r="BG2827" s="95"/>
      <c r="BH2827" s="95"/>
      <c r="BI2827" s="95"/>
    </row>
    <row r="2828" spans="17:61" s="82" customFormat="1" x14ac:dyDescent="0.2">
      <c r="Q2828" s="103"/>
      <c r="R2828" s="104"/>
      <c r="S2828" s="103"/>
      <c r="T2828" s="103"/>
      <c r="U2828" s="103"/>
      <c r="V2828" s="103"/>
      <c r="W2828" s="103"/>
      <c r="X2828" s="103"/>
      <c r="Y2828" s="103"/>
      <c r="Z2828" s="103"/>
      <c r="AA2828" s="103"/>
      <c r="AB2828" s="103"/>
      <c r="AC2828" s="103"/>
      <c r="AD2828" s="103"/>
      <c r="AE2828" s="103"/>
      <c r="AF2828" s="103"/>
      <c r="AG2828" s="103"/>
      <c r="AH2828" s="103"/>
      <c r="AI2828" s="103"/>
      <c r="AJ2828" s="103"/>
      <c r="AK2828" s="103"/>
      <c r="AL2828" s="103"/>
      <c r="AM2828" s="103"/>
      <c r="AN2828" s="103"/>
      <c r="AO2828" s="103"/>
      <c r="AP2828" s="103"/>
      <c r="AQ2828" s="103"/>
      <c r="AR2828" s="103"/>
      <c r="AS2828" s="103"/>
      <c r="AT2828" s="103"/>
      <c r="AU2828" s="103"/>
      <c r="AV2828" s="103"/>
      <c r="AW2828" s="103"/>
      <c r="AX2828" s="103"/>
      <c r="AY2828" s="103"/>
      <c r="AZ2828" s="103"/>
      <c r="BA2828" s="95"/>
      <c r="BB2828" s="95"/>
      <c r="BC2828" s="95"/>
      <c r="BD2828" s="95"/>
      <c r="BE2828" s="95"/>
      <c r="BF2828" s="95"/>
      <c r="BG2828" s="95"/>
      <c r="BH2828" s="95"/>
      <c r="BI2828" s="95"/>
    </row>
    <row r="2829" spans="17:61" s="82" customFormat="1" x14ac:dyDescent="0.2">
      <c r="Q2829" s="103"/>
      <c r="R2829" s="104"/>
      <c r="S2829" s="103"/>
      <c r="T2829" s="103"/>
      <c r="U2829" s="103"/>
      <c r="V2829" s="103"/>
      <c r="W2829" s="103"/>
      <c r="X2829" s="103"/>
      <c r="Y2829" s="103"/>
      <c r="Z2829" s="103"/>
      <c r="AA2829" s="103"/>
      <c r="AB2829" s="103"/>
      <c r="AC2829" s="103"/>
      <c r="AD2829" s="103"/>
      <c r="AE2829" s="103"/>
      <c r="AF2829" s="103"/>
      <c r="AG2829" s="103"/>
      <c r="AH2829" s="103"/>
      <c r="AI2829" s="103"/>
      <c r="AJ2829" s="103"/>
      <c r="AK2829" s="103"/>
      <c r="AL2829" s="103"/>
      <c r="AM2829" s="103"/>
      <c r="AN2829" s="103"/>
      <c r="AO2829" s="103"/>
      <c r="AP2829" s="103"/>
      <c r="AQ2829" s="103"/>
      <c r="AR2829" s="103"/>
      <c r="AS2829" s="103"/>
      <c r="AT2829" s="103"/>
      <c r="AU2829" s="103"/>
      <c r="AV2829" s="103"/>
      <c r="AW2829" s="103"/>
      <c r="AX2829" s="103"/>
      <c r="AY2829" s="103"/>
      <c r="AZ2829" s="103"/>
      <c r="BA2829" s="95"/>
      <c r="BB2829" s="95"/>
      <c r="BC2829" s="95"/>
      <c r="BD2829" s="95"/>
      <c r="BE2829" s="95"/>
      <c r="BF2829" s="95"/>
      <c r="BG2829" s="95"/>
      <c r="BH2829" s="95"/>
      <c r="BI2829" s="95"/>
    </row>
    <row r="2830" spans="17:61" s="82" customFormat="1" x14ac:dyDescent="0.2">
      <c r="Q2830" s="103"/>
      <c r="R2830" s="104"/>
      <c r="S2830" s="103"/>
      <c r="T2830" s="103"/>
      <c r="U2830" s="103"/>
      <c r="V2830" s="103"/>
      <c r="W2830" s="103"/>
      <c r="X2830" s="103"/>
      <c r="Y2830" s="103"/>
      <c r="Z2830" s="103"/>
      <c r="AA2830" s="103"/>
      <c r="AB2830" s="103"/>
      <c r="AC2830" s="103"/>
      <c r="AD2830" s="103"/>
      <c r="AE2830" s="103"/>
      <c r="AF2830" s="103"/>
      <c r="AG2830" s="103"/>
      <c r="AH2830" s="103"/>
      <c r="AI2830" s="103"/>
      <c r="AJ2830" s="103"/>
      <c r="AK2830" s="103"/>
      <c r="AL2830" s="103"/>
      <c r="AM2830" s="103"/>
      <c r="AN2830" s="103"/>
      <c r="AO2830" s="103"/>
      <c r="AP2830" s="103"/>
      <c r="AQ2830" s="103"/>
      <c r="AR2830" s="103"/>
      <c r="AS2830" s="103"/>
      <c r="AT2830" s="103"/>
      <c r="AU2830" s="103"/>
      <c r="AV2830" s="103"/>
      <c r="AW2830" s="103"/>
      <c r="AX2830" s="103"/>
      <c r="AY2830" s="103"/>
      <c r="AZ2830" s="103"/>
      <c r="BA2830" s="95"/>
      <c r="BB2830" s="95"/>
      <c r="BC2830" s="95"/>
      <c r="BD2830" s="95"/>
      <c r="BE2830" s="95"/>
      <c r="BF2830" s="95"/>
      <c r="BG2830" s="95"/>
      <c r="BH2830" s="95"/>
      <c r="BI2830" s="95"/>
    </row>
    <row r="2831" spans="17:61" s="82" customFormat="1" x14ac:dyDescent="0.2">
      <c r="Q2831" s="103"/>
      <c r="R2831" s="104"/>
      <c r="S2831" s="103"/>
      <c r="T2831" s="103"/>
      <c r="U2831" s="103"/>
      <c r="V2831" s="103"/>
      <c r="W2831" s="103"/>
      <c r="X2831" s="103"/>
      <c r="Y2831" s="103"/>
      <c r="Z2831" s="103"/>
      <c r="AA2831" s="103"/>
      <c r="AB2831" s="103"/>
      <c r="AC2831" s="103"/>
      <c r="AD2831" s="103"/>
      <c r="AE2831" s="103"/>
      <c r="AF2831" s="103"/>
      <c r="AG2831" s="103"/>
      <c r="AH2831" s="103"/>
      <c r="AI2831" s="103"/>
      <c r="AJ2831" s="103"/>
      <c r="AK2831" s="103"/>
      <c r="AL2831" s="103"/>
      <c r="AM2831" s="103"/>
      <c r="AN2831" s="103"/>
      <c r="AO2831" s="103"/>
      <c r="AP2831" s="103"/>
      <c r="AQ2831" s="103"/>
      <c r="AR2831" s="103"/>
      <c r="AS2831" s="103"/>
      <c r="AT2831" s="103"/>
      <c r="AU2831" s="103"/>
      <c r="AV2831" s="103"/>
      <c r="AW2831" s="103"/>
      <c r="AX2831" s="103"/>
      <c r="AY2831" s="103"/>
      <c r="AZ2831" s="103"/>
      <c r="BA2831" s="95"/>
      <c r="BB2831" s="95"/>
      <c r="BC2831" s="95"/>
      <c r="BD2831" s="95"/>
      <c r="BE2831" s="95"/>
      <c r="BF2831" s="95"/>
      <c r="BG2831" s="95"/>
      <c r="BH2831" s="95"/>
      <c r="BI2831" s="95"/>
    </row>
    <row r="2832" spans="17:61" s="82" customFormat="1" x14ac:dyDescent="0.2">
      <c r="Q2832" s="103"/>
      <c r="R2832" s="104"/>
      <c r="S2832" s="103"/>
      <c r="T2832" s="103"/>
      <c r="U2832" s="103"/>
      <c r="V2832" s="103"/>
      <c r="W2832" s="103"/>
      <c r="X2832" s="103"/>
      <c r="Y2832" s="103"/>
      <c r="Z2832" s="103"/>
      <c r="AA2832" s="103"/>
      <c r="AB2832" s="103"/>
      <c r="AC2832" s="103"/>
      <c r="AD2832" s="103"/>
      <c r="AE2832" s="103"/>
      <c r="AF2832" s="103"/>
      <c r="AG2832" s="103"/>
      <c r="AH2832" s="103"/>
      <c r="AI2832" s="103"/>
      <c r="AJ2832" s="103"/>
      <c r="AK2832" s="103"/>
      <c r="AL2832" s="103"/>
      <c r="AM2832" s="103"/>
      <c r="AN2832" s="103"/>
      <c r="AO2832" s="103"/>
      <c r="AP2832" s="103"/>
      <c r="AQ2832" s="103"/>
      <c r="AR2832" s="103"/>
      <c r="AS2832" s="103"/>
      <c r="AT2832" s="103"/>
      <c r="AU2832" s="103"/>
      <c r="AV2832" s="103"/>
      <c r="AW2832" s="103"/>
      <c r="AX2832" s="103"/>
      <c r="AY2832" s="103"/>
      <c r="AZ2832" s="103"/>
      <c r="BA2832" s="95"/>
      <c r="BB2832" s="95"/>
      <c r="BC2832" s="95"/>
      <c r="BD2832" s="95"/>
      <c r="BE2832" s="95"/>
      <c r="BF2832" s="95"/>
      <c r="BG2832" s="95"/>
      <c r="BH2832" s="95"/>
      <c r="BI2832" s="95"/>
    </row>
    <row r="2833" spans="17:61" s="82" customFormat="1" x14ac:dyDescent="0.2">
      <c r="Q2833" s="103"/>
      <c r="R2833" s="104"/>
      <c r="S2833" s="103"/>
      <c r="T2833" s="103"/>
      <c r="U2833" s="103"/>
      <c r="V2833" s="103"/>
      <c r="W2833" s="103"/>
      <c r="X2833" s="103"/>
      <c r="Y2833" s="103"/>
      <c r="Z2833" s="103"/>
      <c r="AA2833" s="103"/>
      <c r="AB2833" s="103"/>
      <c r="AC2833" s="103"/>
      <c r="AD2833" s="103"/>
      <c r="AE2833" s="103"/>
      <c r="AF2833" s="103"/>
      <c r="AG2833" s="103"/>
      <c r="AH2833" s="103"/>
      <c r="AI2833" s="103"/>
      <c r="AJ2833" s="103"/>
      <c r="AK2833" s="103"/>
      <c r="AL2833" s="103"/>
      <c r="AM2833" s="103"/>
      <c r="AN2833" s="103"/>
      <c r="AO2833" s="103"/>
      <c r="AP2833" s="103"/>
      <c r="AQ2833" s="103"/>
      <c r="AR2833" s="103"/>
      <c r="AS2833" s="103"/>
      <c r="AT2833" s="103"/>
      <c r="AU2833" s="103"/>
      <c r="AV2833" s="103"/>
      <c r="AW2833" s="103"/>
      <c r="AX2833" s="103"/>
      <c r="AY2833" s="103"/>
      <c r="AZ2833" s="103"/>
      <c r="BA2833" s="95"/>
      <c r="BB2833" s="95"/>
      <c r="BC2833" s="95"/>
      <c r="BD2833" s="95"/>
      <c r="BE2833" s="95"/>
      <c r="BF2833" s="95"/>
      <c r="BG2833" s="95"/>
      <c r="BH2833" s="95"/>
      <c r="BI2833" s="95"/>
    </row>
    <row r="2834" spans="17:61" s="82" customFormat="1" x14ac:dyDescent="0.2">
      <c r="Q2834" s="103"/>
      <c r="R2834" s="104"/>
      <c r="S2834" s="103"/>
      <c r="T2834" s="103"/>
      <c r="U2834" s="103"/>
      <c r="V2834" s="103"/>
      <c r="W2834" s="103"/>
      <c r="X2834" s="103"/>
      <c r="Y2834" s="103"/>
      <c r="Z2834" s="103"/>
      <c r="AA2834" s="103"/>
      <c r="AB2834" s="103"/>
      <c r="AC2834" s="103"/>
      <c r="AD2834" s="103"/>
      <c r="AE2834" s="103"/>
      <c r="AF2834" s="103"/>
      <c r="AG2834" s="103"/>
      <c r="AH2834" s="103"/>
      <c r="AI2834" s="103"/>
      <c r="AJ2834" s="103"/>
      <c r="AK2834" s="103"/>
      <c r="AL2834" s="103"/>
      <c r="AM2834" s="103"/>
      <c r="AN2834" s="103"/>
      <c r="AO2834" s="103"/>
      <c r="AP2834" s="103"/>
      <c r="AQ2834" s="103"/>
      <c r="AR2834" s="103"/>
      <c r="AS2834" s="103"/>
      <c r="AT2834" s="103"/>
      <c r="AU2834" s="103"/>
      <c r="AV2834" s="103"/>
      <c r="AW2834" s="103"/>
      <c r="AX2834" s="103"/>
      <c r="AY2834" s="103"/>
      <c r="AZ2834" s="103"/>
      <c r="BA2834" s="95"/>
      <c r="BB2834" s="95"/>
      <c r="BC2834" s="95"/>
      <c r="BD2834" s="95"/>
      <c r="BE2834" s="95"/>
      <c r="BF2834" s="95"/>
      <c r="BG2834" s="95"/>
      <c r="BH2834" s="95"/>
      <c r="BI2834" s="95"/>
    </row>
    <row r="2835" spans="17:61" s="82" customFormat="1" x14ac:dyDescent="0.2">
      <c r="Q2835" s="103"/>
      <c r="R2835" s="104"/>
      <c r="S2835" s="103"/>
      <c r="T2835" s="103"/>
      <c r="U2835" s="103"/>
      <c r="V2835" s="103"/>
      <c r="W2835" s="103"/>
      <c r="X2835" s="103"/>
      <c r="Y2835" s="103"/>
      <c r="Z2835" s="103"/>
      <c r="AA2835" s="103"/>
      <c r="AB2835" s="103"/>
      <c r="AC2835" s="103"/>
      <c r="AD2835" s="103"/>
      <c r="AE2835" s="103"/>
      <c r="AF2835" s="103"/>
      <c r="AG2835" s="103"/>
      <c r="AH2835" s="103"/>
      <c r="AI2835" s="103"/>
      <c r="AJ2835" s="103"/>
      <c r="AK2835" s="103"/>
      <c r="AL2835" s="103"/>
      <c r="AM2835" s="103"/>
      <c r="AN2835" s="103"/>
      <c r="AO2835" s="103"/>
      <c r="AP2835" s="103"/>
      <c r="AQ2835" s="103"/>
      <c r="AR2835" s="103"/>
      <c r="AS2835" s="103"/>
      <c r="AT2835" s="103"/>
      <c r="AU2835" s="103"/>
      <c r="AV2835" s="103"/>
      <c r="AW2835" s="103"/>
      <c r="AX2835" s="103"/>
      <c r="AY2835" s="103"/>
      <c r="AZ2835" s="103"/>
      <c r="BA2835" s="95"/>
      <c r="BB2835" s="95"/>
      <c r="BC2835" s="95"/>
      <c r="BD2835" s="95"/>
      <c r="BE2835" s="95"/>
      <c r="BF2835" s="95"/>
      <c r="BG2835" s="95"/>
      <c r="BH2835" s="95"/>
      <c r="BI2835" s="95"/>
    </row>
    <row r="2836" spans="17:61" s="82" customFormat="1" x14ac:dyDescent="0.2">
      <c r="Q2836" s="103"/>
      <c r="R2836" s="104"/>
      <c r="S2836" s="103"/>
      <c r="T2836" s="103"/>
      <c r="U2836" s="103"/>
      <c r="V2836" s="103"/>
      <c r="W2836" s="103"/>
      <c r="X2836" s="103"/>
      <c r="Y2836" s="103"/>
      <c r="Z2836" s="103"/>
      <c r="AA2836" s="103"/>
      <c r="AB2836" s="103"/>
      <c r="AC2836" s="103"/>
      <c r="AD2836" s="103"/>
      <c r="AE2836" s="103"/>
      <c r="AF2836" s="103"/>
      <c r="AG2836" s="103"/>
      <c r="AH2836" s="103"/>
      <c r="AI2836" s="103"/>
      <c r="AJ2836" s="103"/>
      <c r="AK2836" s="103"/>
      <c r="AL2836" s="103"/>
      <c r="AM2836" s="103"/>
      <c r="AN2836" s="103"/>
      <c r="AO2836" s="103"/>
      <c r="AP2836" s="103"/>
      <c r="AQ2836" s="103"/>
      <c r="AR2836" s="103"/>
      <c r="AS2836" s="103"/>
      <c r="AT2836" s="103"/>
      <c r="AU2836" s="103"/>
      <c r="AV2836" s="103"/>
      <c r="AW2836" s="103"/>
      <c r="AX2836" s="103"/>
      <c r="AY2836" s="103"/>
      <c r="AZ2836" s="103"/>
      <c r="BA2836" s="95"/>
      <c r="BB2836" s="95"/>
      <c r="BC2836" s="95"/>
      <c r="BD2836" s="95"/>
      <c r="BE2836" s="95"/>
      <c r="BF2836" s="95"/>
      <c r="BG2836" s="95"/>
      <c r="BH2836" s="95"/>
      <c r="BI2836" s="95"/>
    </row>
    <row r="2837" spans="17:61" s="82" customFormat="1" x14ac:dyDescent="0.2">
      <c r="Q2837" s="103"/>
      <c r="R2837" s="104"/>
      <c r="S2837" s="103"/>
      <c r="T2837" s="103"/>
      <c r="U2837" s="103"/>
      <c r="V2837" s="103"/>
      <c r="W2837" s="103"/>
      <c r="X2837" s="103"/>
      <c r="Y2837" s="103"/>
      <c r="Z2837" s="103"/>
      <c r="AA2837" s="103"/>
      <c r="AB2837" s="103"/>
      <c r="AC2837" s="103"/>
      <c r="AD2837" s="103"/>
      <c r="AE2837" s="103"/>
      <c r="AF2837" s="103"/>
      <c r="AG2837" s="103"/>
      <c r="AH2837" s="103"/>
      <c r="AI2837" s="103"/>
      <c r="AJ2837" s="103"/>
      <c r="AK2837" s="103"/>
      <c r="AL2837" s="103"/>
      <c r="AM2837" s="103"/>
      <c r="AN2837" s="103"/>
      <c r="AO2837" s="103"/>
      <c r="AP2837" s="103"/>
      <c r="AQ2837" s="103"/>
      <c r="AR2837" s="103"/>
      <c r="AS2837" s="103"/>
      <c r="AT2837" s="103"/>
      <c r="AU2837" s="103"/>
      <c r="AV2837" s="103"/>
      <c r="AW2837" s="103"/>
      <c r="AX2837" s="103"/>
      <c r="AY2837" s="103"/>
      <c r="AZ2837" s="103"/>
      <c r="BA2837" s="95"/>
      <c r="BB2837" s="95"/>
      <c r="BC2837" s="95"/>
      <c r="BD2837" s="95"/>
      <c r="BE2837" s="95"/>
      <c r="BF2837" s="95"/>
      <c r="BG2837" s="95"/>
      <c r="BH2837" s="95"/>
      <c r="BI2837" s="95"/>
    </row>
    <row r="2838" spans="17:61" s="82" customFormat="1" x14ac:dyDescent="0.2">
      <c r="Q2838" s="103"/>
      <c r="R2838" s="104"/>
      <c r="S2838" s="103"/>
      <c r="T2838" s="103"/>
      <c r="U2838" s="103"/>
      <c r="V2838" s="103"/>
      <c r="W2838" s="103"/>
      <c r="X2838" s="103"/>
      <c r="Y2838" s="103"/>
      <c r="Z2838" s="103"/>
      <c r="AA2838" s="103"/>
      <c r="AB2838" s="103"/>
      <c r="AC2838" s="103"/>
      <c r="AD2838" s="103"/>
      <c r="AE2838" s="103"/>
      <c r="AF2838" s="103"/>
      <c r="AG2838" s="103"/>
      <c r="AH2838" s="103"/>
      <c r="AI2838" s="103"/>
      <c r="AJ2838" s="103"/>
      <c r="AK2838" s="103"/>
      <c r="AL2838" s="103"/>
      <c r="AM2838" s="103"/>
      <c r="AN2838" s="103"/>
      <c r="AO2838" s="103"/>
      <c r="AP2838" s="103"/>
      <c r="AQ2838" s="103"/>
      <c r="AR2838" s="103"/>
      <c r="AS2838" s="103"/>
      <c r="AT2838" s="103"/>
      <c r="AU2838" s="103"/>
      <c r="AV2838" s="103"/>
      <c r="AW2838" s="103"/>
      <c r="AX2838" s="103"/>
      <c r="AY2838" s="103"/>
      <c r="AZ2838" s="103"/>
      <c r="BA2838" s="95"/>
      <c r="BB2838" s="95"/>
      <c r="BC2838" s="95"/>
      <c r="BD2838" s="95"/>
      <c r="BE2838" s="95"/>
      <c r="BF2838" s="95"/>
      <c r="BG2838" s="95"/>
      <c r="BH2838" s="95"/>
      <c r="BI2838" s="95"/>
    </row>
    <row r="2839" spans="17:61" s="82" customFormat="1" x14ac:dyDescent="0.2">
      <c r="Q2839" s="103"/>
      <c r="R2839" s="104"/>
      <c r="S2839" s="103"/>
      <c r="T2839" s="103"/>
      <c r="U2839" s="103"/>
      <c r="V2839" s="103"/>
      <c r="W2839" s="103"/>
      <c r="X2839" s="103"/>
      <c r="Y2839" s="103"/>
      <c r="Z2839" s="103"/>
      <c r="AA2839" s="103"/>
      <c r="AB2839" s="103"/>
      <c r="AC2839" s="103"/>
      <c r="AD2839" s="103"/>
      <c r="AE2839" s="103"/>
      <c r="AF2839" s="103"/>
      <c r="AG2839" s="103"/>
      <c r="AH2839" s="103"/>
      <c r="AI2839" s="103"/>
      <c r="AJ2839" s="103"/>
      <c r="AK2839" s="103"/>
      <c r="AL2839" s="103"/>
      <c r="AM2839" s="103"/>
      <c r="AN2839" s="103"/>
      <c r="AO2839" s="103"/>
      <c r="AP2839" s="103"/>
      <c r="AQ2839" s="103"/>
      <c r="AR2839" s="103"/>
      <c r="AS2839" s="103"/>
      <c r="AT2839" s="103"/>
      <c r="AU2839" s="103"/>
      <c r="AV2839" s="103"/>
      <c r="AW2839" s="103"/>
      <c r="AX2839" s="103"/>
      <c r="AY2839" s="103"/>
      <c r="AZ2839" s="103"/>
      <c r="BA2839" s="95"/>
      <c r="BB2839" s="95"/>
      <c r="BC2839" s="95"/>
      <c r="BD2839" s="95"/>
      <c r="BE2839" s="95"/>
      <c r="BF2839" s="95"/>
      <c r="BG2839" s="95"/>
      <c r="BH2839" s="95"/>
      <c r="BI2839" s="95"/>
    </row>
    <row r="2840" spans="17:61" s="82" customFormat="1" x14ac:dyDescent="0.2">
      <c r="Q2840" s="103"/>
      <c r="R2840" s="104"/>
      <c r="S2840" s="103"/>
      <c r="T2840" s="103"/>
      <c r="U2840" s="103"/>
      <c r="V2840" s="103"/>
      <c r="W2840" s="103"/>
      <c r="X2840" s="103"/>
      <c r="Y2840" s="103"/>
      <c r="Z2840" s="103"/>
      <c r="AA2840" s="103"/>
      <c r="AB2840" s="103"/>
      <c r="AC2840" s="103"/>
      <c r="AD2840" s="103"/>
      <c r="AE2840" s="103"/>
      <c r="AF2840" s="103"/>
      <c r="AG2840" s="103"/>
      <c r="AH2840" s="103"/>
      <c r="AI2840" s="103"/>
      <c r="AJ2840" s="103"/>
      <c r="AK2840" s="103"/>
      <c r="AL2840" s="103"/>
      <c r="AM2840" s="103"/>
      <c r="AN2840" s="103"/>
      <c r="AO2840" s="103"/>
      <c r="AP2840" s="103"/>
      <c r="AQ2840" s="103"/>
      <c r="AR2840" s="103"/>
      <c r="AS2840" s="103"/>
      <c r="AT2840" s="103"/>
      <c r="AU2840" s="103"/>
      <c r="AV2840" s="103"/>
      <c r="AW2840" s="103"/>
      <c r="AX2840" s="103"/>
      <c r="AY2840" s="103"/>
      <c r="AZ2840" s="103"/>
      <c r="BA2840" s="95"/>
      <c r="BB2840" s="95"/>
      <c r="BC2840" s="95"/>
      <c r="BD2840" s="95"/>
      <c r="BE2840" s="95"/>
      <c r="BF2840" s="95"/>
      <c r="BG2840" s="95"/>
      <c r="BH2840" s="95"/>
      <c r="BI2840" s="95"/>
    </row>
    <row r="2841" spans="17:61" s="82" customFormat="1" x14ac:dyDescent="0.2">
      <c r="Q2841" s="103"/>
      <c r="R2841" s="104"/>
      <c r="S2841" s="103"/>
      <c r="T2841" s="103"/>
      <c r="U2841" s="103"/>
      <c r="V2841" s="103"/>
      <c r="W2841" s="103"/>
      <c r="X2841" s="103"/>
      <c r="Y2841" s="103"/>
      <c r="Z2841" s="103"/>
      <c r="AA2841" s="103"/>
      <c r="AB2841" s="103"/>
      <c r="AC2841" s="103"/>
      <c r="AD2841" s="103"/>
      <c r="AE2841" s="103"/>
      <c r="AF2841" s="103"/>
      <c r="AG2841" s="103"/>
      <c r="AH2841" s="103"/>
      <c r="AI2841" s="103"/>
      <c r="AJ2841" s="103"/>
      <c r="AK2841" s="103"/>
      <c r="AL2841" s="103"/>
      <c r="AM2841" s="103"/>
      <c r="AN2841" s="103"/>
      <c r="AO2841" s="103"/>
      <c r="AP2841" s="103"/>
      <c r="AQ2841" s="103"/>
      <c r="AR2841" s="103"/>
      <c r="AS2841" s="103"/>
      <c r="AT2841" s="103"/>
      <c r="AU2841" s="103"/>
      <c r="AV2841" s="103"/>
      <c r="AW2841" s="103"/>
      <c r="AX2841" s="103"/>
      <c r="AY2841" s="103"/>
      <c r="AZ2841" s="103"/>
      <c r="BA2841" s="95"/>
      <c r="BB2841" s="95"/>
      <c r="BC2841" s="95"/>
      <c r="BD2841" s="95"/>
      <c r="BE2841" s="95"/>
      <c r="BF2841" s="95"/>
      <c r="BG2841" s="95"/>
      <c r="BH2841" s="95"/>
      <c r="BI2841" s="95"/>
    </row>
    <row r="2842" spans="17:61" s="82" customFormat="1" x14ac:dyDescent="0.2">
      <c r="Q2842" s="103"/>
      <c r="R2842" s="104"/>
      <c r="S2842" s="103"/>
      <c r="T2842" s="103"/>
      <c r="U2842" s="103"/>
      <c r="V2842" s="103"/>
      <c r="W2842" s="103"/>
      <c r="X2842" s="103"/>
      <c r="Y2842" s="103"/>
      <c r="Z2842" s="103"/>
      <c r="AA2842" s="103"/>
      <c r="AB2842" s="103"/>
      <c r="AC2842" s="103"/>
      <c r="AD2842" s="103"/>
      <c r="AE2842" s="103"/>
      <c r="AF2842" s="103"/>
      <c r="AG2842" s="103"/>
      <c r="AH2842" s="103"/>
      <c r="AI2842" s="103"/>
      <c r="AJ2842" s="103"/>
      <c r="AK2842" s="103"/>
      <c r="AL2842" s="103"/>
      <c r="AM2842" s="103"/>
      <c r="AN2842" s="103"/>
      <c r="AO2842" s="103"/>
      <c r="AP2842" s="103"/>
      <c r="AQ2842" s="103"/>
      <c r="AR2842" s="103"/>
      <c r="AS2842" s="103"/>
      <c r="AT2842" s="103"/>
      <c r="AU2842" s="103"/>
      <c r="AV2842" s="103"/>
      <c r="AW2842" s="103"/>
      <c r="AX2842" s="103"/>
      <c r="AY2842" s="103"/>
      <c r="AZ2842" s="103"/>
      <c r="BA2842" s="95"/>
      <c r="BB2842" s="95"/>
      <c r="BC2842" s="95"/>
      <c r="BD2842" s="95"/>
      <c r="BE2842" s="95"/>
      <c r="BF2842" s="95"/>
      <c r="BG2842" s="95"/>
      <c r="BH2842" s="95"/>
      <c r="BI2842" s="95"/>
    </row>
    <row r="2843" spans="17:61" s="82" customFormat="1" x14ac:dyDescent="0.2">
      <c r="Q2843" s="103"/>
      <c r="R2843" s="104"/>
      <c r="S2843" s="103"/>
      <c r="T2843" s="103"/>
      <c r="U2843" s="103"/>
      <c r="V2843" s="103"/>
      <c r="W2843" s="103"/>
      <c r="X2843" s="103"/>
      <c r="Y2843" s="103"/>
      <c r="Z2843" s="103"/>
      <c r="AA2843" s="103"/>
      <c r="AB2843" s="103"/>
      <c r="AC2843" s="103"/>
      <c r="AD2843" s="103"/>
      <c r="AE2843" s="103"/>
      <c r="AF2843" s="103"/>
      <c r="AG2843" s="103"/>
      <c r="AH2843" s="103"/>
      <c r="AI2843" s="103"/>
      <c r="AJ2843" s="103"/>
      <c r="AK2843" s="103"/>
      <c r="AL2843" s="103"/>
      <c r="AM2843" s="103"/>
      <c r="AN2843" s="103"/>
      <c r="AO2843" s="103"/>
      <c r="AP2843" s="103"/>
      <c r="AQ2843" s="103"/>
      <c r="AR2843" s="103"/>
      <c r="AS2843" s="103"/>
      <c r="AT2843" s="103"/>
      <c r="AU2843" s="103"/>
      <c r="AV2843" s="103"/>
      <c r="AW2843" s="103"/>
      <c r="AX2843" s="103"/>
      <c r="AY2843" s="103"/>
      <c r="AZ2843" s="103"/>
      <c r="BA2843" s="95"/>
      <c r="BB2843" s="95"/>
      <c r="BC2843" s="95"/>
      <c r="BD2843" s="95"/>
      <c r="BE2843" s="95"/>
      <c r="BF2843" s="95"/>
      <c r="BG2843" s="95"/>
      <c r="BH2843" s="95"/>
      <c r="BI2843" s="95"/>
    </row>
    <row r="2844" spans="17:61" s="82" customFormat="1" x14ac:dyDescent="0.2">
      <c r="Q2844" s="103"/>
      <c r="R2844" s="104"/>
      <c r="S2844" s="103"/>
      <c r="T2844" s="103"/>
      <c r="U2844" s="103"/>
      <c r="V2844" s="103"/>
      <c r="W2844" s="103"/>
      <c r="X2844" s="103"/>
      <c r="Y2844" s="103"/>
      <c r="Z2844" s="103"/>
      <c r="AA2844" s="103"/>
      <c r="AB2844" s="103"/>
      <c r="AC2844" s="103"/>
      <c r="AD2844" s="103"/>
      <c r="AE2844" s="103"/>
      <c r="AF2844" s="103"/>
      <c r="AG2844" s="103"/>
      <c r="AH2844" s="103"/>
      <c r="AI2844" s="103"/>
      <c r="AJ2844" s="103"/>
      <c r="AK2844" s="103"/>
      <c r="AL2844" s="103"/>
      <c r="AM2844" s="103"/>
      <c r="AN2844" s="103"/>
      <c r="AO2844" s="103"/>
      <c r="AP2844" s="103"/>
      <c r="AQ2844" s="103"/>
      <c r="AR2844" s="103"/>
      <c r="AS2844" s="103"/>
      <c r="AT2844" s="103"/>
      <c r="AU2844" s="103"/>
      <c r="AV2844" s="103"/>
      <c r="AW2844" s="103"/>
      <c r="AX2844" s="103"/>
      <c r="AY2844" s="103"/>
      <c r="AZ2844" s="103"/>
      <c r="BA2844" s="95"/>
      <c r="BB2844" s="95"/>
      <c r="BC2844" s="95"/>
      <c r="BD2844" s="95"/>
      <c r="BE2844" s="95"/>
      <c r="BF2844" s="95"/>
      <c r="BG2844" s="95"/>
      <c r="BH2844" s="95"/>
      <c r="BI2844" s="95"/>
    </row>
    <row r="2845" spans="17:61" s="82" customFormat="1" x14ac:dyDescent="0.2">
      <c r="Q2845" s="103"/>
      <c r="R2845" s="104"/>
      <c r="S2845" s="103"/>
      <c r="T2845" s="103"/>
      <c r="U2845" s="103"/>
      <c r="V2845" s="103"/>
      <c r="W2845" s="103"/>
      <c r="X2845" s="103"/>
      <c r="Y2845" s="103"/>
      <c r="Z2845" s="103"/>
      <c r="AA2845" s="103"/>
      <c r="AB2845" s="103"/>
      <c r="AC2845" s="103"/>
      <c r="AD2845" s="103"/>
      <c r="AE2845" s="103"/>
      <c r="AF2845" s="103"/>
      <c r="AG2845" s="103"/>
      <c r="AH2845" s="103"/>
      <c r="AI2845" s="103"/>
      <c r="AJ2845" s="103"/>
      <c r="AK2845" s="103"/>
      <c r="AL2845" s="103"/>
      <c r="AM2845" s="103"/>
      <c r="AN2845" s="103"/>
      <c r="AO2845" s="103"/>
      <c r="AP2845" s="103"/>
      <c r="AQ2845" s="103"/>
      <c r="AR2845" s="103"/>
      <c r="AS2845" s="103"/>
      <c r="AT2845" s="103"/>
      <c r="AU2845" s="103"/>
      <c r="AV2845" s="103"/>
      <c r="AW2845" s="103"/>
      <c r="AX2845" s="103"/>
      <c r="AY2845" s="103"/>
      <c r="AZ2845" s="103"/>
      <c r="BA2845" s="95"/>
      <c r="BB2845" s="95"/>
      <c r="BC2845" s="95"/>
      <c r="BD2845" s="95"/>
      <c r="BE2845" s="95"/>
      <c r="BF2845" s="95"/>
      <c r="BG2845" s="95"/>
      <c r="BH2845" s="95"/>
      <c r="BI2845" s="95"/>
    </row>
    <row r="2846" spans="17:61" s="82" customFormat="1" x14ac:dyDescent="0.2">
      <c r="Q2846" s="103"/>
      <c r="R2846" s="104"/>
      <c r="S2846" s="103"/>
      <c r="T2846" s="103"/>
      <c r="U2846" s="103"/>
      <c r="V2846" s="103"/>
      <c r="W2846" s="103"/>
      <c r="X2846" s="103"/>
      <c r="Y2846" s="103"/>
      <c r="Z2846" s="103"/>
      <c r="AA2846" s="103"/>
      <c r="AB2846" s="103"/>
      <c r="AC2846" s="103"/>
      <c r="AD2846" s="103"/>
      <c r="AE2846" s="103"/>
      <c r="AF2846" s="103"/>
      <c r="AG2846" s="103"/>
      <c r="AH2846" s="103"/>
      <c r="AI2846" s="103"/>
      <c r="AJ2846" s="103"/>
      <c r="AK2846" s="103"/>
      <c r="AL2846" s="103"/>
      <c r="AM2846" s="103"/>
      <c r="AN2846" s="103"/>
      <c r="AO2846" s="103"/>
      <c r="AP2846" s="103"/>
      <c r="AQ2846" s="103"/>
      <c r="AR2846" s="103"/>
      <c r="AS2846" s="103"/>
      <c r="AT2846" s="103"/>
      <c r="AU2846" s="103"/>
      <c r="AV2846" s="103"/>
      <c r="AW2846" s="103"/>
      <c r="AX2846" s="103"/>
      <c r="AY2846" s="103"/>
      <c r="AZ2846" s="103"/>
      <c r="BA2846" s="95"/>
      <c r="BB2846" s="95"/>
      <c r="BC2846" s="95"/>
      <c r="BD2846" s="95"/>
      <c r="BE2846" s="95"/>
      <c r="BF2846" s="95"/>
      <c r="BG2846" s="95"/>
      <c r="BH2846" s="95"/>
      <c r="BI2846" s="95"/>
    </row>
    <row r="2847" spans="17:61" s="82" customFormat="1" x14ac:dyDescent="0.2">
      <c r="Q2847" s="103"/>
      <c r="R2847" s="104"/>
      <c r="S2847" s="103"/>
      <c r="T2847" s="103"/>
      <c r="U2847" s="103"/>
      <c r="V2847" s="103"/>
      <c r="W2847" s="103"/>
      <c r="X2847" s="103"/>
      <c r="Y2847" s="103"/>
      <c r="Z2847" s="103"/>
      <c r="AA2847" s="103"/>
      <c r="AB2847" s="103"/>
      <c r="AC2847" s="103"/>
      <c r="AD2847" s="103"/>
      <c r="AE2847" s="103"/>
      <c r="AF2847" s="103"/>
      <c r="AG2847" s="103"/>
      <c r="AH2847" s="103"/>
      <c r="AI2847" s="103"/>
      <c r="AJ2847" s="103"/>
      <c r="AK2847" s="103"/>
      <c r="AL2847" s="103"/>
      <c r="AM2847" s="103"/>
      <c r="AN2847" s="103"/>
      <c r="AO2847" s="103"/>
      <c r="AP2847" s="103"/>
      <c r="AQ2847" s="103"/>
      <c r="AR2847" s="103"/>
      <c r="AS2847" s="103"/>
      <c r="AT2847" s="103"/>
      <c r="AU2847" s="103"/>
      <c r="AV2847" s="103"/>
      <c r="AW2847" s="103"/>
      <c r="AX2847" s="103"/>
      <c r="AY2847" s="103"/>
      <c r="AZ2847" s="103"/>
      <c r="BA2847" s="95"/>
      <c r="BB2847" s="95"/>
      <c r="BC2847" s="95"/>
      <c r="BD2847" s="95"/>
      <c r="BE2847" s="95"/>
      <c r="BF2847" s="95"/>
      <c r="BG2847" s="95"/>
      <c r="BH2847" s="95"/>
      <c r="BI2847" s="95"/>
    </row>
    <row r="2848" spans="17:61" s="82" customFormat="1" x14ac:dyDescent="0.2">
      <c r="Q2848" s="103"/>
      <c r="R2848" s="104"/>
      <c r="S2848" s="103"/>
      <c r="T2848" s="103"/>
      <c r="U2848" s="103"/>
      <c r="V2848" s="103"/>
      <c r="W2848" s="103"/>
      <c r="X2848" s="103"/>
      <c r="Y2848" s="103"/>
      <c r="Z2848" s="103"/>
      <c r="AA2848" s="103"/>
      <c r="AB2848" s="103"/>
      <c r="AC2848" s="103"/>
      <c r="AD2848" s="103"/>
      <c r="AE2848" s="103"/>
      <c r="AF2848" s="103"/>
      <c r="AG2848" s="103"/>
      <c r="AH2848" s="103"/>
      <c r="AI2848" s="103"/>
      <c r="AJ2848" s="103"/>
      <c r="AK2848" s="103"/>
      <c r="AL2848" s="103"/>
      <c r="AM2848" s="103"/>
      <c r="AN2848" s="103"/>
      <c r="AO2848" s="103"/>
      <c r="AP2848" s="103"/>
      <c r="AQ2848" s="103"/>
      <c r="AR2848" s="103"/>
      <c r="AS2848" s="103"/>
      <c r="AT2848" s="103"/>
      <c r="AU2848" s="103"/>
      <c r="AV2848" s="103"/>
      <c r="AW2848" s="103"/>
      <c r="AX2848" s="103"/>
      <c r="AY2848" s="103"/>
      <c r="AZ2848" s="103"/>
      <c r="BA2848" s="95"/>
      <c r="BB2848" s="95"/>
      <c r="BC2848" s="95"/>
      <c r="BD2848" s="95"/>
      <c r="BE2848" s="95"/>
      <c r="BF2848" s="95"/>
      <c r="BG2848" s="95"/>
      <c r="BH2848" s="95"/>
      <c r="BI2848" s="95"/>
    </row>
    <row r="2849" spans="17:61" s="82" customFormat="1" x14ac:dyDescent="0.2">
      <c r="Q2849" s="103"/>
      <c r="R2849" s="104"/>
      <c r="S2849" s="103"/>
      <c r="T2849" s="103"/>
      <c r="U2849" s="103"/>
      <c r="V2849" s="103"/>
      <c r="W2849" s="103"/>
      <c r="X2849" s="103"/>
      <c r="Y2849" s="103"/>
      <c r="Z2849" s="103"/>
      <c r="AA2849" s="103"/>
      <c r="AB2849" s="103"/>
      <c r="AC2849" s="103"/>
      <c r="AD2849" s="103"/>
      <c r="AE2849" s="103"/>
      <c r="AF2849" s="103"/>
      <c r="AG2849" s="103"/>
      <c r="AH2849" s="103"/>
      <c r="AI2849" s="103"/>
      <c r="AJ2849" s="103"/>
      <c r="AK2849" s="103"/>
      <c r="AL2849" s="103"/>
      <c r="AM2849" s="103"/>
      <c r="AN2849" s="103"/>
      <c r="AO2849" s="103"/>
      <c r="AP2849" s="103"/>
      <c r="AQ2849" s="103"/>
      <c r="AR2849" s="103"/>
      <c r="AS2849" s="103"/>
      <c r="AT2849" s="103"/>
      <c r="AU2849" s="103"/>
      <c r="AV2849" s="103"/>
      <c r="AW2849" s="103"/>
      <c r="AX2849" s="103"/>
      <c r="AY2849" s="103"/>
      <c r="AZ2849" s="103"/>
      <c r="BA2849" s="95"/>
      <c r="BB2849" s="95"/>
      <c r="BC2849" s="95"/>
      <c r="BD2849" s="95"/>
      <c r="BE2849" s="95"/>
      <c r="BF2849" s="95"/>
      <c r="BG2849" s="95"/>
      <c r="BH2849" s="95"/>
      <c r="BI2849" s="95"/>
    </row>
    <row r="2850" spans="17:61" s="82" customFormat="1" x14ac:dyDescent="0.2">
      <c r="Q2850" s="103"/>
      <c r="R2850" s="104"/>
      <c r="S2850" s="103"/>
      <c r="T2850" s="103"/>
      <c r="U2850" s="103"/>
      <c r="V2850" s="103"/>
      <c r="W2850" s="103"/>
      <c r="X2850" s="103"/>
      <c r="Y2850" s="103"/>
      <c r="Z2850" s="103"/>
      <c r="AA2850" s="103"/>
      <c r="AB2850" s="103"/>
      <c r="AC2850" s="103"/>
      <c r="AD2850" s="103"/>
      <c r="AE2850" s="103"/>
      <c r="AF2850" s="103"/>
      <c r="AG2850" s="103"/>
      <c r="AH2850" s="103"/>
      <c r="AI2850" s="103"/>
      <c r="AJ2850" s="103"/>
      <c r="AK2850" s="103"/>
      <c r="AL2850" s="103"/>
      <c r="AM2850" s="103"/>
      <c r="AN2850" s="103"/>
      <c r="AO2850" s="103"/>
      <c r="AP2850" s="103"/>
      <c r="AQ2850" s="103"/>
      <c r="AR2850" s="103"/>
      <c r="AS2850" s="103"/>
      <c r="AT2850" s="103"/>
      <c r="AU2850" s="103"/>
      <c r="AV2850" s="103"/>
      <c r="AW2850" s="103"/>
      <c r="AX2850" s="103"/>
      <c r="AY2850" s="103"/>
      <c r="AZ2850" s="103"/>
      <c r="BA2850" s="95"/>
      <c r="BB2850" s="95"/>
      <c r="BC2850" s="95"/>
      <c r="BD2850" s="95"/>
      <c r="BE2850" s="95"/>
      <c r="BF2850" s="95"/>
      <c r="BG2850" s="95"/>
      <c r="BH2850" s="95"/>
      <c r="BI2850" s="95"/>
    </row>
    <row r="2851" spans="17:61" s="82" customFormat="1" x14ac:dyDescent="0.2">
      <c r="Q2851" s="103"/>
      <c r="R2851" s="104"/>
      <c r="S2851" s="103"/>
      <c r="T2851" s="103"/>
      <c r="U2851" s="103"/>
      <c r="V2851" s="103"/>
      <c r="W2851" s="103"/>
      <c r="X2851" s="103"/>
      <c r="Y2851" s="103"/>
      <c r="Z2851" s="103"/>
      <c r="AA2851" s="103"/>
      <c r="AB2851" s="103"/>
      <c r="AC2851" s="103"/>
      <c r="AD2851" s="103"/>
      <c r="AE2851" s="103"/>
      <c r="AF2851" s="103"/>
      <c r="AG2851" s="103"/>
      <c r="AH2851" s="103"/>
      <c r="AI2851" s="103"/>
      <c r="AJ2851" s="103"/>
      <c r="AK2851" s="103"/>
      <c r="AL2851" s="103"/>
      <c r="AM2851" s="103"/>
      <c r="AN2851" s="103"/>
      <c r="AO2851" s="103"/>
      <c r="AP2851" s="103"/>
      <c r="AQ2851" s="103"/>
      <c r="AR2851" s="103"/>
      <c r="AS2851" s="103"/>
      <c r="AT2851" s="103"/>
      <c r="AU2851" s="103"/>
      <c r="AV2851" s="103"/>
      <c r="AW2851" s="103"/>
      <c r="AX2851" s="103"/>
      <c r="AY2851" s="103"/>
      <c r="AZ2851" s="103"/>
      <c r="BA2851" s="95"/>
      <c r="BB2851" s="95"/>
      <c r="BC2851" s="95"/>
      <c r="BD2851" s="95"/>
      <c r="BE2851" s="95"/>
      <c r="BF2851" s="95"/>
      <c r="BG2851" s="95"/>
      <c r="BH2851" s="95"/>
      <c r="BI2851" s="95"/>
    </row>
    <row r="2852" spans="17:61" s="82" customFormat="1" x14ac:dyDescent="0.2">
      <c r="Q2852" s="103"/>
      <c r="R2852" s="104"/>
      <c r="S2852" s="103"/>
      <c r="T2852" s="103"/>
      <c r="U2852" s="103"/>
      <c r="V2852" s="103"/>
      <c r="W2852" s="103"/>
      <c r="X2852" s="103"/>
      <c r="Y2852" s="103"/>
      <c r="Z2852" s="103"/>
      <c r="AA2852" s="103"/>
      <c r="AB2852" s="103"/>
      <c r="AC2852" s="103"/>
      <c r="AD2852" s="103"/>
      <c r="AE2852" s="103"/>
      <c r="AF2852" s="103"/>
      <c r="AG2852" s="103"/>
      <c r="AH2852" s="103"/>
      <c r="AI2852" s="103"/>
      <c r="AJ2852" s="103"/>
      <c r="AK2852" s="103"/>
      <c r="AL2852" s="103"/>
      <c r="AM2852" s="103"/>
      <c r="AN2852" s="103"/>
      <c r="AO2852" s="103"/>
      <c r="AP2852" s="103"/>
      <c r="AQ2852" s="103"/>
      <c r="AR2852" s="103"/>
      <c r="AS2852" s="103"/>
      <c r="AT2852" s="103"/>
      <c r="AU2852" s="103"/>
      <c r="AV2852" s="103"/>
      <c r="AW2852" s="103"/>
      <c r="AX2852" s="103"/>
      <c r="AY2852" s="103"/>
      <c r="AZ2852" s="103"/>
      <c r="BA2852" s="95"/>
      <c r="BB2852" s="95"/>
      <c r="BC2852" s="95"/>
      <c r="BD2852" s="95"/>
      <c r="BE2852" s="95"/>
      <c r="BF2852" s="95"/>
      <c r="BG2852" s="95"/>
      <c r="BH2852" s="95"/>
      <c r="BI2852" s="95"/>
    </row>
    <row r="2853" spans="17:61" s="82" customFormat="1" x14ac:dyDescent="0.2">
      <c r="Q2853" s="103"/>
      <c r="R2853" s="104"/>
      <c r="S2853" s="103"/>
      <c r="T2853" s="103"/>
      <c r="U2853" s="103"/>
      <c r="V2853" s="103"/>
      <c r="W2853" s="103"/>
      <c r="X2853" s="103"/>
      <c r="Y2853" s="103"/>
      <c r="Z2853" s="103"/>
      <c r="AA2853" s="103"/>
      <c r="AB2853" s="103"/>
      <c r="AC2853" s="103"/>
      <c r="AD2853" s="103"/>
      <c r="AE2853" s="103"/>
      <c r="AF2853" s="103"/>
      <c r="AG2853" s="103"/>
      <c r="AH2853" s="103"/>
      <c r="AI2853" s="103"/>
      <c r="AJ2853" s="103"/>
      <c r="AK2853" s="103"/>
      <c r="AL2853" s="103"/>
      <c r="AM2853" s="103"/>
      <c r="AN2853" s="103"/>
      <c r="AO2853" s="103"/>
      <c r="AP2853" s="103"/>
      <c r="AQ2853" s="103"/>
      <c r="AR2853" s="103"/>
      <c r="AS2853" s="103"/>
      <c r="AT2853" s="103"/>
      <c r="AU2853" s="103"/>
      <c r="AV2853" s="103"/>
      <c r="AW2853" s="103"/>
      <c r="AX2853" s="103"/>
      <c r="AY2853" s="103"/>
      <c r="AZ2853" s="103"/>
      <c r="BA2853" s="95"/>
      <c r="BB2853" s="95"/>
      <c r="BC2853" s="95"/>
      <c r="BD2853" s="95"/>
      <c r="BE2853" s="95"/>
      <c r="BF2853" s="95"/>
      <c r="BG2853" s="95"/>
      <c r="BH2853" s="95"/>
      <c r="BI2853" s="95"/>
    </row>
    <row r="2854" spans="17:61" s="82" customFormat="1" x14ac:dyDescent="0.2">
      <c r="Q2854" s="103"/>
      <c r="R2854" s="104"/>
      <c r="S2854" s="103"/>
      <c r="T2854" s="103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  <c r="AE2854" s="103"/>
      <c r="AF2854" s="103"/>
      <c r="AG2854" s="103"/>
      <c r="AH2854" s="103"/>
      <c r="AI2854" s="103"/>
      <c r="AJ2854" s="103"/>
      <c r="AK2854" s="103"/>
      <c r="AL2854" s="103"/>
      <c r="AM2854" s="103"/>
      <c r="AN2854" s="103"/>
      <c r="AO2854" s="103"/>
      <c r="AP2854" s="103"/>
      <c r="AQ2854" s="103"/>
      <c r="AR2854" s="103"/>
      <c r="AS2854" s="103"/>
      <c r="AT2854" s="103"/>
      <c r="AU2854" s="103"/>
      <c r="AV2854" s="103"/>
      <c r="AW2854" s="103"/>
      <c r="AX2854" s="103"/>
      <c r="AY2854" s="103"/>
      <c r="AZ2854" s="103"/>
      <c r="BA2854" s="95"/>
      <c r="BB2854" s="95"/>
      <c r="BC2854" s="95"/>
      <c r="BD2854" s="95"/>
      <c r="BE2854" s="95"/>
      <c r="BF2854" s="95"/>
      <c r="BG2854" s="95"/>
      <c r="BH2854" s="95"/>
      <c r="BI2854" s="95"/>
    </row>
    <row r="2855" spans="17:61" s="82" customFormat="1" x14ac:dyDescent="0.2">
      <c r="Q2855" s="103"/>
      <c r="R2855" s="104"/>
      <c r="S2855" s="103"/>
      <c r="T2855" s="103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  <c r="AE2855" s="103"/>
      <c r="AF2855" s="103"/>
      <c r="AG2855" s="103"/>
      <c r="AH2855" s="103"/>
      <c r="AI2855" s="103"/>
      <c r="AJ2855" s="103"/>
      <c r="AK2855" s="103"/>
      <c r="AL2855" s="103"/>
      <c r="AM2855" s="103"/>
      <c r="AN2855" s="103"/>
      <c r="AO2855" s="103"/>
      <c r="AP2855" s="103"/>
      <c r="AQ2855" s="103"/>
      <c r="AR2855" s="103"/>
      <c r="AS2855" s="103"/>
      <c r="AT2855" s="103"/>
      <c r="AU2855" s="103"/>
      <c r="AV2855" s="103"/>
      <c r="AW2855" s="103"/>
      <c r="AX2855" s="103"/>
      <c r="AY2855" s="103"/>
      <c r="AZ2855" s="103"/>
      <c r="BA2855" s="95"/>
      <c r="BB2855" s="95"/>
      <c r="BC2855" s="95"/>
      <c r="BD2855" s="95"/>
      <c r="BE2855" s="95"/>
      <c r="BF2855" s="95"/>
      <c r="BG2855" s="95"/>
      <c r="BH2855" s="95"/>
      <c r="BI2855" s="95"/>
    </row>
    <row r="2856" spans="17:61" s="82" customFormat="1" x14ac:dyDescent="0.2">
      <c r="Q2856" s="103"/>
      <c r="R2856" s="104"/>
      <c r="S2856" s="103"/>
      <c r="T2856" s="103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  <c r="AE2856" s="103"/>
      <c r="AF2856" s="103"/>
      <c r="AG2856" s="103"/>
      <c r="AH2856" s="103"/>
      <c r="AI2856" s="103"/>
      <c r="AJ2856" s="103"/>
      <c r="AK2856" s="103"/>
      <c r="AL2856" s="103"/>
      <c r="AM2856" s="103"/>
      <c r="AN2856" s="103"/>
      <c r="AO2856" s="103"/>
      <c r="AP2856" s="103"/>
      <c r="AQ2856" s="103"/>
      <c r="AR2856" s="103"/>
      <c r="AS2856" s="103"/>
      <c r="AT2856" s="103"/>
      <c r="AU2856" s="103"/>
      <c r="AV2856" s="103"/>
      <c r="AW2856" s="103"/>
      <c r="AX2856" s="103"/>
      <c r="AY2856" s="103"/>
      <c r="AZ2856" s="103"/>
      <c r="BA2856" s="95"/>
      <c r="BB2856" s="95"/>
      <c r="BC2856" s="95"/>
      <c r="BD2856" s="95"/>
      <c r="BE2856" s="95"/>
      <c r="BF2856" s="95"/>
      <c r="BG2856" s="95"/>
      <c r="BH2856" s="95"/>
      <c r="BI2856" s="95"/>
    </row>
    <row r="2857" spans="17:61" s="82" customFormat="1" x14ac:dyDescent="0.2">
      <c r="Q2857" s="103"/>
      <c r="R2857" s="104"/>
      <c r="S2857" s="103"/>
      <c r="T2857" s="103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  <c r="AE2857" s="103"/>
      <c r="AF2857" s="103"/>
      <c r="AG2857" s="103"/>
      <c r="AH2857" s="103"/>
      <c r="AI2857" s="103"/>
      <c r="AJ2857" s="103"/>
      <c r="AK2857" s="103"/>
      <c r="AL2857" s="103"/>
      <c r="AM2857" s="103"/>
      <c r="AN2857" s="103"/>
      <c r="AO2857" s="103"/>
      <c r="AP2857" s="103"/>
      <c r="AQ2857" s="103"/>
      <c r="AR2857" s="103"/>
      <c r="AS2857" s="103"/>
      <c r="AT2857" s="103"/>
      <c r="AU2857" s="103"/>
      <c r="AV2857" s="103"/>
      <c r="AW2857" s="103"/>
      <c r="AX2857" s="103"/>
      <c r="AY2857" s="103"/>
      <c r="AZ2857" s="103"/>
      <c r="BA2857" s="95"/>
      <c r="BB2857" s="95"/>
      <c r="BC2857" s="95"/>
      <c r="BD2857" s="95"/>
      <c r="BE2857" s="95"/>
      <c r="BF2857" s="95"/>
      <c r="BG2857" s="95"/>
      <c r="BH2857" s="95"/>
      <c r="BI2857" s="95"/>
    </row>
    <row r="2858" spans="17:61" s="82" customFormat="1" x14ac:dyDescent="0.2">
      <c r="Q2858" s="103"/>
      <c r="R2858" s="104"/>
      <c r="S2858" s="103"/>
      <c r="T2858" s="103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  <c r="AE2858" s="103"/>
      <c r="AF2858" s="103"/>
      <c r="AG2858" s="103"/>
      <c r="AH2858" s="103"/>
      <c r="AI2858" s="103"/>
      <c r="AJ2858" s="103"/>
      <c r="AK2858" s="103"/>
      <c r="AL2858" s="103"/>
      <c r="AM2858" s="103"/>
      <c r="AN2858" s="103"/>
      <c r="AO2858" s="103"/>
      <c r="AP2858" s="103"/>
      <c r="AQ2858" s="103"/>
      <c r="AR2858" s="103"/>
      <c r="AS2858" s="103"/>
      <c r="AT2858" s="103"/>
      <c r="AU2858" s="103"/>
      <c r="AV2858" s="103"/>
      <c r="AW2858" s="103"/>
      <c r="AX2858" s="103"/>
      <c r="AY2858" s="103"/>
      <c r="AZ2858" s="103"/>
      <c r="BA2858" s="95"/>
      <c r="BB2858" s="95"/>
      <c r="BC2858" s="95"/>
      <c r="BD2858" s="95"/>
      <c r="BE2858" s="95"/>
      <c r="BF2858" s="95"/>
      <c r="BG2858" s="95"/>
      <c r="BH2858" s="95"/>
      <c r="BI2858" s="95"/>
    </row>
    <row r="2859" spans="17:61" s="82" customFormat="1" x14ac:dyDescent="0.2">
      <c r="Q2859" s="103"/>
      <c r="R2859" s="104"/>
      <c r="S2859" s="103"/>
      <c r="T2859" s="103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  <c r="AE2859" s="103"/>
      <c r="AF2859" s="103"/>
      <c r="AG2859" s="103"/>
      <c r="AH2859" s="103"/>
      <c r="AI2859" s="103"/>
      <c r="AJ2859" s="103"/>
      <c r="AK2859" s="103"/>
      <c r="AL2859" s="103"/>
      <c r="AM2859" s="103"/>
      <c r="AN2859" s="103"/>
      <c r="AO2859" s="103"/>
      <c r="AP2859" s="103"/>
      <c r="AQ2859" s="103"/>
      <c r="AR2859" s="103"/>
      <c r="AS2859" s="103"/>
      <c r="AT2859" s="103"/>
      <c r="AU2859" s="103"/>
      <c r="AV2859" s="103"/>
      <c r="AW2859" s="103"/>
      <c r="AX2859" s="103"/>
      <c r="AY2859" s="103"/>
      <c r="AZ2859" s="103"/>
      <c r="BA2859" s="95"/>
      <c r="BB2859" s="95"/>
      <c r="BC2859" s="95"/>
      <c r="BD2859" s="95"/>
      <c r="BE2859" s="95"/>
      <c r="BF2859" s="95"/>
      <c r="BG2859" s="95"/>
      <c r="BH2859" s="95"/>
      <c r="BI2859" s="95"/>
    </row>
    <row r="2860" spans="17:61" s="82" customFormat="1" x14ac:dyDescent="0.2">
      <c r="Q2860" s="103"/>
      <c r="R2860" s="104"/>
      <c r="S2860" s="103"/>
      <c r="T2860" s="103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  <c r="AE2860" s="103"/>
      <c r="AF2860" s="103"/>
      <c r="AG2860" s="103"/>
      <c r="AH2860" s="103"/>
      <c r="AI2860" s="103"/>
      <c r="AJ2860" s="103"/>
      <c r="AK2860" s="103"/>
      <c r="AL2860" s="103"/>
      <c r="AM2860" s="103"/>
      <c r="AN2860" s="103"/>
      <c r="AO2860" s="103"/>
      <c r="AP2860" s="103"/>
      <c r="AQ2860" s="103"/>
      <c r="AR2860" s="103"/>
      <c r="AS2860" s="103"/>
      <c r="AT2860" s="103"/>
      <c r="AU2860" s="103"/>
      <c r="AV2860" s="103"/>
      <c r="AW2860" s="103"/>
      <c r="AX2860" s="103"/>
      <c r="AY2860" s="103"/>
      <c r="AZ2860" s="103"/>
      <c r="BA2860" s="95"/>
      <c r="BB2860" s="95"/>
      <c r="BC2860" s="95"/>
      <c r="BD2860" s="95"/>
      <c r="BE2860" s="95"/>
      <c r="BF2860" s="95"/>
      <c r="BG2860" s="95"/>
      <c r="BH2860" s="95"/>
      <c r="BI2860" s="95"/>
    </row>
    <row r="2861" spans="17:61" s="82" customFormat="1" x14ac:dyDescent="0.2">
      <c r="Q2861" s="103"/>
      <c r="R2861" s="104"/>
      <c r="S2861" s="103"/>
      <c r="T2861" s="103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  <c r="AE2861" s="103"/>
      <c r="AF2861" s="103"/>
      <c r="AG2861" s="103"/>
      <c r="AH2861" s="103"/>
      <c r="AI2861" s="103"/>
      <c r="AJ2861" s="103"/>
      <c r="AK2861" s="103"/>
      <c r="AL2861" s="103"/>
      <c r="AM2861" s="103"/>
      <c r="AN2861" s="103"/>
      <c r="AO2861" s="103"/>
      <c r="AP2861" s="103"/>
      <c r="AQ2861" s="103"/>
      <c r="AR2861" s="103"/>
      <c r="AS2861" s="103"/>
      <c r="AT2861" s="103"/>
      <c r="AU2861" s="103"/>
      <c r="AV2861" s="103"/>
      <c r="AW2861" s="103"/>
      <c r="AX2861" s="103"/>
      <c r="AY2861" s="103"/>
      <c r="AZ2861" s="103"/>
      <c r="BA2861" s="95"/>
      <c r="BB2861" s="95"/>
      <c r="BC2861" s="95"/>
      <c r="BD2861" s="95"/>
      <c r="BE2861" s="95"/>
      <c r="BF2861" s="95"/>
      <c r="BG2861" s="95"/>
      <c r="BH2861" s="95"/>
      <c r="BI2861" s="95"/>
    </row>
    <row r="2862" spans="17:61" s="82" customFormat="1" x14ac:dyDescent="0.2">
      <c r="Q2862" s="103"/>
      <c r="R2862" s="104"/>
      <c r="S2862" s="103"/>
      <c r="T2862" s="103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  <c r="AE2862" s="103"/>
      <c r="AF2862" s="103"/>
      <c r="AG2862" s="103"/>
      <c r="AH2862" s="103"/>
      <c r="AI2862" s="103"/>
      <c r="AJ2862" s="103"/>
      <c r="AK2862" s="103"/>
      <c r="AL2862" s="103"/>
      <c r="AM2862" s="103"/>
      <c r="AN2862" s="103"/>
      <c r="AO2862" s="103"/>
      <c r="AP2862" s="103"/>
      <c r="AQ2862" s="103"/>
      <c r="AR2862" s="103"/>
      <c r="AS2862" s="103"/>
      <c r="AT2862" s="103"/>
      <c r="AU2862" s="103"/>
      <c r="AV2862" s="103"/>
      <c r="AW2862" s="103"/>
      <c r="AX2862" s="103"/>
      <c r="AY2862" s="103"/>
      <c r="AZ2862" s="103"/>
      <c r="BA2862" s="95"/>
      <c r="BB2862" s="95"/>
      <c r="BC2862" s="95"/>
      <c r="BD2862" s="95"/>
      <c r="BE2862" s="95"/>
      <c r="BF2862" s="95"/>
      <c r="BG2862" s="95"/>
      <c r="BH2862" s="95"/>
      <c r="BI2862" s="95"/>
    </row>
    <row r="2863" spans="17:61" s="82" customFormat="1" x14ac:dyDescent="0.2">
      <c r="Q2863" s="103"/>
      <c r="R2863" s="104"/>
      <c r="S2863" s="103"/>
      <c r="T2863" s="103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  <c r="AE2863" s="103"/>
      <c r="AF2863" s="103"/>
      <c r="AG2863" s="103"/>
      <c r="AH2863" s="103"/>
      <c r="AI2863" s="103"/>
      <c r="AJ2863" s="103"/>
      <c r="AK2863" s="103"/>
      <c r="AL2863" s="103"/>
      <c r="AM2863" s="103"/>
      <c r="AN2863" s="103"/>
      <c r="AO2863" s="103"/>
      <c r="AP2863" s="103"/>
      <c r="AQ2863" s="103"/>
      <c r="AR2863" s="103"/>
      <c r="AS2863" s="103"/>
      <c r="AT2863" s="103"/>
      <c r="AU2863" s="103"/>
      <c r="AV2863" s="103"/>
      <c r="AW2863" s="103"/>
      <c r="AX2863" s="103"/>
      <c r="AY2863" s="103"/>
      <c r="AZ2863" s="103"/>
      <c r="BA2863" s="95"/>
      <c r="BB2863" s="95"/>
      <c r="BC2863" s="95"/>
      <c r="BD2863" s="95"/>
      <c r="BE2863" s="95"/>
      <c r="BF2863" s="95"/>
      <c r="BG2863" s="95"/>
      <c r="BH2863" s="95"/>
      <c r="BI2863" s="95"/>
    </row>
    <row r="2864" spans="17:61" s="82" customFormat="1" x14ac:dyDescent="0.2">
      <c r="Q2864" s="103"/>
      <c r="R2864" s="104"/>
      <c r="S2864" s="103"/>
      <c r="T2864" s="103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  <c r="AE2864" s="103"/>
      <c r="AF2864" s="103"/>
      <c r="AG2864" s="103"/>
      <c r="AH2864" s="103"/>
      <c r="AI2864" s="103"/>
      <c r="AJ2864" s="103"/>
      <c r="AK2864" s="103"/>
      <c r="AL2864" s="103"/>
      <c r="AM2864" s="103"/>
      <c r="AN2864" s="103"/>
      <c r="AO2864" s="103"/>
      <c r="AP2864" s="103"/>
      <c r="AQ2864" s="103"/>
      <c r="AR2864" s="103"/>
      <c r="AS2864" s="103"/>
      <c r="AT2864" s="103"/>
      <c r="AU2864" s="103"/>
      <c r="AV2864" s="103"/>
      <c r="AW2864" s="103"/>
      <c r="AX2864" s="103"/>
      <c r="AY2864" s="103"/>
      <c r="AZ2864" s="103"/>
      <c r="BA2864" s="95"/>
      <c r="BB2864" s="95"/>
      <c r="BC2864" s="95"/>
      <c r="BD2864" s="95"/>
      <c r="BE2864" s="95"/>
      <c r="BF2864" s="95"/>
      <c r="BG2864" s="95"/>
      <c r="BH2864" s="95"/>
      <c r="BI2864" s="95"/>
    </row>
    <row r="2865" spans="17:61" s="82" customFormat="1" x14ac:dyDescent="0.2">
      <c r="Q2865" s="103"/>
      <c r="R2865" s="104"/>
      <c r="S2865" s="103"/>
      <c r="T2865" s="103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  <c r="AE2865" s="103"/>
      <c r="AF2865" s="103"/>
      <c r="AG2865" s="103"/>
      <c r="AH2865" s="103"/>
      <c r="AI2865" s="103"/>
      <c r="AJ2865" s="103"/>
      <c r="AK2865" s="103"/>
      <c r="AL2865" s="103"/>
      <c r="AM2865" s="103"/>
      <c r="AN2865" s="103"/>
      <c r="AO2865" s="103"/>
      <c r="AP2865" s="103"/>
      <c r="AQ2865" s="103"/>
      <c r="AR2865" s="103"/>
      <c r="AS2865" s="103"/>
      <c r="AT2865" s="103"/>
      <c r="AU2865" s="103"/>
      <c r="AV2865" s="103"/>
      <c r="AW2865" s="103"/>
      <c r="AX2865" s="103"/>
      <c r="AY2865" s="103"/>
      <c r="AZ2865" s="103"/>
      <c r="BA2865" s="95"/>
      <c r="BB2865" s="95"/>
      <c r="BC2865" s="95"/>
      <c r="BD2865" s="95"/>
      <c r="BE2865" s="95"/>
      <c r="BF2865" s="95"/>
      <c r="BG2865" s="95"/>
      <c r="BH2865" s="95"/>
      <c r="BI2865" s="95"/>
    </row>
    <row r="2866" spans="17:61" s="82" customFormat="1" x14ac:dyDescent="0.2">
      <c r="Q2866" s="103"/>
      <c r="R2866" s="104"/>
      <c r="S2866" s="103"/>
      <c r="T2866" s="103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  <c r="AE2866" s="103"/>
      <c r="AF2866" s="103"/>
      <c r="AG2866" s="103"/>
      <c r="AH2866" s="103"/>
      <c r="AI2866" s="103"/>
      <c r="AJ2866" s="103"/>
      <c r="AK2866" s="103"/>
      <c r="AL2866" s="103"/>
      <c r="AM2866" s="103"/>
      <c r="AN2866" s="103"/>
      <c r="AO2866" s="103"/>
      <c r="AP2866" s="103"/>
      <c r="AQ2866" s="103"/>
      <c r="AR2866" s="103"/>
      <c r="AS2866" s="103"/>
      <c r="AT2866" s="103"/>
      <c r="AU2866" s="103"/>
      <c r="AV2866" s="103"/>
      <c r="AW2866" s="103"/>
      <c r="AX2866" s="103"/>
      <c r="AY2866" s="103"/>
      <c r="AZ2866" s="103"/>
      <c r="BA2866" s="95"/>
      <c r="BB2866" s="95"/>
      <c r="BC2866" s="95"/>
      <c r="BD2866" s="95"/>
      <c r="BE2866" s="95"/>
      <c r="BF2866" s="95"/>
      <c r="BG2866" s="95"/>
      <c r="BH2866" s="95"/>
      <c r="BI2866" s="95"/>
    </row>
    <row r="2867" spans="17:61" s="82" customFormat="1" x14ac:dyDescent="0.2">
      <c r="Q2867" s="103"/>
      <c r="R2867" s="104"/>
      <c r="S2867" s="103"/>
      <c r="T2867" s="103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  <c r="AE2867" s="103"/>
      <c r="AF2867" s="103"/>
      <c r="AG2867" s="103"/>
      <c r="AH2867" s="103"/>
      <c r="AI2867" s="103"/>
      <c r="AJ2867" s="103"/>
      <c r="AK2867" s="103"/>
      <c r="AL2867" s="103"/>
      <c r="AM2867" s="103"/>
      <c r="AN2867" s="103"/>
      <c r="AO2867" s="103"/>
      <c r="AP2867" s="103"/>
      <c r="AQ2867" s="103"/>
      <c r="AR2867" s="103"/>
      <c r="AS2867" s="103"/>
      <c r="AT2867" s="103"/>
      <c r="AU2867" s="103"/>
      <c r="AV2867" s="103"/>
      <c r="AW2867" s="103"/>
      <c r="AX2867" s="103"/>
      <c r="AY2867" s="103"/>
      <c r="AZ2867" s="103"/>
      <c r="BA2867" s="95"/>
      <c r="BB2867" s="95"/>
      <c r="BC2867" s="95"/>
      <c r="BD2867" s="95"/>
      <c r="BE2867" s="95"/>
      <c r="BF2867" s="95"/>
      <c r="BG2867" s="95"/>
      <c r="BH2867" s="95"/>
      <c r="BI2867" s="95"/>
    </row>
    <row r="2868" spans="17:61" s="82" customFormat="1" x14ac:dyDescent="0.2">
      <c r="Q2868" s="103"/>
      <c r="R2868" s="104"/>
      <c r="S2868" s="103"/>
      <c r="T2868" s="103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  <c r="AE2868" s="103"/>
      <c r="AF2868" s="103"/>
      <c r="AG2868" s="103"/>
      <c r="AH2868" s="103"/>
      <c r="AI2868" s="103"/>
      <c r="AJ2868" s="103"/>
      <c r="AK2868" s="103"/>
      <c r="AL2868" s="103"/>
      <c r="AM2868" s="103"/>
      <c r="AN2868" s="103"/>
      <c r="AO2868" s="103"/>
      <c r="AP2868" s="103"/>
      <c r="AQ2868" s="103"/>
      <c r="AR2868" s="103"/>
      <c r="AS2868" s="103"/>
      <c r="AT2868" s="103"/>
      <c r="AU2868" s="103"/>
      <c r="AV2868" s="103"/>
      <c r="AW2868" s="103"/>
      <c r="AX2868" s="103"/>
      <c r="AY2868" s="103"/>
      <c r="AZ2868" s="103"/>
      <c r="BA2868" s="95"/>
      <c r="BB2868" s="95"/>
      <c r="BC2868" s="95"/>
      <c r="BD2868" s="95"/>
      <c r="BE2868" s="95"/>
      <c r="BF2868" s="95"/>
      <c r="BG2868" s="95"/>
      <c r="BH2868" s="95"/>
      <c r="BI2868" s="95"/>
    </row>
    <row r="2869" spans="17:61" s="82" customFormat="1" x14ac:dyDescent="0.2">
      <c r="Q2869" s="103"/>
      <c r="R2869" s="104"/>
      <c r="S2869" s="103"/>
      <c r="T2869" s="103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  <c r="AE2869" s="103"/>
      <c r="AF2869" s="103"/>
      <c r="AG2869" s="103"/>
      <c r="AH2869" s="103"/>
      <c r="AI2869" s="103"/>
      <c r="AJ2869" s="103"/>
      <c r="AK2869" s="103"/>
      <c r="AL2869" s="103"/>
      <c r="AM2869" s="103"/>
      <c r="AN2869" s="103"/>
      <c r="AO2869" s="103"/>
      <c r="AP2869" s="103"/>
      <c r="AQ2869" s="103"/>
      <c r="AR2869" s="103"/>
      <c r="AS2869" s="103"/>
      <c r="AT2869" s="103"/>
      <c r="AU2869" s="103"/>
      <c r="AV2869" s="103"/>
      <c r="AW2869" s="103"/>
      <c r="AX2869" s="103"/>
      <c r="AY2869" s="103"/>
      <c r="AZ2869" s="103"/>
      <c r="BA2869" s="95"/>
      <c r="BB2869" s="95"/>
      <c r="BC2869" s="95"/>
      <c r="BD2869" s="95"/>
      <c r="BE2869" s="95"/>
      <c r="BF2869" s="95"/>
      <c r="BG2869" s="95"/>
      <c r="BH2869" s="95"/>
      <c r="BI2869" s="95"/>
    </row>
    <row r="2870" spans="17:61" s="82" customFormat="1" x14ac:dyDescent="0.2">
      <c r="Q2870" s="103"/>
      <c r="R2870" s="104"/>
      <c r="S2870" s="103"/>
      <c r="T2870" s="103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  <c r="AE2870" s="103"/>
      <c r="AF2870" s="103"/>
      <c r="AG2870" s="103"/>
      <c r="AH2870" s="103"/>
      <c r="AI2870" s="103"/>
      <c r="AJ2870" s="103"/>
      <c r="AK2870" s="103"/>
      <c r="AL2870" s="103"/>
      <c r="AM2870" s="103"/>
      <c r="AN2870" s="103"/>
      <c r="AO2870" s="103"/>
      <c r="AP2870" s="103"/>
      <c r="AQ2870" s="103"/>
      <c r="AR2870" s="103"/>
      <c r="AS2870" s="103"/>
      <c r="AT2870" s="103"/>
      <c r="AU2870" s="103"/>
      <c r="AV2870" s="103"/>
      <c r="AW2870" s="103"/>
      <c r="AX2870" s="103"/>
      <c r="AY2870" s="103"/>
      <c r="AZ2870" s="103"/>
      <c r="BA2870" s="95"/>
      <c r="BB2870" s="95"/>
      <c r="BC2870" s="95"/>
      <c r="BD2870" s="95"/>
      <c r="BE2870" s="95"/>
      <c r="BF2870" s="95"/>
      <c r="BG2870" s="95"/>
      <c r="BH2870" s="95"/>
      <c r="BI2870" s="95"/>
    </row>
    <row r="2871" spans="17:61" s="82" customFormat="1" x14ac:dyDescent="0.2">
      <c r="Q2871" s="103"/>
      <c r="R2871" s="104"/>
      <c r="S2871" s="103"/>
      <c r="T2871" s="103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  <c r="AE2871" s="103"/>
      <c r="AF2871" s="103"/>
      <c r="AG2871" s="103"/>
      <c r="AH2871" s="103"/>
      <c r="AI2871" s="103"/>
      <c r="AJ2871" s="103"/>
      <c r="AK2871" s="103"/>
      <c r="AL2871" s="103"/>
      <c r="AM2871" s="103"/>
      <c r="AN2871" s="103"/>
      <c r="AO2871" s="103"/>
      <c r="AP2871" s="103"/>
      <c r="AQ2871" s="103"/>
      <c r="AR2871" s="103"/>
      <c r="AS2871" s="103"/>
      <c r="AT2871" s="103"/>
      <c r="AU2871" s="103"/>
      <c r="AV2871" s="103"/>
      <c r="AW2871" s="103"/>
      <c r="AX2871" s="103"/>
      <c r="AY2871" s="103"/>
      <c r="AZ2871" s="103"/>
      <c r="BA2871" s="95"/>
      <c r="BB2871" s="95"/>
      <c r="BC2871" s="95"/>
      <c r="BD2871" s="95"/>
      <c r="BE2871" s="95"/>
      <c r="BF2871" s="95"/>
      <c r="BG2871" s="95"/>
      <c r="BH2871" s="95"/>
      <c r="BI2871" s="95"/>
    </row>
    <row r="2872" spans="17:61" s="82" customFormat="1" x14ac:dyDescent="0.2">
      <c r="Q2872" s="103"/>
      <c r="R2872" s="104"/>
      <c r="S2872" s="103"/>
      <c r="T2872" s="103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  <c r="AE2872" s="103"/>
      <c r="AF2872" s="103"/>
      <c r="AG2872" s="103"/>
      <c r="AH2872" s="103"/>
      <c r="AI2872" s="103"/>
      <c r="AJ2872" s="103"/>
      <c r="AK2872" s="103"/>
      <c r="AL2872" s="103"/>
      <c r="AM2872" s="103"/>
      <c r="AN2872" s="103"/>
      <c r="AO2872" s="103"/>
      <c r="AP2872" s="103"/>
      <c r="AQ2872" s="103"/>
      <c r="AR2872" s="103"/>
      <c r="AS2872" s="103"/>
      <c r="AT2872" s="103"/>
      <c r="AU2872" s="103"/>
      <c r="AV2872" s="103"/>
      <c r="AW2872" s="103"/>
      <c r="AX2872" s="103"/>
      <c r="AY2872" s="103"/>
      <c r="AZ2872" s="103"/>
      <c r="BA2872" s="95"/>
      <c r="BB2872" s="95"/>
      <c r="BC2872" s="95"/>
      <c r="BD2872" s="95"/>
      <c r="BE2872" s="95"/>
      <c r="BF2872" s="95"/>
      <c r="BG2872" s="95"/>
      <c r="BH2872" s="95"/>
      <c r="BI2872" s="95"/>
    </row>
    <row r="2873" spans="17:61" s="82" customFormat="1" x14ac:dyDescent="0.2">
      <c r="Q2873" s="103"/>
      <c r="R2873" s="104"/>
      <c r="S2873" s="103"/>
      <c r="T2873" s="103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  <c r="AE2873" s="103"/>
      <c r="AF2873" s="103"/>
      <c r="AG2873" s="103"/>
      <c r="AH2873" s="103"/>
      <c r="AI2873" s="103"/>
      <c r="AJ2873" s="103"/>
      <c r="AK2873" s="103"/>
      <c r="AL2873" s="103"/>
      <c r="AM2873" s="103"/>
      <c r="AN2873" s="103"/>
      <c r="AO2873" s="103"/>
      <c r="AP2873" s="103"/>
      <c r="AQ2873" s="103"/>
      <c r="AR2873" s="103"/>
      <c r="AS2873" s="103"/>
      <c r="AT2873" s="103"/>
      <c r="AU2873" s="103"/>
      <c r="AV2873" s="103"/>
      <c r="AW2873" s="103"/>
      <c r="AX2873" s="103"/>
      <c r="AY2873" s="103"/>
      <c r="AZ2873" s="103"/>
      <c r="BA2873" s="95"/>
      <c r="BB2873" s="95"/>
      <c r="BC2873" s="95"/>
      <c r="BD2873" s="95"/>
      <c r="BE2873" s="95"/>
      <c r="BF2873" s="95"/>
      <c r="BG2873" s="95"/>
      <c r="BH2873" s="95"/>
      <c r="BI2873" s="95"/>
    </row>
    <row r="2874" spans="17:61" s="82" customFormat="1" x14ac:dyDescent="0.2">
      <c r="Q2874" s="103"/>
      <c r="R2874" s="104"/>
      <c r="S2874" s="103"/>
      <c r="T2874" s="103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  <c r="AE2874" s="103"/>
      <c r="AF2874" s="103"/>
      <c r="AG2874" s="103"/>
      <c r="AH2874" s="103"/>
      <c r="AI2874" s="103"/>
      <c r="AJ2874" s="103"/>
      <c r="AK2874" s="103"/>
      <c r="AL2874" s="103"/>
      <c r="AM2874" s="103"/>
      <c r="AN2874" s="103"/>
      <c r="AO2874" s="103"/>
      <c r="AP2874" s="103"/>
      <c r="AQ2874" s="103"/>
      <c r="AR2874" s="103"/>
      <c r="AS2874" s="103"/>
      <c r="AT2874" s="103"/>
      <c r="AU2874" s="103"/>
      <c r="AV2874" s="103"/>
      <c r="AW2874" s="103"/>
      <c r="AX2874" s="103"/>
      <c r="AY2874" s="103"/>
      <c r="AZ2874" s="103"/>
      <c r="BA2874" s="95"/>
      <c r="BB2874" s="95"/>
      <c r="BC2874" s="95"/>
      <c r="BD2874" s="95"/>
      <c r="BE2874" s="95"/>
      <c r="BF2874" s="95"/>
      <c r="BG2874" s="95"/>
      <c r="BH2874" s="95"/>
      <c r="BI2874" s="95"/>
    </row>
    <row r="2875" spans="17:61" s="82" customFormat="1" x14ac:dyDescent="0.2">
      <c r="Q2875" s="103"/>
      <c r="R2875" s="104"/>
      <c r="S2875" s="103"/>
      <c r="T2875" s="103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  <c r="AE2875" s="103"/>
      <c r="AF2875" s="103"/>
      <c r="AG2875" s="103"/>
      <c r="AH2875" s="103"/>
      <c r="AI2875" s="103"/>
      <c r="AJ2875" s="103"/>
      <c r="AK2875" s="103"/>
      <c r="AL2875" s="103"/>
      <c r="AM2875" s="103"/>
      <c r="AN2875" s="103"/>
      <c r="AO2875" s="103"/>
      <c r="AP2875" s="103"/>
      <c r="AQ2875" s="103"/>
      <c r="AR2875" s="103"/>
      <c r="AS2875" s="103"/>
      <c r="AT2875" s="103"/>
      <c r="AU2875" s="103"/>
      <c r="AV2875" s="103"/>
      <c r="AW2875" s="103"/>
      <c r="AX2875" s="103"/>
      <c r="AY2875" s="103"/>
      <c r="AZ2875" s="103"/>
      <c r="BA2875" s="95"/>
      <c r="BB2875" s="95"/>
      <c r="BC2875" s="95"/>
      <c r="BD2875" s="95"/>
      <c r="BE2875" s="95"/>
      <c r="BF2875" s="95"/>
      <c r="BG2875" s="95"/>
      <c r="BH2875" s="95"/>
      <c r="BI2875" s="95"/>
    </row>
    <row r="2876" spans="17:61" s="82" customFormat="1" x14ac:dyDescent="0.2">
      <c r="Q2876" s="103"/>
      <c r="R2876" s="104"/>
      <c r="S2876" s="103"/>
      <c r="T2876" s="103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  <c r="AE2876" s="103"/>
      <c r="AF2876" s="103"/>
      <c r="AG2876" s="103"/>
      <c r="AH2876" s="103"/>
      <c r="AI2876" s="103"/>
      <c r="AJ2876" s="103"/>
      <c r="AK2876" s="103"/>
      <c r="AL2876" s="103"/>
      <c r="AM2876" s="103"/>
      <c r="AN2876" s="103"/>
      <c r="AO2876" s="103"/>
      <c r="AP2876" s="103"/>
      <c r="AQ2876" s="103"/>
      <c r="AR2876" s="103"/>
      <c r="AS2876" s="103"/>
      <c r="AT2876" s="103"/>
      <c r="AU2876" s="103"/>
      <c r="AV2876" s="103"/>
      <c r="AW2876" s="103"/>
      <c r="AX2876" s="103"/>
      <c r="AY2876" s="103"/>
      <c r="AZ2876" s="103"/>
      <c r="BA2876" s="95"/>
      <c r="BB2876" s="95"/>
      <c r="BC2876" s="95"/>
      <c r="BD2876" s="95"/>
      <c r="BE2876" s="95"/>
      <c r="BF2876" s="95"/>
      <c r="BG2876" s="95"/>
      <c r="BH2876" s="95"/>
      <c r="BI2876" s="95"/>
    </row>
    <row r="2877" spans="17:61" s="82" customFormat="1" x14ac:dyDescent="0.2">
      <c r="Q2877" s="103"/>
      <c r="R2877" s="104"/>
      <c r="S2877" s="103"/>
      <c r="T2877" s="103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  <c r="AE2877" s="103"/>
      <c r="AF2877" s="103"/>
      <c r="AG2877" s="103"/>
      <c r="AH2877" s="103"/>
      <c r="AI2877" s="103"/>
      <c r="AJ2877" s="103"/>
      <c r="AK2877" s="103"/>
      <c r="AL2877" s="103"/>
      <c r="AM2877" s="103"/>
      <c r="AN2877" s="103"/>
      <c r="AO2877" s="103"/>
      <c r="AP2877" s="103"/>
      <c r="AQ2877" s="103"/>
      <c r="AR2877" s="103"/>
      <c r="AS2877" s="103"/>
      <c r="AT2877" s="103"/>
      <c r="AU2877" s="103"/>
      <c r="AV2877" s="103"/>
      <c r="AW2877" s="103"/>
      <c r="AX2877" s="103"/>
      <c r="AY2877" s="103"/>
      <c r="AZ2877" s="103"/>
      <c r="BA2877" s="95"/>
      <c r="BB2877" s="95"/>
      <c r="BC2877" s="95"/>
      <c r="BD2877" s="95"/>
      <c r="BE2877" s="95"/>
      <c r="BF2877" s="95"/>
      <c r="BG2877" s="95"/>
      <c r="BH2877" s="95"/>
      <c r="BI2877" s="95"/>
    </row>
    <row r="2878" spans="17:61" s="82" customFormat="1" x14ac:dyDescent="0.2">
      <c r="Q2878" s="103"/>
      <c r="R2878" s="104"/>
      <c r="S2878" s="103"/>
      <c r="T2878" s="103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  <c r="AE2878" s="103"/>
      <c r="AF2878" s="103"/>
      <c r="AG2878" s="103"/>
      <c r="AH2878" s="103"/>
      <c r="AI2878" s="103"/>
      <c r="AJ2878" s="103"/>
      <c r="AK2878" s="103"/>
      <c r="AL2878" s="103"/>
      <c r="AM2878" s="103"/>
      <c r="AN2878" s="103"/>
      <c r="AO2878" s="103"/>
      <c r="AP2878" s="103"/>
      <c r="AQ2878" s="103"/>
      <c r="AR2878" s="103"/>
      <c r="AS2878" s="103"/>
      <c r="AT2878" s="103"/>
      <c r="AU2878" s="103"/>
      <c r="AV2878" s="103"/>
      <c r="AW2878" s="103"/>
      <c r="AX2878" s="103"/>
      <c r="AY2878" s="103"/>
      <c r="AZ2878" s="103"/>
      <c r="BA2878" s="95"/>
      <c r="BB2878" s="95"/>
      <c r="BC2878" s="95"/>
      <c r="BD2878" s="95"/>
      <c r="BE2878" s="95"/>
      <c r="BF2878" s="95"/>
      <c r="BG2878" s="95"/>
      <c r="BH2878" s="95"/>
      <c r="BI2878" s="95"/>
    </row>
    <row r="2879" spans="17:61" s="82" customFormat="1" x14ac:dyDescent="0.2">
      <c r="Q2879" s="103"/>
      <c r="R2879" s="104"/>
      <c r="S2879" s="103"/>
      <c r="T2879" s="103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  <c r="AE2879" s="103"/>
      <c r="AF2879" s="103"/>
      <c r="AG2879" s="103"/>
      <c r="AH2879" s="103"/>
      <c r="AI2879" s="103"/>
      <c r="AJ2879" s="103"/>
      <c r="AK2879" s="103"/>
      <c r="AL2879" s="103"/>
      <c r="AM2879" s="103"/>
      <c r="AN2879" s="103"/>
      <c r="AO2879" s="103"/>
      <c r="AP2879" s="103"/>
      <c r="AQ2879" s="103"/>
      <c r="AR2879" s="103"/>
      <c r="AS2879" s="103"/>
      <c r="AT2879" s="103"/>
      <c r="AU2879" s="103"/>
      <c r="AV2879" s="103"/>
      <c r="AW2879" s="103"/>
      <c r="AX2879" s="103"/>
      <c r="AY2879" s="103"/>
      <c r="AZ2879" s="103"/>
      <c r="BA2879" s="95"/>
      <c r="BB2879" s="95"/>
      <c r="BC2879" s="95"/>
      <c r="BD2879" s="95"/>
      <c r="BE2879" s="95"/>
      <c r="BF2879" s="95"/>
      <c r="BG2879" s="95"/>
      <c r="BH2879" s="95"/>
      <c r="BI2879" s="95"/>
    </row>
    <row r="2880" spans="17:61" s="82" customFormat="1" x14ac:dyDescent="0.2">
      <c r="Q2880" s="103"/>
      <c r="R2880" s="104"/>
      <c r="S2880" s="103"/>
      <c r="T2880" s="103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  <c r="AE2880" s="103"/>
      <c r="AF2880" s="103"/>
      <c r="AG2880" s="103"/>
      <c r="AH2880" s="103"/>
      <c r="AI2880" s="103"/>
      <c r="AJ2880" s="103"/>
      <c r="AK2880" s="103"/>
      <c r="AL2880" s="103"/>
      <c r="AM2880" s="103"/>
      <c r="AN2880" s="103"/>
      <c r="AO2880" s="103"/>
      <c r="AP2880" s="103"/>
      <c r="AQ2880" s="103"/>
      <c r="AR2880" s="103"/>
      <c r="AS2880" s="103"/>
      <c r="AT2880" s="103"/>
      <c r="AU2880" s="103"/>
      <c r="AV2880" s="103"/>
      <c r="AW2880" s="103"/>
      <c r="AX2880" s="103"/>
      <c r="AY2880" s="103"/>
      <c r="AZ2880" s="103"/>
      <c r="BA2880" s="95"/>
      <c r="BB2880" s="95"/>
      <c r="BC2880" s="95"/>
      <c r="BD2880" s="95"/>
      <c r="BE2880" s="95"/>
      <c r="BF2880" s="95"/>
      <c r="BG2880" s="95"/>
      <c r="BH2880" s="95"/>
      <c r="BI2880" s="95"/>
    </row>
    <row r="2881" spans="17:61" s="82" customFormat="1" x14ac:dyDescent="0.2">
      <c r="Q2881" s="103"/>
      <c r="R2881" s="104"/>
      <c r="S2881" s="103"/>
      <c r="T2881" s="103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  <c r="AE2881" s="103"/>
      <c r="AF2881" s="103"/>
      <c r="AG2881" s="103"/>
      <c r="AH2881" s="103"/>
      <c r="AI2881" s="103"/>
      <c r="AJ2881" s="103"/>
      <c r="AK2881" s="103"/>
      <c r="AL2881" s="103"/>
      <c r="AM2881" s="103"/>
      <c r="AN2881" s="103"/>
      <c r="AO2881" s="103"/>
      <c r="AP2881" s="103"/>
      <c r="AQ2881" s="103"/>
      <c r="AR2881" s="103"/>
      <c r="AS2881" s="103"/>
      <c r="AT2881" s="103"/>
      <c r="AU2881" s="103"/>
      <c r="AV2881" s="103"/>
      <c r="AW2881" s="103"/>
      <c r="AX2881" s="103"/>
      <c r="AY2881" s="103"/>
      <c r="AZ2881" s="103"/>
      <c r="BA2881" s="95"/>
      <c r="BB2881" s="95"/>
      <c r="BC2881" s="95"/>
      <c r="BD2881" s="95"/>
      <c r="BE2881" s="95"/>
      <c r="BF2881" s="95"/>
      <c r="BG2881" s="95"/>
      <c r="BH2881" s="95"/>
      <c r="BI2881" s="95"/>
    </row>
    <row r="2882" spans="17:61" s="82" customFormat="1" x14ac:dyDescent="0.2">
      <c r="Q2882" s="103"/>
      <c r="R2882" s="104"/>
      <c r="S2882" s="103"/>
      <c r="T2882" s="103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  <c r="AE2882" s="103"/>
      <c r="AF2882" s="103"/>
      <c r="AG2882" s="103"/>
      <c r="AH2882" s="103"/>
      <c r="AI2882" s="103"/>
      <c r="AJ2882" s="103"/>
      <c r="AK2882" s="103"/>
      <c r="AL2882" s="103"/>
      <c r="AM2882" s="103"/>
      <c r="AN2882" s="103"/>
      <c r="AO2882" s="103"/>
      <c r="AP2882" s="103"/>
      <c r="AQ2882" s="103"/>
      <c r="AR2882" s="103"/>
      <c r="AS2882" s="103"/>
      <c r="AT2882" s="103"/>
      <c r="AU2882" s="103"/>
      <c r="AV2882" s="103"/>
      <c r="AW2882" s="103"/>
      <c r="AX2882" s="103"/>
      <c r="AY2882" s="103"/>
      <c r="AZ2882" s="103"/>
      <c r="BA2882" s="95"/>
      <c r="BB2882" s="95"/>
      <c r="BC2882" s="95"/>
      <c r="BD2882" s="95"/>
      <c r="BE2882" s="95"/>
      <c r="BF2882" s="95"/>
      <c r="BG2882" s="95"/>
      <c r="BH2882" s="95"/>
      <c r="BI2882" s="95"/>
    </row>
    <row r="2883" spans="17:61" s="82" customFormat="1" x14ac:dyDescent="0.2">
      <c r="Q2883" s="103"/>
      <c r="R2883" s="104"/>
      <c r="S2883" s="103"/>
      <c r="T2883" s="103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  <c r="AE2883" s="103"/>
      <c r="AF2883" s="103"/>
      <c r="AG2883" s="103"/>
      <c r="AH2883" s="103"/>
      <c r="AI2883" s="103"/>
      <c r="AJ2883" s="103"/>
      <c r="AK2883" s="103"/>
      <c r="AL2883" s="103"/>
      <c r="AM2883" s="103"/>
      <c r="AN2883" s="103"/>
      <c r="AO2883" s="103"/>
      <c r="AP2883" s="103"/>
      <c r="AQ2883" s="103"/>
      <c r="AR2883" s="103"/>
      <c r="AS2883" s="103"/>
      <c r="AT2883" s="103"/>
      <c r="AU2883" s="103"/>
      <c r="AV2883" s="103"/>
      <c r="AW2883" s="103"/>
      <c r="AX2883" s="103"/>
      <c r="AY2883" s="103"/>
      <c r="AZ2883" s="103"/>
      <c r="BA2883" s="95"/>
      <c r="BB2883" s="95"/>
      <c r="BC2883" s="95"/>
      <c r="BD2883" s="95"/>
      <c r="BE2883" s="95"/>
      <c r="BF2883" s="95"/>
      <c r="BG2883" s="95"/>
      <c r="BH2883" s="95"/>
      <c r="BI2883" s="95"/>
    </row>
    <row r="2884" spans="17:61" s="82" customFormat="1" x14ac:dyDescent="0.2">
      <c r="Q2884" s="103"/>
      <c r="R2884" s="104"/>
      <c r="S2884" s="103"/>
      <c r="T2884" s="103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  <c r="AE2884" s="103"/>
      <c r="AF2884" s="103"/>
      <c r="AG2884" s="103"/>
      <c r="AH2884" s="103"/>
      <c r="AI2884" s="103"/>
      <c r="AJ2884" s="103"/>
      <c r="AK2884" s="103"/>
      <c r="AL2884" s="103"/>
      <c r="AM2884" s="103"/>
      <c r="AN2884" s="103"/>
      <c r="AO2884" s="103"/>
      <c r="AP2884" s="103"/>
      <c r="AQ2884" s="103"/>
      <c r="AR2884" s="103"/>
      <c r="AS2884" s="103"/>
      <c r="AT2884" s="103"/>
      <c r="AU2884" s="103"/>
      <c r="AV2884" s="103"/>
      <c r="AW2884" s="103"/>
      <c r="AX2884" s="103"/>
      <c r="AY2884" s="103"/>
      <c r="AZ2884" s="103"/>
      <c r="BA2884" s="95"/>
      <c r="BB2884" s="95"/>
      <c r="BC2884" s="95"/>
      <c r="BD2884" s="95"/>
      <c r="BE2884" s="95"/>
      <c r="BF2884" s="95"/>
      <c r="BG2884" s="95"/>
      <c r="BH2884" s="95"/>
      <c r="BI2884" s="95"/>
    </row>
    <row r="2885" spans="17:61" s="82" customFormat="1" x14ac:dyDescent="0.2">
      <c r="Q2885" s="103"/>
      <c r="R2885" s="104"/>
      <c r="S2885" s="103"/>
      <c r="T2885" s="103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  <c r="AE2885" s="103"/>
      <c r="AF2885" s="103"/>
      <c r="AG2885" s="103"/>
      <c r="AH2885" s="103"/>
      <c r="AI2885" s="103"/>
      <c r="AJ2885" s="103"/>
      <c r="AK2885" s="103"/>
      <c r="AL2885" s="103"/>
      <c r="AM2885" s="103"/>
      <c r="AN2885" s="103"/>
      <c r="AO2885" s="103"/>
      <c r="AP2885" s="103"/>
      <c r="AQ2885" s="103"/>
      <c r="AR2885" s="103"/>
      <c r="AS2885" s="103"/>
      <c r="AT2885" s="103"/>
      <c r="AU2885" s="103"/>
      <c r="AV2885" s="103"/>
      <c r="AW2885" s="103"/>
      <c r="AX2885" s="103"/>
      <c r="AY2885" s="103"/>
      <c r="AZ2885" s="103"/>
      <c r="BA2885" s="95"/>
      <c r="BB2885" s="95"/>
      <c r="BC2885" s="95"/>
      <c r="BD2885" s="95"/>
      <c r="BE2885" s="95"/>
      <c r="BF2885" s="95"/>
      <c r="BG2885" s="95"/>
      <c r="BH2885" s="95"/>
      <c r="BI2885" s="95"/>
    </row>
    <row r="2886" spans="17:61" s="82" customFormat="1" x14ac:dyDescent="0.2">
      <c r="Q2886" s="103"/>
      <c r="R2886" s="104"/>
      <c r="S2886" s="103"/>
      <c r="T2886" s="103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  <c r="AE2886" s="103"/>
      <c r="AF2886" s="103"/>
      <c r="AG2886" s="103"/>
      <c r="AH2886" s="103"/>
      <c r="AI2886" s="103"/>
      <c r="AJ2886" s="103"/>
      <c r="AK2886" s="103"/>
      <c r="AL2886" s="103"/>
      <c r="AM2886" s="103"/>
      <c r="AN2886" s="103"/>
      <c r="AO2886" s="103"/>
      <c r="AP2886" s="103"/>
      <c r="AQ2886" s="103"/>
      <c r="AR2886" s="103"/>
      <c r="AS2886" s="103"/>
      <c r="AT2886" s="103"/>
      <c r="AU2886" s="103"/>
      <c r="AV2886" s="103"/>
      <c r="AW2886" s="103"/>
      <c r="AX2886" s="103"/>
      <c r="AY2886" s="103"/>
      <c r="AZ2886" s="103"/>
      <c r="BA2886" s="95"/>
      <c r="BB2886" s="95"/>
      <c r="BC2886" s="95"/>
      <c r="BD2886" s="95"/>
      <c r="BE2886" s="95"/>
      <c r="BF2886" s="95"/>
      <c r="BG2886" s="95"/>
      <c r="BH2886" s="95"/>
      <c r="BI2886" s="95"/>
    </row>
    <row r="2887" spans="17:61" s="82" customFormat="1" x14ac:dyDescent="0.2">
      <c r="Q2887" s="103"/>
      <c r="R2887" s="104"/>
      <c r="S2887" s="103"/>
      <c r="T2887" s="103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  <c r="AE2887" s="103"/>
      <c r="AF2887" s="103"/>
      <c r="AG2887" s="103"/>
      <c r="AH2887" s="103"/>
      <c r="AI2887" s="103"/>
      <c r="AJ2887" s="103"/>
      <c r="AK2887" s="103"/>
      <c r="AL2887" s="103"/>
      <c r="AM2887" s="103"/>
      <c r="AN2887" s="103"/>
      <c r="AO2887" s="103"/>
      <c r="AP2887" s="103"/>
      <c r="AQ2887" s="103"/>
      <c r="AR2887" s="103"/>
      <c r="AS2887" s="103"/>
      <c r="AT2887" s="103"/>
      <c r="AU2887" s="103"/>
      <c r="AV2887" s="103"/>
      <c r="AW2887" s="103"/>
      <c r="AX2887" s="103"/>
      <c r="AY2887" s="103"/>
      <c r="AZ2887" s="103"/>
      <c r="BA2887" s="95"/>
      <c r="BB2887" s="95"/>
      <c r="BC2887" s="95"/>
      <c r="BD2887" s="95"/>
      <c r="BE2887" s="95"/>
      <c r="BF2887" s="95"/>
      <c r="BG2887" s="95"/>
      <c r="BH2887" s="95"/>
      <c r="BI2887" s="95"/>
    </row>
    <row r="2888" spans="17:61" s="82" customFormat="1" x14ac:dyDescent="0.2">
      <c r="Q2888" s="103"/>
      <c r="R2888" s="104"/>
      <c r="S2888" s="103"/>
      <c r="T2888" s="103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  <c r="AE2888" s="103"/>
      <c r="AF2888" s="103"/>
      <c r="AG2888" s="103"/>
      <c r="AH2888" s="103"/>
      <c r="AI2888" s="103"/>
      <c r="AJ2888" s="103"/>
      <c r="AK2888" s="103"/>
      <c r="AL2888" s="103"/>
      <c r="AM2888" s="103"/>
      <c r="AN2888" s="103"/>
      <c r="AO2888" s="103"/>
      <c r="AP2888" s="103"/>
      <c r="AQ2888" s="103"/>
      <c r="AR2888" s="103"/>
      <c r="AS2888" s="103"/>
      <c r="AT2888" s="103"/>
      <c r="AU2888" s="103"/>
      <c r="AV2888" s="103"/>
      <c r="AW2888" s="103"/>
      <c r="AX2888" s="103"/>
      <c r="AY2888" s="103"/>
      <c r="AZ2888" s="103"/>
      <c r="BA2888" s="95"/>
      <c r="BB2888" s="95"/>
      <c r="BC2888" s="95"/>
      <c r="BD2888" s="95"/>
      <c r="BE2888" s="95"/>
      <c r="BF2888" s="95"/>
      <c r="BG2888" s="95"/>
      <c r="BH2888" s="95"/>
      <c r="BI2888" s="95"/>
    </row>
    <row r="2889" spans="17:61" s="82" customFormat="1" x14ac:dyDescent="0.2">
      <c r="Q2889" s="103"/>
      <c r="R2889" s="104"/>
      <c r="S2889" s="103"/>
      <c r="T2889" s="103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  <c r="AE2889" s="103"/>
      <c r="AF2889" s="103"/>
      <c r="AG2889" s="103"/>
      <c r="AH2889" s="103"/>
      <c r="AI2889" s="103"/>
      <c r="AJ2889" s="103"/>
      <c r="AK2889" s="103"/>
      <c r="AL2889" s="103"/>
      <c r="AM2889" s="103"/>
      <c r="AN2889" s="103"/>
      <c r="AO2889" s="103"/>
      <c r="AP2889" s="103"/>
      <c r="AQ2889" s="103"/>
      <c r="AR2889" s="103"/>
      <c r="AS2889" s="103"/>
      <c r="AT2889" s="103"/>
      <c r="AU2889" s="103"/>
      <c r="AV2889" s="103"/>
      <c r="AW2889" s="103"/>
      <c r="AX2889" s="103"/>
      <c r="AY2889" s="103"/>
      <c r="AZ2889" s="103"/>
      <c r="BA2889" s="95"/>
      <c r="BB2889" s="95"/>
      <c r="BC2889" s="95"/>
      <c r="BD2889" s="95"/>
      <c r="BE2889" s="95"/>
      <c r="BF2889" s="95"/>
      <c r="BG2889" s="95"/>
      <c r="BH2889" s="95"/>
      <c r="BI2889" s="95"/>
    </row>
    <row r="2890" spans="17:61" s="82" customFormat="1" x14ac:dyDescent="0.2">
      <c r="Q2890" s="103"/>
      <c r="R2890" s="104"/>
      <c r="S2890" s="103"/>
      <c r="T2890" s="103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  <c r="AE2890" s="103"/>
      <c r="AF2890" s="103"/>
      <c r="AG2890" s="103"/>
      <c r="AH2890" s="103"/>
      <c r="AI2890" s="103"/>
      <c r="AJ2890" s="103"/>
      <c r="AK2890" s="103"/>
      <c r="AL2890" s="103"/>
      <c r="AM2890" s="103"/>
      <c r="AN2890" s="103"/>
      <c r="AO2890" s="103"/>
      <c r="AP2890" s="103"/>
      <c r="AQ2890" s="103"/>
      <c r="AR2890" s="103"/>
      <c r="AS2890" s="103"/>
      <c r="AT2890" s="103"/>
      <c r="AU2890" s="103"/>
      <c r="AV2890" s="103"/>
      <c r="AW2890" s="103"/>
      <c r="AX2890" s="103"/>
      <c r="AY2890" s="103"/>
      <c r="AZ2890" s="103"/>
      <c r="BA2890" s="95"/>
      <c r="BB2890" s="95"/>
      <c r="BC2890" s="95"/>
      <c r="BD2890" s="95"/>
      <c r="BE2890" s="95"/>
      <c r="BF2890" s="95"/>
      <c r="BG2890" s="95"/>
      <c r="BH2890" s="95"/>
      <c r="BI2890" s="95"/>
    </row>
    <row r="2891" spans="17:61" s="82" customFormat="1" x14ac:dyDescent="0.2">
      <c r="Q2891" s="103"/>
      <c r="R2891" s="104"/>
      <c r="S2891" s="103"/>
      <c r="T2891" s="103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  <c r="AE2891" s="103"/>
      <c r="AF2891" s="103"/>
      <c r="AG2891" s="103"/>
      <c r="AH2891" s="103"/>
      <c r="AI2891" s="103"/>
      <c r="AJ2891" s="103"/>
      <c r="AK2891" s="103"/>
      <c r="AL2891" s="103"/>
      <c r="AM2891" s="103"/>
      <c r="AN2891" s="103"/>
      <c r="AO2891" s="103"/>
      <c r="AP2891" s="103"/>
      <c r="AQ2891" s="103"/>
      <c r="AR2891" s="103"/>
      <c r="AS2891" s="103"/>
      <c r="AT2891" s="103"/>
      <c r="AU2891" s="103"/>
      <c r="AV2891" s="103"/>
      <c r="AW2891" s="103"/>
      <c r="AX2891" s="103"/>
      <c r="AY2891" s="103"/>
      <c r="AZ2891" s="103"/>
      <c r="BA2891" s="95"/>
      <c r="BB2891" s="95"/>
      <c r="BC2891" s="95"/>
      <c r="BD2891" s="95"/>
      <c r="BE2891" s="95"/>
      <c r="BF2891" s="95"/>
      <c r="BG2891" s="95"/>
      <c r="BH2891" s="95"/>
      <c r="BI2891" s="95"/>
    </row>
    <row r="2892" spans="17:61" s="82" customFormat="1" x14ac:dyDescent="0.2">
      <c r="Q2892" s="103"/>
      <c r="R2892" s="104"/>
      <c r="S2892" s="103"/>
      <c r="T2892" s="103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  <c r="AE2892" s="103"/>
      <c r="AF2892" s="103"/>
      <c r="AG2892" s="103"/>
      <c r="AH2892" s="103"/>
      <c r="AI2892" s="103"/>
      <c r="AJ2892" s="103"/>
      <c r="AK2892" s="103"/>
      <c r="AL2892" s="103"/>
      <c r="AM2892" s="103"/>
      <c r="AN2892" s="103"/>
      <c r="AO2892" s="103"/>
      <c r="AP2892" s="103"/>
      <c r="AQ2892" s="103"/>
      <c r="AR2892" s="103"/>
      <c r="AS2892" s="103"/>
      <c r="AT2892" s="103"/>
      <c r="AU2892" s="103"/>
      <c r="AV2892" s="103"/>
      <c r="AW2892" s="103"/>
      <c r="AX2892" s="103"/>
      <c r="AY2892" s="103"/>
      <c r="AZ2892" s="103"/>
      <c r="BA2892" s="95"/>
      <c r="BB2892" s="95"/>
      <c r="BC2892" s="95"/>
      <c r="BD2892" s="95"/>
      <c r="BE2892" s="95"/>
      <c r="BF2892" s="95"/>
      <c r="BG2892" s="95"/>
      <c r="BH2892" s="95"/>
      <c r="BI2892" s="95"/>
    </row>
    <row r="2893" spans="17:61" s="82" customFormat="1" x14ac:dyDescent="0.2">
      <c r="Q2893" s="103"/>
      <c r="R2893" s="104"/>
      <c r="S2893" s="103"/>
      <c r="T2893" s="103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  <c r="AE2893" s="103"/>
      <c r="AF2893" s="103"/>
      <c r="AG2893" s="103"/>
      <c r="AH2893" s="103"/>
      <c r="AI2893" s="103"/>
      <c r="AJ2893" s="103"/>
      <c r="AK2893" s="103"/>
      <c r="AL2893" s="103"/>
      <c r="AM2893" s="103"/>
      <c r="AN2893" s="103"/>
      <c r="AO2893" s="103"/>
      <c r="AP2893" s="103"/>
      <c r="AQ2893" s="103"/>
      <c r="AR2893" s="103"/>
      <c r="AS2893" s="103"/>
      <c r="AT2893" s="103"/>
      <c r="AU2893" s="103"/>
      <c r="AV2893" s="103"/>
      <c r="AW2893" s="103"/>
      <c r="AX2893" s="103"/>
      <c r="AY2893" s="103"/>
      <c r="AZ2893" s="103"/>
      <c r="BA2893" s="95"/>
      <c r="BB2893" s="95"/>
      <c r="BC2893" s="95"/>
      <c r="BD2893" s="95"/>
      <c r="BE2893" s="95"/>
      <c r="BF2893" s="95"/>
      <c r="BG2893" s="95"/>
      <c r="BH2893" s="95"/>
      <c r="BI2893" s="95"/>
    </row>
    <row r="2894" spans="17:61" s="82" customFormat="1" x14ac:dyDescent="0.2">
      <c r="Q2894" s="103"/>
      <c r="R2894" s="104"/>
      <c r="S2894" s="103"/>
      <c r="T2894" s="103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  <c r="AE2894" s="103"/>
      <c r="AF2894" s="103"/>
      <c r="AG2894" s="103"/>
      <c r="AH2894" s="103"/>
      <c r="AI2894" s="103"/>
      <c r="AJ2894" s="103"/>
      <c r="AK2894" s="103"/>
      <c r="AL2894" s="103"/>
      <c r="AM2894" s="103"/>
      <c r="AN2894" s="103"/>
      <c r="AO2894" s="103"/>
      <c r="AP2894" s="103"/>
      <c r="AQ2894" s="103"/>
      <c r="AR2894" s="103"/>
      <c r="AS2894" s="103"/>
      <c r="AT2894" s="103"/>
      <c r="AU2894" s="103"/>
      <c r="AV2894" s="103"/>
      <c r="AW2894" s="103"/>
      <c r="AX2894" s="103"/>
      <c r="AY2894" s="103"/>
      <c r="AZ2894" s="103"/>
      <c r="BA2894" s="95"/>
      <c r="BB2894" s="95"/>
      <c r="BC2894" s="95"/>
      <c r="BD2894" s="95"/>
      <c r="BE2894" s="95"/>
      <c r="BF2894" s="95"/>
      <c r="BG2894" s="95"/>
      <c r="BH2894" s="95"/>
      <c r="BI2894" s="95"/>
    </row>
    <row r="2895" spans="17:61" s="82" customFormat="1" x14ac:dyDescent="0.2">
      <c r="Q2895" s="103"/>
      <c r="R2895" s="104"/>
      <c r="S2895" s="103"/>
      <c r="T2895" s="103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  <c r="AE2895" s="103"/>
      <c r="AF2895" s="103"/>
      <c r="AG2895" s="103"/>
      <c r="AH2895" s="103"/>
      <c r="AI2895" s="103"/>
      <c r="AJ2895" s="103"/>
      <c r="AK2895" s="103"/>
      <c r="AL2895" s="103"/>
      <c r="AM2895" s="103"/>
      <c r="AN2895" s="103"/>
      <c r="AO2895" s="103"/>
      <c r="AP2895" s="103"/>
      <c r="AQ2895" s="103"/>
      <c r="AR2895" s="103"/>
      <c r="AS2895" s="103"/>
      <c r="AT2895" s="103"/>
      <c r="AU2895" s="103"/>
      <c r="AV2895" s="103"/>
      <c r="AW2895" s="103"/>
      <c r="AX2895" s="103"/>
      <c r="AY2895" s="103"/>
      <c r="AZ2895" s="103"/>
      <c r="BA2895" s="95"/>
      <c r="BB2895" s="95"/>
      <c r="BC2895" s="95"/>
      <c r="BD2895" s="95"/>
      <c r="BE2895" s="95"/>
      <c r="BF2895" s="95"/>
      <c r="BG2895" s="95"/>
      <c r="BH2895" s="95"/>
      <c r="BI2895" s="95"/>
    </row>
    <row r="2896" spans="17:61" s="82" customFormat="1" x14ac:dyDescent="0.2">
      <c r="Q2896" s="103"/>
      <c r="R2896" s="104"/>
      <c r="S2896" s="103"/>
      <c r="T2896" s="103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  <c r="AE2896" s="103"/>
      <c r="AF2896" s="103"/>
      <c r="AG2896" s="103"/>
      <c r="AH2896" s="103"/>
      <c r="AI2896" s="103"/>
      <c r="AJ2896" s="103"/>
      <c r="AK2896" s="103"/>
      <c r="AL2896" s="103"/>
      <c r="AM2896" s="103"/>
      <c r="AN2896" s="103"/>
      <c r="AO2896" s="103"/>
      <c r="AP2896" s="103"/>
      <c r="AQ2896" s="103"/>
      <c r="AR2896" s="103"/>
      <c r="AS2896" s="103"/>
      <c r="AT2896" s="103"/>
      <c r="AU2896" s="103"/>
      <c r="AV2896" s="103"/>
      <c r="AW2896" s="103"/>
      <c r="AX2896" s="103"/>
      <c r="AY2896" s="103"/>
      <c r="AZ2896" s="103"/>
      <c r="BA2896" s="95"/>
      <c r="BB2896" s="95"/>
      <c r="BC2896" s="95"/>
      <c r="BD2896" s="95"/>
      <c r="BE2896" s="95"/>
      <c r="BF2896" s="95"/>
      <c r="BG2896" s="95"/>
      <c r="BH2896" s="95"/>
      <c r="BI2896" s="95"/>
    </row>
    <row r="2897" spans="17:61" s="82" customFormat="1" x14ac:dyDescent="0.2">
      <c r="Q2897" s="103"/>
      <c r="R2897" s="104"/>
      <c r="S2897" s="103"/>
      <c r="T2897" s="103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  <c r="AE2897" s="103"/>
      <c r="AF2897" s="103"/>
      <c r="AG2897" s="103"/>
      <c r="AH2897" s="103"/>
      <c r="AI2897" s="103"/>
      <c r="AJ2897" s="103"/>
      <c r="AK2897" s="103"/>
      <c r="AL2897" s="103"/>
      <c r="AM2897" s="103"/>
      <c r="AN2897" s="103"/>
      <c r="AO2897" s="103"/>
      <c r="AP2897" s="103"/>
      <c r="AQ2897" s="103"/>
      <c r="AR2897" s="103"/>
      <c r="AS2897" s="103"/>
      <c r="AT2897" s="103"/>
      <c r="AU2897" s="103"/>
      <c r="AV2897" s="103"/>
      <c r="AW2897" s="103"/>
      <c r="AX2897" s="103"/>
      <c r="AY2897" s="103"/>
      <c r="AZ2897" s="103"/>
      <c r="BA2897" s="95"/>
      <c r="BB2897" s="95"/>
      <c r="BC2897" s="95"/>
      <c r="BD2897" s="95"/>
      <c r="BE2897" s="95"/>
      <c r="BF2897" s="95"/>
      <c r="BG2897" s="95"/>
      <c r="BH2897" s="95"/>
      <c r="BI2897" s="95"/>
    </row>
    <row r="2898" spans="17:61" s="82" customFormat="1" x14ac:dyDescent="0.2">
      <c r="Q2898" s="103"/>
      <c r="R2898" s="104"/>
      <c r="S2898" s="103"/>
      <c r="T2898" s="103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  <c r="AE2898" s="103"/>
      <c r="AF2898" s="103"/>
      <c r="AG2898" s="103"/>
      <c r="AH2898" s="103"/>
      <c r="AI2898" s="103"/>
      <c r="AJ2898" s="103"/>
      <c r="AK2898" s="103"/>
      <c r="AL2898" s="103"/>
      <c r="AM2898" s="103"/>
      <c r="AN2898" s="103"/>
      <c r="AO2898" s="103"/>
      <c r="AP2898" s="103"/>
      <c r="AQ2898" s="103"/>
      <c r="AR2898" s="103"/>
      <c r="AS2898" s="103"/>
      <c r="AT2898" s="103"/>
      <c r="AU2898" s="103"/>
      <c r="AV2898" s="103"/>
      <c r="AW2898" s="103"/>
      <c r="AX2898" s="103"/>
      <c r="AY2898" s="103"/>
      <c r="AZ2898" s="103"/>
      <c r="BA2898" s="95"/>
      <c r="BB2898" s="95"/>
      <c r="BC2898" s="95"/>
      <c r="BD2898" s="95"/>
      <c r="BE2898" s="95"/>
      <c r="BF2898" s="95"/>
      <c r="BG2898" s="95"/>
      <c r="BH2898" s="95"/>
      <c r="BI2898" s="95"/>
    </row>
    <row r="2899" spans="17:61" s="82" customFormat="1" x14ac:dyDescent="0.2">
      <c r="Q2899" s="103"/>
      <c r="R2899" s="104"/>
      <c r="S2899" s="103"/>
      <c r="T2899" s="103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  <c r="AE2899" s="103"/>
      <c r="AF2899" s="103"/>
      <c r="AG2899" s="103"/>
      <c r="AH2899" s="103"/>
      <c r="AI2899" s="103"/>
      <c r="AJ2899" s="103"/>
      <c r="AK2899" s="103"/>
      <c r="AL2899" s="103"/>
      <c r="AM2899" s="103"/>
      <c r="AN2899" s="103"/>
      <c r="AO2899" s="103"/>
      <c r="AP2899" s="103"/>
      <c r="AQ2899" s="103"/>
      <c r="AR2899" s="103"/>
      <c r="AS2899" s="103"/>
      <c r="AT2899" s="103"/>
      <c r="AU2899" s="103"/>
      <c r="AV2899" s="103"/>
      <c r="AW2899" s="103"/>
      <c r="AX2899" s="103"/>
      <c r="AY2899" s="103"/>
      <c r="AZ2899" s="103"/>
      <c r="BA2899" s="95"/>
      <c r="BB2899" s="95"/>
      <c r="BC2899" s="95"/>
      <c r="BD2899" s="95"/>
      <c r="BE2899" s="95"/>
      <c r="BF2899" s="95"/>
      <c r="BG2899" s="95"/>
      <c r="BH2899" s="95"/>
      <c r="BI2899" s="95"/>
    </row>
    <row r="2900" spans="17:61" s="82" customFormat="1" x14ac:dyDescent="0.2">
      <c r="Q2900" s="103"/>
      <c r="R2900" s="104"/>
      <c r="S2900" s="103"/>
      <c r="T2900" s="103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  <c r="AE2900" s="103"/>
      <c r="AF2900" s="103"/>
      <c r="AG2900" s="103"/>
      <c r="AH2900" s="103"/>
      <c r="AI2900" s="103"/>
      <c r="AJ2900" s="103"/>
      <c r="AK2900" s="103"/>
      <c r="AL2900" s="103"/>
      <c r="AM2900" s="103"/>
      <c r="AN2900" s="103"/>
      <c r="AO2900" s="103"/>
      <c r="AP2900" s="103"/>
      <c r="AQ2900" s="103"/>
      <c r="AR2900" s="103"/>
      <c r="AS2900" s="103"/>
      <c r="AT2900" s="103"/>
      <c r="AU2900" s="103"/>
      <c r="AV2900" s="103"/>
      <c r="AW2900" s="103"/>
      <c r="AX2900" s="103"/>
      <c r="AY2900" s="103"/>
      <c r="AZ2900" s="103"/>
      <c r="BA2900" s="95"/>
      <c r="BB2900" s="95"/>
      <c r="BC2900" s="95"/>
      <c r="BD2900" s="95"/>
      <c r="BE2900" s="95"/>
      <c r="BF2900" s="95"/>
      <c r="BG2900" s="95"/>
      <c r="BH2900" s="95"/>
      <c r="BI2900" s="95"/>
    </row>
    <row r="2901" spans="17:61" s="82" customFormat="1" x14ac:dyDescent="0.2">
      <c r="Q2901" s="103"/>
      <c r="R2901" s="104"/>
      <c r="S2901" s="103"/>
      <c r="T2901" s="103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  <c r="AE2901" s="103"/>
      <c r="AF2901" s="103"/>
      <c r="AG2901" s="103"/>
      <c r="AH2901" s="103"/>
      <c r="AI2901" s="103"/>
      <c r="AJ2901" s="103"/>
      <c r="AK2901" s="103"/>
      <c r="AL2901" s="103"/>
      <c r="AM2901" s="103"/>
      <c r="AN2901" s="103"/>
      <c r="AO2901" s="103"/>
      <c r="AP2901" s="103"/>
      <c r="AQ2901" s="103"/>
      <c r="AR2901" s="103"/>
      <c r="AS2901" s="103"/>
      <c r="AT2901" s="103"/>
      <c r="AU2901" s="103"/>
      <c r="AV2901" s="103"/>
      <c r="AW2901" s="103"/>
      <c r="AX2901" s="103"/>
      <c r="AY2901" s="103"/>
      <c r="AZ2901" s="103"/>
      <c r="BA2901" s="95"/>
      <c r="BB2901" s="95"/>
      <c r="BC2901" s="95"/>
      <c r="BD2901" s="95"/>
      <c r="BE2901" s="95"/>
      <c r="BF2901" s="95"/>
      <c r="BG2901" s="95"/>
      <c r="BH2901" s="95"/>
      <c r="BI2901" s="95"/>
    </row>
    <row r="2902" spans="17:61" s="82" customFormat="1" x14ac:dyDescent="0.2">
      <c r="Q2902" s="103"/>
      <c r="R2902" s="104"/>
      <c r="S2902" s="103"/>
      <c r="T2902" s="103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  <c r="AE2902" s="103"/>
      <c r="AF2902" s="103"/>
      <c r="AG2902" s="103"/>
      <c r="AH2902" s="103"/>
      <c r="AI2902" s="103"/>
      <c r="AJ2902" s="103"/>
      <c r="AK2902" s="103"/>
      <c r="AL2902" s="103"/>
      <c r="AM2902" s="103"/>
      <c r="AN2902" s="103"/>
      <c r="AO2902" s="103"/>
      <c r="AP2902" s="103"/>
      <c r="AQ2902" s="103"/>
      <c r="AR2902" s="103"/>
      <c r="AS2902" s="103"/>
      <c r="AT2902" s="103"/>
      <c r="AU2902" s="103"/>
      <c r="AV2902" s="103"/>
      <c r="AW2902" s="103"/>
      <c r="AX2902" s="103"/>
      <c r="AY2902" s="103"/>
      <c r="AZ2902" s="103"/>
      <c r="BA2902" s="95"/>
      <c r="BB2902" s="95"/>
      <c r="BC2902" s="95"/>
      <c r="BD2902" s="95"/>
      <c r="BE2902" s="95"/>
      <c r="BF2902" s="95"/>
      <c r="BG2902" s="95"/>
      <c r="BH2902" s="95"/>
      <c r="BI2902" s="95"/>
    </row>
    <row r="2903" spans="17:61" s="82" customFormat="1" x14ac:dyDescent="0.2">
      <c r="Q2903" s="103"/>
      <c r="R2903" s="104"/>
      <c r="S2903" s="103"/>
      <c r="T2903" s="103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  <c r="AE2903" s="103"/>
      <c r="AF2903" s="103"/>
      <c r="AG2903" s="103"/>
      <c r="AH2903" s="103"/>
      <c r="AI2903" s="103"/>
      <c r="AJ2903" s="103"/>
      <c r="AK2903" s="103"/>
      <c r="AL2903" s="103"/>
      <c r="AM2903" s="103"/>
      <c r="AN2903" s="103"/>
      <c r="AO2903" s="103"/>
      <c r="AP2903" s="103"/>
      <c r="AQ2903" s="103"/>
      <c r="AR2903" s="103"/>
      <c r="AS2903" s="103"/>
      <c r="AT2903" s="103"/>
      <c r="AU2903" s="103"/>
      <c r="AV2903" s="103"/>
      <c r="AW2903" s="103"/>
      <c r="AX2903" s="103"/>
      <c r="AY2903" s="103"/>
      <c r="AZ2903" s="103"/>
      <c r="BA2903" s="95"/>
      <c r="BB2903" s="95"/>
      <c r="BC2903" s="95"/>
      <c r="BD2903" s="95"/>
      <c r="BE2903" s="95"/>
      <c r="BF2903" s="95"/>
      <c r="BG2903" s="95"/>
      <c r="BH2903" s="95"/>
      <c r="BI2903" s="95"/>
    </row>
    <row r="2904" spans="17:61" s="82" customFormat="1" x14ac:dyDescent="0.2">
      <c r="Q2904" s="103"/>
      <c r="R2904" s="104"/>
      <c r="S2904" s="103"/>
      <c r="T2904" s="103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  <c r="AE2904" s="103"/>
      <c r="AF2904" s="103"/>
      <c r="AG2904" s="103"/>
      <c r="AH2904" s="103"/>
      <c r="AI2904" s="103"/>
      <c r="AJ2904" s="103"/>
      <c r="AK2904" s="103"/>
      <c r="AL2904" s="103"/>
      <c r="AM2904" s="103"/>
      <c r="AN2904" s="103"/>
      <c r="AO2904" s="103"/>
      <c r="AP2904" s="103"/>
      <c r="AQ2904" s="103"/>
      <c r="AR2904" s="103"/>
      <c r="AS2904" s="103"/>
      <c r="AT2904" s="103"/>
      <c r="AU2904" s="103"/>
      <c r="AV2904" s="103"/>
      <c r="AW2904" s="103"/>
      <c r="AX2904" s="103"/>
      <c r="AY2904" s="103"/>
      <c r="AZ2904" s="103"/>
      <c r="BA2904" s="95"/>
      <c r="BB2904" s="95"/>
      <c r="BC2904" s="95"/>
      <c r="BD2904" s="95"/>
      <c r="BE2904" s="95"/>
      <c r="BF2904" s="95"/>
      <c r="BG2904" s="95"/>
      <c r="BH2904" s="95"/>
      <c r="BI2904" s="95"/>
    </row>
    <row r="2905" spans="17:61" s="82" customFormat="1" x14ac:dyDescent="0.2">
      <c r="Q2905" s="103"/>
      <c r="R2905" s="104"/>
      <c r="S2905" s="103"/>
      <c r="T2905" s="103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  <c r="AE2905" s="103"/>
      <c r="AF2905" s="103"/>
      <c r="AG2905" s="103"/>
      <c r="AH2905" s="103"/>
      <c r="AI2905" s="103"/>
      <c r="AJ2905" s="103"/>
      <c r="AK2905" s="103"/>
      <c r="AL2905" s="103"/>
      <c r="AM2905" s="103"/>
      <c r="AN2905" s="103"/>
      <c r="AO2905" s="103"/>
      <c r="AP2905" s="103"/>
      <c r="AQ2905" s="103"/>
      <c r="AR2905" s="103"/>
      <c r="AS2905" s="103"/>
      <c r="AT2905" s="103"/>
      <c r="AU2905" s="103"/>
      <c r="AV2905" s="103"/>
      <c r="AW2905" s="103"/>
      <c r="AX2905" s="103"/>
      <c r="AY2905" s="103"/>
      <c r="AZ2905" s="103"/>
      <c r="BA2905" s="95"/>
      <c r="BB2905" s="95"/>
      <c r="BC2905" s="95"/>
      <c r="BD2905" s="95"/>
      <c r="BE2905" s="95"/>
      <c r="BF2905" s="95"/>
      <c r="BG2905" s="95"/>
      <c r="BH2905" s="95"/>
      <c r="BI2905" s="95"/>
    </row>
    <row r="2906" spans="17:61" s="82" customFormat="1" x14ac:dyDescent="0.2">
      <c r="Q2906" s="103"/>
      <c r="R2906" s="104"/>
      <c r="S2906" s="103"/>
      <c r="T2906" s="103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  <c r="AE2906" s="103"/>
      <c r="AF2906" s="103"/>
      <c r="AG2906" s="103"/>
      <c r="AH2906" s="103"/>
      <c r="AI2906" s="103"/>
      <c r="AJ2906" s="103"/>
      <c r="AK2906" s="103"/>
      <c r="AL2906" s="103"/>
      <c r="AM2906" s="103"/>
      <c r="AN2906" s="103"/>
      <c r="AO2906" s="103"/>
      <c r="AP2906" s="103"/>
      <c r="AQ2906" s="103"/>
      <c r="AR2906" s="103"/>
      <c r="AS2906" s="103"/>
      <c r="AT2906" s="103"/>
      <c r="AU2906" s="103"/>
      <c r="AV2906" s="103"/>
      <c r="AW2906" s="103"/>
      <c r="AX2906" s="103"/>
      <c r="AY2906" s="103"/>
      <c r="AZ2906" s="103"/>
      <c r="BA2906" s="95"/>
      <c r="BB2906" s="95"/>
      <c r="BC2906" s="95"/>
      <c r="BD2906" s="95"/>
      <c r="BE2906" s="95"/>
      <c r="BF2906" s="95"/>
      <c r="BG2906" s="95"/>
      <c r="BH2906" s="95"/>
      <c r="BI2906" s="95"/>
    </row>
    <row r="2907" spans="17:61" s="82" customFormat="1" x14ac:dyDescent="0.2">
      <c r="Q2907" s="103"/>
      <c r="R2907" s="104"/>
      <c r="S2907" s="103"/>
      <c r="T2907" s="103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  <c r="AE2907" s="103"/>
      <c r="AF2907" s="103"/>
      <c r="AG2907" s="103"/>
      <c r="AH2907" s="103"/>
      <c r="AI2907" s="103"/>
      <c r="AJ2907" s="103"/>
      <c r="AK2907" s="103"/>
      <c r="AL2907" s="103"/>
      <c r="AM2907" s="103"/>
      <c r="AN2907" s="103"/>
      <c r="AO2907" s="103"/>
      <c r="AP2907" s="103"/>
      <c r="AQ2907" s="103"/>
      <c r="AR2907" s="103"/>
      <c r="AS2907" s="103"/>
      <c r="AT2907" s="103"/>
      <c r="AU2907" s="103"/>
      <c r="AV2907" s="103"/>
      <c r="AW2907" s="103"/>
      <c r="AX2907" s="103"/>
      <c r="AY2907" s="103"/>
      <c r="AZ2907" s="103"/>
      <c r="BA2907" s="95"/>
      <c r="BB2907" s="95"/>
      <c r="BC2907" s="95"/>
      <c r="BD2907" s="95"/>
      <c r="BE2907" s="95"/>
      <c r="BF2907" s="95"/>
      <c r="BG2907" s="95"/>
      <c r="BH2907" s="95"/>
      <c r="BI2907" s="95"/>
    </row>
    <row r="2908" spans="17:61" s="82" customFormat="1" x14ac:dyDescent="0.2">
      <c r="Q2908" s="103"/>
      <c r="R2908" s="104"/>
      <c r="S2908" s="103"/>
      <c r="T2908" s="103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  <c r="AE2908" s="103"/>
      <c r="AF2908" s="103"/>
      <c r="AG2908" s="103"/>
      <c r="AH2908" s="103"/>
      <c r="AI2908" s="103"/>
      <c r="AJ2908" s="103"/>
      <c r="AK2908" s="103"/>
      <c r="AL2908" s="103"/>
      <c r="AM2908" s="103"/>
      <c r="AN2908" s="103"/>
      <c r="AO2908" s="103"/>
      <c r="AP2908" s="103"/>
      <c r="AQ2908" s="103"/>
      <c r="AR2908" s="103"/>
      <c r="AS2908" s="103"/>
      <c r="AT2908" s="103"/>
      <c r="AU2908" s="103"/>
      <c r="AV2908" s="103"/>
      <c r="AW2908" s="103"/>
      <c r="AX2908" s="103"/>
      <c r="AY2908" s="103"/>
      <c r="AZ2908" s="103"/>
      <c r="BA2908" s="95"/>
      <c r="BB2908" s="95"/>
      <c r="BC2908" s="95"/>
      <c r="BD2908" s="95"/>
      <c r="BE2908" s="95"/>
      <c r="BF2908" s="95"/>
      <c r="BG2908" s="95"/>
      <c r="BH2908" s="95"/>
      <c r="BI2908" s="95"/>
    </row>
    <row r="2909" spans="17:61" s="82" customFormat="1" x14ac:dyDescent="0.2">
      <c r="Q2909" s="103"/>
      <c r="R2909" s="104"/>
      <c r="S2909" s="103"/>
      <c r="T2909" s="103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  <c r="AE2909" s="103"/>
      <c r="AF2909" s="103"/>
      <c r="AG2909" s="103"/>
      <c r="AH2909" s="103"/>
      <c r="AI2909" s="103"/>
      <c r="AJ2909" s="103"/>
      <c r="AK2909" s="103"/>
      <c r="AL2909" s="103"/>
      <c r="AM2909" s="103"/>
      <c r="AN2909" s="103"/>
      <c r="AO2909" s="103"/>
      <c r="AP2909" s="103"/>
      <c r="AQ2909" s="103"/>
      <c r="AR2909" s="103"/>
      <c r="AS2909" s="103"/>
      <c r="AT2909" s="103"/>
      <c r="AU2909" s="103"/>
      <c r="AV2909" s="103"/>
      <c r="AW2909" s="103"/>
      <c r="AX2909" s="103"/>
      <c r="AY2909" s="103"/>
      <c r="AZ2909" s="103"/>
      <c r="BA2909" s="95"/>
      <c r="BB2909" s="95"/>
      <c r="BC2909" s="95"/>
      <c r="BD2909" s="95"/>
      <c r="BE2909" s="95"/>
      <c r="BF2909" s="95"/>
      <c r="BG2909" s="95"/>
      <c r="BH2909" s="95"/>
      <c r="BI2909" s="95"/>
    </row>
    <row r="2910" spans="17:61" s="82" customFormat="1" x14ac:dyDescent="0.2">
      <c r="Q2910" s="103"/>
      <c r="R2910" s="104"/>
      <c r="S2910" s="103"/>
      <c r="T2910" s="103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  <c r="AE2910" s="103"/>
      <c r="AF2910" s="103"/>
      <c r="AG2910" s="103"/>
      <c r="AH2910" s="103"/>
      <c r="AI2910" s="103"/>
      <c r="AJ2910" s="103"/>
      <c r="AK2910" s="103"/>
      <c r="AL2910" s="103"/>
      <c r="AM2910" s="103"/>
      <c r="AN2910" s="103"/>
      <c r="AO2910" s="103"/>
      <c r="AP2910" s="103"/>
      <c r="AQ2910" s="103"/>
      <c r="AR2910" s="103"/>
      <c r="AS2910" s="103"/>
      <c r="AT2910" s="103"/>
      <c r="AU2910" s="103"/>
      <c r="AV2910" s="103"/>
      <c r="AW2910" s="103"/>
      <c r="AX2910" s="103"/>
      <c r="AY2910" s="103"/>
      <c r="AZ2910" s="103"/>
      <c r="BA2910" s="95"/>
      <c r="BB2910" s="95"/>
      <c r="BC2910" s="95"/>
      <c r="BD2910" s="95"/>
      <c r="BE2910" s="95"/>
      <c r="BF2910" s="95"/>
      <c r="BG2910" s="95"/>
      <c r="BH2910" s="95"/>
      <c r="BI2910" s="95"/>
    </row>
    <row r="2911" spans="17:61" s="82" customFormat="1" x14ac:dyDescent="0.2">
      <c r="Q2911" s="103"/>
      <c r="R2911" s="104"/>
      <c r="S2911" s="103"/>
      <c r="T2911" s="103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  <c r="AE2911" s="103"/>
      <c r="AF2911" s="103"/>
      <c r="AG2911" s="103"/>
      <c r="AH2911" s="103"/>
      <c r="AI2911" s="103"/>
      <c r="AJ2911" s="103"/>
      <c r="AK2911" s="103"/>
      <c r="AL2911" s="103"/>
      <c r="AM2911" s="103"/>
      <c r="AN2911" s="103"/>
      <c r="AO2911" s="103"/>
      <c r="AP2911" s="103"/>
      <c r="AQ2911" s="103"/>
      <c r="AR2911" s="103"/>
      <c r="AS2911" s="103"/>
      <c r="AT2911" s="103"/>
      <c r="AU2911" s="103"/>
      <c r="AV2911" s="103"/>
      <c r="AW2911" s="103"/>
      <c r="AX2911" s="103"/>
      <c r="AY2911" s="103"/>
      <c r="AZ2911" s="103"/>
      <c r="BA2911" s="95"/>
      <c r="BB2911" s="95"/>
      <c r="BC2911" s="95"/>
      <c r="BD2911" s="95"/>
      <c r="BE2911" s="95"/>
      <c r="BF2911" s="95"/>
      <c r="BG2911" s="95"/>
      <c r="BH2911" s="95"/>
      <c r="BI2911" s="95"/>
    </row>
    <row r="2912" spans="17:61" s="82" customFormat="1" x14ac:dyDescent="0.2">
      <c r="Q2912" s="103"/>
      <c r="R2912" s="104"/>
      <c r="S2912" s="103"/>
      <c r="T2912" s="103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  <c r="AE2912" s="103"/>
      <c r="AF2912" s="103"/>
      <c r="AG2912" s="103"/>
      <c r="AH2912" s="103"/>
      <c r="AI2912" s="103"/>
      <c r="AJ2912" s="103"/>
      <c r="AK2912" s="103"/>
      <c r="AL2912" s="103"/>
      <c r="AM2912" s="103"/>
      <c r="AN2912" s="103"/>
      <c r="AO2912" s="103"/>
      <c r="AP2912" s="103"/>
      <c r="AQ2912" s="103"/>
      <c r="AR2912" s="103"/>
      <c r="AS2912" s="103"/>
      <c r="AT2912" s="103"/>
      <c r="AU2912" s="103"/>
      <c r="AV2912" s="103"/>
      <c r="AW2912" s="103"/>
      <c r="AX2912" s="103"/>
      <c r="AY2912" s="103"/>
      <c r="AZ2912" s="103"/>
      <c r="BA2912" s="95"/>
      <c r="BB2912" s="95"/>
      <c r="BC2912" s="95"/>
      <c r="BD2912" s="95"/>
      <c r="BE2912" s="95"/>
      <c r="BF2912" s="95"/>
      <c r="BG2912" s="95"/>
      <c r="BH2912" s="95"/>
      <c r="BI2912" s="95"/>
    </row>
    <row r="2913" spans="17:61" s="82" customFormat="1" x14ac:dyDescent="0.2">
      <c r="Q2913" s="103"/>
      <c r="R2913" s="104"/>
      <c r="S2913" s="103"/>
      <c r="T2913" s="103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  <c r="AE2913" s="103"/>
      <c r="AF2913" s="103"/>
      <c r="AG2913" s="103"/>
      <c r="AH2913" s="103"/>
      <c r="AI2913" s="103"/>
      <c r="AJ2913" s="103"/>
      <c r="AK2913" s="103"/>
      <c r="AL2913" s="103"/>
      <c r="AM2913" s="103"/>
      <c r="AN2913" s="103"/>
      <c r="AO2913" s="103"/>
      <c r="AP2913" s="103"/>
      <c r="AQ2913" s="103"/>
      <c r="AR2913" s="103"/>
      <c r="AS2913" s="103"/>
      <c r="AT2913" s="103"/>
      <c r="AU2913" s="103"/>
      <c r="AV2913" s="103"/>
      <c r="AW2913" s="103"/>
      <c r="AX2913" s="103"/>
      <c r="AY2913" s="103"/>
      <c r="AZ2913" s="103"/>
      <c r="BA2913" s="95"/>
      <c r="BB2913" s="95"/>
      <c r="BC2913" s="95"/>
      <c r="BD2913" s="95"/>
      <c r="BE2913" s="95"/>
      <c r="BF2913" s="95"/>
      <c r="BG2913" s="95"/>
      <c r="BH2913" s="95"/>
      <c r="BI2913" s="95"/>
    </row>
    <row r="2914" spans="17:61" s="82" customFormat="1" x14ac:dyDescent="0.2">
      <c r="Q2914" s="103"/>
      <c r="R2914" s="104"/>
      <c r="S2914" s="103"/>
      <c r="T2914" s="103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  <c r="AE2914" s="103"/>
      <c r="AF2914" s="103"/>
      <c r="AG2914" s="103"/>
      <c r="AH2914" s="103"/>
      <c r="AI2914" s="103"/>
      <c r="AJ2914" s="103"/>
      <c r="AK2914" s="103"/>
      <c r="AL2914" s="103"/>
      <c r="AM2914" s="103"/>
      <c r="AN2914" s="103"/>
      <c r="AO2914" s="103"/>
      <c r="AP2914" s="103"/>
      <c r="AQ2914" s="103"/>
      <c r="AR2914" s="103"/>
      <c r="AS2914" s="103"/>
      <c r="AT2914" s="103"/>
      <c r="AU2914" s="103"/>
      <c r="AV2914" s="103"/>
      <c r="AW2914" s="103"/>
      <c r="AX2914" s="103"/>
      <c r="AY2914" s="103"/>
      <c r="AZ2914" s="103"/>
      <c r="BA2914" s="95"/>
      <c r="BB2914" s="95"/>
      <c r="BC2914" s="95"/>
      <c r="BD2914" s="95"/>
      <c r="BE2914" s="95"/>
      <c r="BF2914" s="95"/>
      <c r="BG2914" s="95"/>
      <c r="BH2914" s="95"/>
      <c r="BI2914" s="95"/>
    </row>
    <row r="2915" spans="17:61" s="82" customFormat="1" x14ac:dyDescent="0.2">
      <c r="Q2915" s="103"/>
      <c r="R2915" s="104"/>
      <c r="S2915" s="103"/>
      <c r="T2915" s="103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  <c r="AE2915" s="103"/>
      <c r="AF2915" s="103"/>
      <c r="AG2915" s="103"/>
      <c r="AH2915" s="103"/>
      <c r="AI2915" s="103"/>
      <c r="AJ2915" s="103"/>
      <c r="AK2915" s="103"/>
      <c r="AL2915" s="103"/>
      <c r="AM2915" s="103"/>
      <c r="AN2915" s="103"/>
      <c r="AO2915" s="103"/>
      <c r="AP2915" s="103"/>
      <c r="AQ2915" s="103"/>
      <c r="AR2915" s="103"/>
      <c r="AS2915" s="103"/>
      <c r="AT2915" s="103"/>
      <c r="AU2915" s="103"/>
      <c r="AV2915" s="103"/>
      <c r="AW2915" s="103"/>
      <c r="AX2915" s="103"/>
      <c r="AY2915" s="103"/>
      <c r="AZ2915" s="103"/>
      <c r="BA2915" s="95"/>
      <c r="BB2915" s="95"/>
      <c r="BC2915" s="95"/>
      <c r="BD2915" s="95"/>
      <c r="BE2915" s="95"/>
      <c r="BF2915" s="95"/>
      <c r="BG2915" s="95"/>
      <c r="BH2915" s="95"/>
      <c r="BI2915" s="95"/>
    </row>
    <row r="2916" spans="17:61" s="82" customFormat="1" x14ac:dyDescent="0.2">
      <c r="Q2916" s="103"/>
      <c r="R2916" s="104"/>
      <c r="S2916" s="103"/>
      <c r="T2916" s="103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  <c r="AE2916" s="103"/>
      <c r="AF2916" s="103"/>
      <c r="AG2916" s="103"/>
      <c r="AH2916" s="103"/>
      <c r="AI2916" s="103"/>
      <c r="AJ2916" s="103"/>
      <c r="AK2916" s="103"/>
      <c r="AL2916" s="103"/>
      <c r="AM2916" s="103"/>
      <c r="AN2916" s="103"/>
      <c r="AO2916" s="103"/>
      <c r="AP2916" s="103"/>
      <c r="AQ2916" s="103"/>
      <c r="AR2916" s="103"/>
      <c r="AS2916" s="103"/>
      <c r="AT2916" s="103"/>
      <c r="AU2916" s="103"/>
      <c r="AV2916" s="103"/>
      <c r="AW2916" s="103"/>
      <c r="AX2916" s="103"/>
      <c r="AY2916" s="103"/>
      <c r="AZ2916" s="103"/>
      <c r="BA2916" s="95"/>
      <c r="BB2916" s="95"/>
      <c r="BC2916" s="95"/>
      <c r="BD2916" s="95"/>
      <c r="BE2916" s="95"/>
      <c r="BF2916" s="95"/>
      <c r="BG2916" s="95"/>
      <c r="BH2916" s="95"/>
      <c r="BI2916" s="95"/>
    </row>
    <row r="2917" spans="17:61" s="82" customFormat="1" x14ac:dyDescent="0.2">
      <c r="Q2917" s="103"/>
      <c r="R2917" s="104"/>
      <c r="S2917" s="103"/>
      <c r="T2917" s="103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  <c r="AE2917" s="103"/>
      <c r="AF2917" s="103"/>
      <c r="AG2917" s="103"/>
      <c r="AH2917" s="103"/>
      <c r="AI2917" s="103"/>
      <c r="AJ2917" s="103"/>
      <c r="AK2917" s="103"/>
      <c r="AL2917" s="103"/>
      <c r="AM2917" s="103"/>
      <c r="AN2917" s="103"/>
      <c r="AO2917" s="103"/>
      <c r="AP2917" s="103"/>
      <c r="AQ2917" s="103"/>
      <c r="AR2917" s="103"/>
      <c r="AS2917" s="103"/>
      <c r="AT2917" s="103"/>
      <c r="AU2917" s="103"/>
      <c r="AV2917" s="103"/>
      <c r="AW2917" s="103"/>
      <c r="AX2917" s="103"/>
      <c r="AY2917" s="103"/>
      <c r="AZ2917" s="103"/>
      <c r="BA2917" s="95"/>
      <c r="BB2917" s="95"/>
      <c r="BC2917" s="95"/>
      <c r="BD2917" s="95"/>
      <c r="BE2917" s="95"/>
      <c r="BF2917" s="95"/>
      <c r="BG2917" s="95"/>
      <c r="BH2917" s="95"/>
      <c r="BI2917" s="95"/>
    </row>
    <row r="2918" spans="17:61" s="82" customFormat="1" x14ac:dyDescent="0.2">
      <c r="Q2918" s="103"/>
      <c r="R2918" s="104"/>
      <c r="S2918" s="103"/>
      <c r="T2918" s="103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  <c r="AE2918" s="103"/>
      <c r="AF2918" s="103"/>
      <c r="AG2918" s="103"/>
      <c r="AH2918" s="103"/>
      <c r="AI2918" s="103"/>
      <c r="AJ2918" s="103"/>
      <c r="AK2918" s="103"/>
      <c r="AL2918" s="103"/>
      <c r="AM2918" s="103"/>
      <c r="AN2918" s="103"/>
      <c r="AO2918" s="103"/>
      <c r="AP2918" s="103"/>
      <c r="AQ2918" s="103"/>
      <c r="AR2918" s="103"/>
      <c r="AS2918" s="103"/>
      <c r="AT2918" s="103"/>
      <c r="AU2918" s="103"/>
      <c r="AV2918" s="103"/>
      <c r="AW2918" s="103"/>
      <c r="AX2918" s="103"/>
      <c r="AY2918" s="103"/>
      <c r="AZ2918" s="103"/>
      <c r="BA2918" s="95"/>
      <c r="BB2918" s="95"/>
      <c r="BC2918" s="95"/>
      <c r="BD2918" s="95"/>
      <c r="BE2918" s="95"/>
      <c r="BF2918" s="95"/>
      <c r="BG2918" s="95"/>
      <c r="BH2918" s="95"/>
      <c r="BI2918" s="95"/>
    </row>
    <row r="2919" spans="17:61" s="82" customFormat="1" x14ac:dyDescent="0.2">
      <c r="Q2919" s="103"/>
      <c r="R2919" s="104"/>
      <c r="S2919" s="103"/>
      <c r="T2919" s="103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  <c r="AE2919" s="103"/>
      <c r="AF2919" s="103"/>
      <c r="AG2919" s="103"/>
      <c r="AH2919" s="103"/>
      <c r="AI2919" s="103"/>
      <c r="AJ2919" s="103"/>
      <c r="AK2919" s="103"/>
      <c r="AL2919" s="103"/>
      <c r="AM2919" s="103"/>
      <c r="AN2919" s="103"/>
      <c r="AO2919" s="103"/>
      <c r="AP2919" s="103"/>
      <c r="AQ2919" s="103"/>
      <c r="AR2919" s="103"/>
      <c r="AS2919" s="103"/>
      <c r="AT2919" s="103"/>
      <c r="AU2919" s="103"/>
      <c r="AV2919" s="103"/>
      <c r="AW2919" s="103"/>
      <c r="AX2919" s="103"/>
      <c r="AY2919" s="103"/>
      <c r="AZ2919" s="103"/>
      <c r="BA2919" s="95"/>
      <c r="BB2919" s="95"/>
      <c r="BC2919" s="95"/>
      <c r="BD2919" s="95"/>
      <c r="BE2919" s="95"/>
      <c r="BF2919" s="95"/>
      <c r="BG2919" s="95"/>
      <c r="BH2919" s="95"/>
      <c r="BI2919" s="95"/>
    </row>
    <row r="2920" spans="17:61" s="82" customFormat="1" x14ac:dyDescent="0.2">
      <c r="Q2920" s="103"/>
      <c r="R2920" s="104"/>
      <c r="S2920" s="103"/>
      <c r="T2920" s="103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  <c r="AE2920" s="103"/>
      <c r="AF2920" s="103"/>
      <c r="AG2920" s="103"/>
      <c r="AH2920" s="103"/>
      <c r="AI2920" s="103"/>
      <c r="AJ2920" s="103"/>
      <c r="AK2920" s="103"/>
      <c r="AL2920" s="103"/>
      <c r="AM2920" s="103"/>
      <c r="AN2920" s="103"/>
      <c r="AO2920" s="103"/>
      <c r="AP2920" s="103"/>
      <c r="AQ2920" s="103"/>
      <c r="AR2920" s="103"/>
      <c r="AS2920" s="103"/>
      <c r="AT2920" s="103"/>
      <c r="AU2920" s="103"/>
      <c r="AV2920" s="103"/>
      <c r="AW2920" s="103"/>
      <c r="AX2920" s="103"/>
      <c r="AY2920" s="103"/>
      <c r="AZ2920" s="103"/>
      <c r="BA2920" s="95"/>
      <c r="BB2920" s="95"/>
      <c r="BC2920" s="95"/>
      <c r="BD2920" s="95"/>
      <c r="BE2920" s="95"/>
      <c r="BF2920" s="95"/>
      <c r="BG2920" s="95"/>
      <c r="BH2920" s="95"/>
      <c r="BI2920" s="95"/>
    </row>
    <row r="2921" spans="17:61" s="82" customFormat="1" x14ac:dyDescent="0.2">
      <c r="Q2921" s="103"/>
      <c r="R2921" s="104"/>
      <c r="S2921" s="103"/>
      <c r="T2921" s="103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  <c r="AE2921" s="103"/>
      <c r="AF2921" s="103"/>
      <c r="AG2921" s="103"/>
      <c r="AH2921" s="103"/>
      <c r="AI2921" s="103"/>
      <c r="AJ2921" s="103"/>
      <c r="AK2921" s="103"/>
      <c r="AL2921" s="103"/>
      <c r="AM2921" s="103"/>
      <c r="AN2921" s="103"/>
      <c r="AO2921" s="103"/>
      <c r="AP2921" s="103"/>
      <c r="AQ2921" s="103"/>
      <c r="AR2921" s="103"/>
      <c r="AS2921" s="103"/>
      <c r="AT2921" s="103"/>
      <c r="AU2921" s="103"/>
      <c r="AV2921" s="103"/>
      <c r="AW2921" s="103"/>
      <c r="AX2921" s="103"/>
      <c r="AY2921" s="103"/>
      <c r="AZ2921" s="103"/>
      <c r="BA2921" s="95"/>
      <c r="BB2921" s="95"/>
      <c r="BC2921" s="95"/>
      <c r="BD2921" s="95"/>
      <c r="BE2921" s="95"/>
      <c r="BF2921" s="95"/>
      <c r="BG2921" s="95"/>
      <c r="BH2921" s="95"/>
      <c r="BI2921" s="95"/>
    </row>
    <row r="2922" spans="17:61" s="82" customFormat="1" x14ac:dyDescent="0.2">
      <c r="Q2922" s="103"/>
      <c r="R2922" s="104"/>
      <c r="S2922" s="103"/>
      <c r="T2922" s="103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  <c r="AE2922" s="103"/>
      <c r="AF2922" s="103"/>
      <c r="AG2922" s="103"/>
      <c r="AH2922" s="103"/>
      <c r="AI2922" s="103"/>
      <c r="AJ2922" s="103"/>
      <c r="AK2922" s="103"/>
      <c r="AL2922" s="103"/>
      <c r="AM2922" s="103"/>
      <c r="AN2922" s="103"/>
      <c r="AO2922" s="103"/>
      <c r="AP2922" s="103"/>
      <c r="AQ2922" s="103"/>
      <c r="AR2922" s="103"/>
      <c r="AS2922" s="103"/>
      <c r="AT2922" s="103"/>
      <c r="AU2922" s="103"/>
      <c r="AV2922" s="103"/>
      <c r="AW2922" s="103"/>
      <c r="AX2922" s="103"/>
      <c r="AY2922" s="103"/>
      <c r="AZ2922" s="103"/>
      <c r="BA2922" s="95"/>
      <c r="BB2922" s="95"/>
      <c r="BC2922" s="95"/>
      <c r="BD2922" s="95"/>
      <c r="BE2922" s="95"/>
      <c r="BF2922" s="95"/>
      <c r="BG2922" s="95"/>
      <c r="BH2922" s="95"/>
      <c r="BI2922" s="95"/>
    </row>
    <row r="2923" spans="17:61" s="82" customFormat="1" x14ac:dyDescent="0.2">
      <c r="Q2923" s="103"/>
      <c r="R2923" s="104"/>
      <c r="S2923" s="103"/>
      <c r="T2923" s="103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  <c r="AE2923" s="103"/>
      <c r="AF2923" s="103"/>
      <c r="AG2923" s="103"/>
      <c r="AH2923" s="103"/>
      <c r="AI2923" s="103"/>
      <c r="AJ2923" s="103"/>
      <c r="AK2923" s="103"/>
      <c r="AL2923" s="103"/>
      <c r="AM2923" s="103"/>
      <c r="AN2923" s="103"/>
      <c r="AO2923" s="103"/>
      <c r="AP2923" s="103"/>
      <c r="AQ2923" s="103"/>
      <c r="AR2923" s="103"/>
      <c r="AS2923" s="103"/>
      <c r="AT2923" s="103"/>
      <c r="AU2923" s="103"/>
      <c r="AV2923" s="103"/>
      <c r="AW2923" s="103"/>
      <c r="AX2923" s="103"/>
      <c r="AY2923" s="103"/>
      <c r="AZ2923" s="103"/>
      <c r="BA2923" s="95"/>
      <c r="BB2923" s="95"/>
      <c r="BC2923" s="95"/>
      <c r="BD2923" s="95"/>
      <c r="BE2923" s="95"/>
      <c r="BF2923" s="95"/>
      <c r="BG2923" s="95"/>
      <c r="BH2923" s="95"/>
      <c r="BI2923" s="95"/>
    </row>
    <row r="2924" spans="17:61" s="82" customFormat="1" x14ac:dyDescent="0.2">
      <c r="Q2924" s="103"/>
      <c r="R2924" s="104"/>
      <c r="S2924" s="103"/>
      <c r="T2924" s="103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  <c r="AE2924" s="103"/>
      <c r="AF2924" s="103"/>
      <c r="AG2924" s="103"/>
      <c r="AH2924" s="103"/>
      <c r="AI2924" s="103"/>
      <c r="AJ2924" s="103"/>
      <c r="AK2924" s="103"/>
      <c r="AL2924" s="103"/>
      <c r="AM2924" s="103"/>
      <c r="AN2924" s="103"/>
      <c r="AO2924" s="103"/>
      <c r="AP2924" s="103"/>
      <c r="AQ2924" s="103"/>
      <c r="AR2924" s="103"/>
      <c r="AS2924" s="103"/>
      <c r="AT2924" s="103"/>
      <c r="AU2924" s="103"/>
      <c r="AV2924" s="103"/>
      <c r="AW2924" s="103"/>
      <c r="AX2924" s="103"/>
      <c r="AY2924" s="103"/>
      <c r="AZ2924" s="103"/>
      <c r="BA2924" s="95"/>
      <c r="BB2924" s="95"/>
      <c r="BC2924" s="95"/>
      <c r="BD2924" s="95"/>
      <c r="BE2924" s="95"/>
      <c r="BF2924" s="95"/>
      <c r="BG2924" s="95"/>
      <c r="BH2924" s="95"/>
      <c r="BI2924" s="95"/>
    </row>
    <row r="2925" spans="17:61" s="82" customFormat="1" x14ac:dyDescent="0.2">
      <c r="Q2925" s="103"/>
      <c r="R2925" s="104"/>
      <c r="S2925" s="103"/>
      <c r="T2925" s="103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  <c r="AE2925" s="103"/>
      <c r="AF2925" s="103"/>
      <c r="AG2925" s="103"/>
      <c r="AH2925" s="103"/>
      <c r="AI2925" s="103"/>
      <c r="AJ2925" s="103"/>
      <c r="AK2925" s="103"/>
      <c r="AL2925" s="103"/>
      <c r="AM2925" s="103"/>
      <c r="AN2925" s="103"/>
      <c r="AO2925" s="103"/>
      <c r="AP2925" s="103"/>
      <c r="AQ2925" s="103"/>
      <c r="AR2925" s="103"/>
      <c r="AS2925" s="103"/>
      <c r="AT2925" s="103"/>
      <c r="AU2925" s="103"/>
      <c r="AV2925" s="103"/>
      <c r="AW2925" s="103"/>
      <c r="AX2925" s="103"/>
      <c r="AY2925" s="103"/>
      <c r="AZ2925" s="103"/>
      <c r="BA2925" s="95"/>
      <c r="BB2925" s="95"/>
      <c r="BC2925" s="95"/>
      <c r="BD2925" s="95"/>
      <c r="BE2925" s="95"/>
      <c r="BF2925" s="95"/>
      <c r="BG2925" s="95"/>
      <c r="BH2925" s="95"/>
      <c r="BI2925" s="95"/>
    </row>
    <row r="2926" spans="17:61" s="82" customFormat="1" x14ac:dyDescent="0.2">
      <c r="Q2926" s="103"/>
      <c r="R2926" s="104"/>
      <c r="S2926" s="103"/>
      <c r="T2926" s="103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  <c r="AE2926" s="103"/>
      <c r="AF2926" s="103"/>
      <c r="AG2926" s="103"/>
      <c r="AH2926" s="103"/>
      <c r="AI2926" s="103"/>
      <c r="AJ2926" s="103"/>
      <c r="AK2926" s="103"/>
      <c r="AL2926" s="103"/>
      <c r="AM2926" s="103"/>
      <c r="AN2926" s="103"/>
      <c r="AO2926" s="103"/>
      <c r="AP2926" s="103"/>
      <c r="AQ2926" s="103"/>
      <c r="AR2926" s="103"/>
      <c r="AS2926" s="103"/>
      <c r="AT2926" s="103"/>
      <c r="AU2926" s="103"/>
      <c r="AV2926" s="103"/>
      <c r="AW2926" s="103"/>
      <c r="AX2926" s="103"/>
      <c r="AY2926" s="103"/>
      <c r="AZ2926" s="103"/>
      <c r="BA2926" s="95"/>
      <c r="BB2926" s="95"/>
      <c r="BC2926" s="95"/>
      <c r="BD2926" s="95"/>
      <c r="BE2926" s="95"/>
      <c r="BF2926" s="95"/>
      <c r="BG2926" s="95"/>
      <c r="BH2926" s="95"/>
      <c r="BI2926" s="95"/>
    </row>
    <row r="2927" spans="17:61" s="82" customFormat="1" x14ac:dyDescent="0.2">
      <c r="Q2927" s="103"/>
      <c r="R2927" s="104"/>
      <c r="S2927" s="103"/>
      <c r="T2927" s="103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  <c r="AE2927" s="103"/>
      <c r="AF2927" s="103"/>
      <c r="AG2927" s="103"/>
      <c r="AH2927" s="103"/>
      <c r="AI2927" s="103"/>
      <c r="AJ2927" s="103"/>
      <c r="AK2927" s="103"/>
      <c r="AL2927" s="103"/>
      <c r="AM2927" s="103"/>
      <c r="AN2927" s="103"/>
      <c r="AO2927" s="103"/>
      <c r="AP2927" s="103"/>
      <c r="AQ2927" s="103"/>
      <c r="AR2927" s="103"/>
      <c r="AS2927" s="103"/>
      <c r="AT2927" s="103"/>
      <c r="AU2927" s="103"/>
      <c r="AV2927" s="103"/>
      <c r="AW2927" s="103"/>
      <c r="AX2927" s="103"/>
      <c r="AY2927" s="103"/>
      <c r="AZ2927" s="103"/>
      <c r="BA2927" s="95"/>
      <c r="BB2927" s="95"/>
      <c r="BC2927" s="95"/>
      <c r="BD2927" s="95"/>
      <c r="BE2927" s="95"/>
      <c r="BF2927" s="95"/>
      <c r="BG2927" s="95"/>
      <c r="BH2927" s="95"/>
      <c r="BI2927" s="95"/>
    </row>
    <row r="2928" spans="17:61" s="82" customFormat="1" x14ac:dyDescent="0.2">
      <c r="Q2928" s="103"/>
      <c r="R2928" s="104"/>
      <c r="S2928" s="103"/>
      <c r="T2928" s="103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  <c r="AE2928" s="103"/>
      <c r="AF2928" s="103"/>
      <c r="AG2928" s="103"/>
      <c r="AH2928" s="103"/>
      <c r="AI2928" s="103"/>
      <c r="AJ2928" s="103"/>
      <c r="AK2928" s="103"/>
      <c r="AL2928" s="103"/>
      <c r="AM2928" s="103"/>
      <c r="AN2928" s="103"/>
      <c r="AO2928" s="103"/>
      <c r="AP2928" s="103"/>
      <c r="AQ2928" s="103"/>
      <c r="AR2928" s="103"/>
      <c r="AS2928" s="103"/>
      <c r="AT2928" s="103"/>
      <c r="AU2928" s="103"/>
      <c r="AV2928" s="103"/>
      <c r="AW2928" s="103"/>
      <c r="AX2928" s="103"/>
      <c r="AY2928" s="103"/>
      <c r="AZ2928" s="103"/>
      <c r="BA2928" s="95"/>
      <c r="BB2928" s="95"/>
      <c r="BC2928" s="95"/>
      <c r="BD2928" s="95"/>
      <c r="BE2928" s="95"/>
      <c r="BF2928" s="95"/>
      <c r="BG2928" s="95"/>
      <c r="BH2928" s="95"/>
      <c r="BI2928" s="95"/>
    </row>
    <row r="2929" spans="17:61" s="82" customFormat="1" x14ac:dyDescent="0.2">
      <c r="Q2929" s="103"/>
      <c r="R2929" s="104"/>
      <c r="S2929" s="103"/>
      <c r="T2929" s="103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  <c r="AE2929" s="103"/>
      <c r="AF2929" s="103"/>
      <c r="AG2929" s="103"/>
      <c r="AH2929" s="103"/>
      <c r="AI2929" s="103"/>
      <c r="AJ2929" s="103"/>
      <c r="AK2929" s="103"/>
      <c r="AL2929" s="103"/>
      <c r="AM2929" s="103"/>
      <c r="AN2929" s="103"/>
      <c r="AO2929" s="103"/>
      <c r="AP2929" s="103"/>
      <c r="AQ2929" s="103"/>
      <c r="AR2929" s="103"/>
      <c r="AS2929" s="103"/>
      <c r="AT2929" s="103"/>
      <c r="AU2929" s="103"/>
      <c r="AV2929" s="103"/>
      <c r="AW2929" s="103"/>
      <c r="AX2929" s="103"/>
      <c r="AY2929" s="103"/>
      <c r="AZ2929" s="103"/>
      <c r="BA2929" s="95"/>
      <c r="BB2929" s="95"/>
      <c r="BC2929" s="95"/>
      <c r="BD2929" s="95"/>
      <c r="BE2929" s="95"/>
      <c r="BF2929" s="95"/>
      <c r="BG2929" s="95"/>
      <c r="BH2929" s="95"/>
      <c r="BI2929" s="95"/>
    </row>
    <row r="2930" spans="17:61" s="82" customFormat="1" x14ac:dyDescent="0.2">
      <c r="Q2930" s="103"/>
      <c r="R2930" s="104"/>
      <c r="S2930" s="103"/>
      <c r="T2930" s="103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  <c r="AE2930" s="103"/>
      <c r="AF2930" s="103"/>
      <c r="AG2930" s="103"/>
      <c r="AH2930" s="103"/>
      <c r="AI2930" s="103"/>
      <c r="AJ2930" s="103"/>
      <c r="AK2930" s="103"/>
      <c r="AL2930" s="103"/>
      <c r="AM2930" s="103"/>
      <c r="AN2930" s="103"/>
      <c r="AO2930" s="103"/>
      <c r="AP2930" s="103"/>
      <c r="AQ2930" s="103"/>
      <c r="AR2930" s="103"/>
      <c r="AS2930" s="103"/>
      <c r="AT2930" s="103"/>
      <c r="AU2930" s="103"/>
      <c r="AV2930" s="103"/>
      <c r="AW2930" s="103"/>
      <c r="AX2930" s="103"/>
      <c r="AY2930" s="103"/>
      <c r="AZ2930" s="103"/>
      <c r="BA2930" s="95"/>
      <c r="BB2930" s="95"/>
      <c r="BC2930" s="95"/>
      <c r="BD2930" s="95"/>
      <c r="BE2930" s="95"/>
      <c r="BF2930" s="95"/>
      <c r="BG2930" s="95"/>
      <c r="BH2930" s="95"/>
      <c r="BI2930" s="95"/>
    </row>
    <row r="2931" spans="17:61" s="82" customFormat="1" x14ac:dyDescent="0.2">
      <c r="Q2931" s="103"/>
      <c r="R2931" s="104"/>
      <c r="S2931" s="103"/>
      <c r="T2931" s="103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  <c r="AE2931" s="103"/>
      <c r="AF2931" s="103"/>
      <c r="AG2931" s="103"/>
      <c r="AH2931" s="103"/>
      <c r="AI2931" s="103"/>
      <c r="AJ2931" s="103"/>
      <c r="AK2931" s="103"/>
      <c r="AL2931" s="103"/>
      <c r="AM2931" s="103"/>
      <c r="AN2931" s="103"/>
      <c r="AO2931" s="103"/>
      <c r="AP2931" s="103"/>
      <c r="AQ2931" s="103"/>
      <c r="AR2931" s="103"/>
      <c r="AS2931" s="103"/>
      <c r="AT2931" s="103"/>
      <c r="AU2931" s="103"/>
      <c r="AV2931" s="103"/>
      <c r="AW2931" s="103"/>
      <c r="AX2931" s="103"/>
      <c r="AY2931" s="103"/>
      <c r="AZ2931" s="103"/>
      <c r="BA2931" s="95"/>
      <c r="BB2931" s="95"/>
      <c r="BC2931" s="95"/>
      <c r="BD2931" s="95"/>
      <c r="BE2931" s="95"/>
      <c r="BF2931" s="95"/>
      <c r="BG2931" s="95"/>
      <c r="BH2931" s="95"/>
      <c r="BI2931" s="95"/>
    </row>
    <row r="2932" spans="17:61" s="82" customFormat="1" x14ac:dyDescent="0.2">
      <c r="Q2932" s="103"/>
      <c r="R2932" s="104"/>
      <c r="S2932" s="103"/>
      <c r="T2932" s="103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  <c r="AE2932" s="103"/>
      <c r="AF2932" s="103"/>
      <c r="AG2932" s="103"/>
      <c r="AH2932" s="103"/>
      <c r="AI2932" s="103"/>
      <c r="AJ2932" s="103"/>
      <c r="AK2932" s="103"/>
      <c r="AL2932" s="103"/>
      <c r="AM2932" s="103"/>
      <c r="AN2932" s="103"/>
      <c r="AO2932" s="103"/>
      <c r="AP2932" s="103"/>
      <c r="AQ2932" s="103"/>
      <c r="AR2932" s="103"/>
      <c r="AS2932" s="103"/>
      <c r="AT2932" s="103"/>
      <c r="AU2932" s="103"/>
      <c r="AV2932" s="103"/>
      <c r="AW2932" s="103"/>
      <c r="AX2932" s="103"/>
      <c r="AY2932" s="103"/>
      <c r="AZ2932" s="103"/>
      <c r="BA2932" s="95"/>
      <c r="BB2932" s="95"/>
      <c r="BC2932" s="95"/>
      <c r="BD2932" s="95"/>
      <c r="BE2932" s="95"/>
      <c r="BF2932" s="95"/>
      <c r="BG2932" s="95"/>
      <c r="BH2932" s="95"/>
      <c r="BI2932" s="95"/>
    </row>
    <row r="2933" spans="17:61" s="82" customFormat="1" x14ac:dyDescent="0.2">
      <c r="Q2933" s="103"/>
      <c r="R2933" s="104"/>
      <c r="S2933" s="103"/>
      <c r="T2933" s="103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  <c r="AE2933" s="103"/>
      <c r="AF2933" s="103"/>
      <c r="AG2933" s="103"/>
      <c r="AH2933" s="103"/>
      <c r="AI2933" s="103"/>
      <c r="AJ2933" s="103"/>
      <c r="AK2933" s="103"/>
      <c r="AL2933" s="103"/>
      <c r="AM2933" s="103"/>
      <c r="AN2933" s="103"/>
      <c r="AO2933" s="103"/>
      <c r="AP2933" s="103"/>
      <c r="AQ2933" s="103"/>
      <c r="AR2933" s="103"/>
      <c r="AS2933" s="103"/>
      <c r="AT2933" s="103"/>
      <c r="AU2933" s="103"/>
      <c r="AV2933" s="103"/>
      <c r="AW2933" s="103"/>
      <c r="AX2933" s="103"/>
      <c r="AY2933" s="103"/>
      <c r="AZ2933" s="103"/>
      <c r="BA2933" s="95"/>
      <c r="BB2933" s="95"/>
      <c r="BC2933" s="95"/>
      <c r="BD2933" s="95"/>
      <c r="BE2933" s="95"/>
      <c r="BF2933" s="95"/>
      <c r="BG2933" s="95"/>
      <c r="BH2933" s="95"/>
      <c r="BI2933" s="95"/>
    </row>
    <row r="2934" spans="17:61" s="82" customFormat="1" x14ac:dyDescent="0.2">
      <c r="Q2934" s="103"/>
      <c r="R2934" s="104"/>
      <c r="S2934" s="103"/>
      <c r="T2934" s="103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  <c r="AE2934" s="103"/>
      <c r="AF2934" s="103"/>
      <c r="AG2934" s="103"/>
      <c r="AH2934" s="103"/>
      <c r="AI2934" s="103"/>
      <c r="AJ2934" s="103"/>
      <c r="AK2934" s="103"/>
      <c r="AL2934" s="103"/>
      <c r="AM2934" s="103"/>
      <c r="AN2934" s="103"/>
      <c r="AO2934" s="103"/>
      <c r="AP2934" s="103"/>
      <c r="AQ2934" s="103"/>
      <c r="AR2934" s="103"/>
      <c r="AS2934" s="103"/>
      <c r="AT2934" s="103"/>
      <c r="AU2934" s="103"/>
      <c r="AV2934" s="103"/>
      <c r="AW2934" s="103"/>
      <c r="AX2934" s="103"/>
      <c r="AY2934" s="103"/>
      <c r="AZ2934" s="103"/>
      <c r="BA2934" s="95"/>
      <c r="BB2934" s="95"/>
      <c r="BC2934" s="95"/>
      <c r="BD2934" s="95"/>
      <c r="BE2934" s="95"/>
      <c r="BF2934" s="95"/>
      <c r="BG2934" s="95"/>
      <c r="BH2934" s="95"/>
      <c r="BI2934" s="95"/>
    </row>
    <row r="2935" spans="17:61" s="82" customFormat="1" x14ac:dyDescent="0.2">
      <c r="Q2935" s="103"/>
      <c r="R2935" s="104"/>
      <c r="S2935" s="103"/>
      <c r="T2935" s="103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  <c r="AE2935" s="103"/>
      <c r="AF2935" s="103"/>
      <c r="AG2935" s="103"/>
      <c r="AH2935" s="103"/>
      <c r="AI2935" s="103"/>
      <c r="AJ2935" s="103"/>
      <c r="AK2935" s="103"/>
      <c r="AL2935" s="103"/>
      <c r="AM2935" s="103"/>
      <c r="AN2935" s="103"/>
      <c r="AO2935" s="103"/>
      <c r="AP2935" s="103"/>
      <c r="AQ2935" s="103"/>
      <c r="AR2935" s="103"/>
      <c r="AS2935" s="103"/>
      <c r="AT2935" s="103"/>
      <c r="AU2935" s="103"/>
      <c r="AV2935" s="103"/>
      <c r="AW2935" s="103"/>
      <c r="AX2935" s="103"/>
      <c r="AY2935" s="103"/>
      <c r="AZ2935" s="103"/>
      <c r="BA2935" s="95"/>
      <c r="BB2935" s="95"/>
      <c r="BC2935" s="95"/>
      <c r="BD2935" s="95"/>
      <c r="BE2935" s="95"/>
      <c r="BF2935" s="95"/>
      <c r="BG2935" s="95"/>
      <c r="BH2935" s="95"/>
      <c r="BI2935" s="95"/>
    </row>
    <row r="2936" spans="17:61" s="82" customFormat="1" x14ac:dyDescent="0.2">
      <c r="Q2936" s="103"/>
      <c r="R2936" s="104"/>
      <c r="S2936" s="103"/>
      <c r="T2936" s="103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  <c r="AE2936" s="103"/>
      <c r="AF2936" s="103"/>
      <c r="AG2936" s="103"/>
      <c r="AH2936" s="103"/>
      <c r="AI2936" s="103"/>
      <c r="AJ2936" s="103"/>
      <c r="AK2936" s="103"/>
      <c r="AL2936" s="103"/>
      <c r="AM2936" s="103"/>
      <c r="AN2936" s="103"/>
      <c r="AO2936" s="103"/>
      <c r="AP2936" s="103"/>
      <c r="AQ2936" s="103"/>
      <c r="AR2936" s="103"/>
      <c r="AS2936" s="103"/>
      <c r="AT2936" s="103"/>
      <c r="AU2936" s="103"/>
      <c r="AV2936" s="103"/>
      <c r="AW2936" s="103"/>
      <c r="AX2936" s="103"/>
      <c r="AY2936" s="103"/>
      <c r="AZ2936" s="103"/>
      <c r="BA2936" s="95"/>
      <c r="BB2936" s="95"/>
      <c r="BC2936" s="95"/>
      <c r="BD2936" s="95"/>
      <c r="BE2936" s="95"/>
      <c r="BF2936" s="95"/>
      <c r="BG2936" s="95"/>
      <c r="BH2936" s="95"/>
      <c r="BI2936" s="95"/>
    </row>
    <row r="2937" spans="17:61" s="82" customFormat="1" x14ac:dyDescent="0.2">
      <c r="Q2937" s="103"/>
      <c r="R2937" s="104"/>
      <c r="S2937" s="103"/>
      <c r="T2937" s="103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  <c r="AE2937" s="103"/>
      <c r="AF2937" s="103"/>
      <c r="AG2937" s="103"/>
      <c r="AH2937" s="103"/>
      <c r="AI2937" s="103"/>
      <c r="AJ2937" s="103"/>
      <c r="AK2937" s="103"/>
      <c r="AL2937" s="103"/>
      <c r="AM2937" s="103"/>
      <c r="AN2937" s="103"/>
      <c r="AO2937" s="103"/>
      <c r="AP2937" s="103"/>
      <c r="AQ2937" s="103"/>
      <c r="AR2937" s="103"/>
      <c r="AS2937" s="103"/>
      <c r="AT2937" s="103"/>
      <c r="AU2937" s="103"/>
      <c r="AV2937" s="103"/>
      <c r="AW2937" s="103"/>
      <c r="AX2937" s="103"/>
      <c r="AY2937" s="103"/>
      <c r="AZ2937" s="103"/>
      <c r="BA2937" s="95"/>
      <c r="BB2937" s="95"/>
      <c r="BC2937" s="95"/>
      <c r="BD2937" s="95"/>
      <c r="BE2937" s="95"/>
      <c r="BF2937" s="95"/>
      <c r="BG2937" s="95"/>
      <c r="BH2937" s="95"/>
      <c r="BI2937" s="95"/>
    </row>
    <row r="2938" spans="17:61" s="82" customFormat="1" x14ac:dyDescent="0.2">
      <c r="Q2938" s="103"/>
      <c r="R2938" s="104"/>
      <c r="S2938" s="103"/>
      <c r="T2938" s="103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  <c r="AE2938" s="103"/>
      <c r="AF2938" s="103"/>
      <c r="AG2938" s="103"/>
      <c r="AH2938" s="103"/>
      <c r="AI2938" s="103"/>
      <c r="AJ2938" s="103"/>
      <c r="AK2938" s="103"/>
      <c r="AL2938" s="103"/>
      <c r="AM2938" s="103"/>
      <c r="AN2938" s="103"/>
      <c r="AO2938" s="103"/>
      <c r="AP2938" s="103"/>
      <c r="AQ2938" s="103"/>
      <c r="AR2938" s="103"/>
      <c r="AS2938" s="103"/>
      <c r="AT2938" s="103"/>
      <c r="AU2938" s="103"/>
      <c r="AV2938" s="103"/>
      <c r="AW2938" s="103"/>
      <c r="AX2938" s="103"/>
      <c r="AY2938" s="103"/>
      <c r="AZ2938" s="103"/>
      <c r="BA2938" s="95"/>
      <c r="BB2938" s="95"/>
      <c r="BC2938" s="95"/>
      <c r="BD2938" s="95"/>
      <c r="BE2938" s="95"/>
      <c r="BF2938" s="95"/>
      <c r="BG2938" s="95"/>
      <c r="BH2938" s="95"/>
      <c r="BI2938" s="95"/>
    </row>
    <row r="2939" spans="17:61" s="82" customFormat="1" x14ac:dyDescent="0.2">
      <c r="Q2939" s="103"/>
      <c r="R2939" s="104"/>
      <c r="S2939" s="103"/>
      <c r="T2939" s="103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  <c r="AE2939" s="103"/>
      <c r="AF2939" s="103"/>
      <c r="AG2939" s="103"/>
      <c r="AH2939" s="103"/>
      <c r="AI2939" s="103"/>
      <c r="AJ2939" s="103"/>
      <c r="AK2939" s="103"/>
      <c r="AL2939" s="103"/>
      <c r="AM2939" s="103"/>
      <c r="AN2939" s="103"/>
      <c r="AO2939" s="103"/>
      <c r="AP2939" s="103"/>
      <c r="AQ2939" s="103"/>
      <c r="AR2939" s="103"/>
      <c r="AS2939" s="103"/>
      <c r="AT2939" s="103"/>
      <c r="AU2939" s="103"/>
      <c r="AV2939" s="103"/>
      <c r="AW2939" s="103"/>
      <c r="AX2939" s="103"/>
      <c r="AY2939" s="103"/>
      <c r="AZ2939" s="103"/>
      <c r="BA2939" s="95"/>
      <c r="BB2939" s="95"/>
      <c r="BC2939" s="95"/>
      <c r="BD2939" s="95"/>
      <c r="BE2939" s="95"/>
      <c r="BF2939" s="95"/>
      <c r="BG2939" s="95"/>
      <c r="BH2939" s="95"/>
      <c r="BI2939" s="95"/>
    </row>
    <row r="2940" spans="17:61" s="82" customFormat="1" x14ac:dyDescent="0.2">
      <c r="Q2940" s="103"/>
      <c r="R2940" s="104"/>
      <c r="S2940" s="103"/>
      <c r="T2940" s="103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  <c r="AE2940" s="103"/>
      <c r="AF2940" s="103"/>
      <c r="AG2940" s="103"/>
      <c r="AH2940" s="103"/>
      <c r="AI2940" s="103"/>
      <c r="AJ2940" s="103"/>
      <c r="AK2940" s="103"/>
      <c r="AL2940" s="103"/>
      <c r="AM2940" s="103"/>
      <c r="AN2940" s="103"/>
      <c r="AO2940" s="103"/>
      <c r="AP2940" s="103"/>
      <c r="AQ2940" s="103"/>
      <c r="AR2940" s="103"/>
      <c r="AS2940" s="103"/>
      <c r="AT2940" s="103"/>
      <c r="AU2940" s="103"/>
      <c r="AV2940" s="103"/>
      <c r="AW2940" s="103"/>
      <c r="AX2940" s="103"/>
      <c r="AY2940" s="103"/>
      <c r="AZ2940" s="103"/>
      <c r="BA2940" s="95"/>
      <c r="BB2940" s="95"/>
      <c r="BC2940" s="95"/>
      <c r="BD2940" s="95"/>
      <c r="BE2940" s="95"/>
      <c r="BF2940" s="95"/>
      <c r="BG2940" s="95"/>
      <c r="BH2940" s="95"/>
      <c r="BI2940" s="95"/>
    </row>
    <row r="2941" spans="17:61" s="82" customFormat="1" x14ac:dyDescent="0.2">
      <c r="Q2941" s="103"/>
      <c r="R2941" s="104"/>
      <c r="S2941" s="103"/>
      <c r="T2941" s="103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  <c r="AE2941" s="103"/>
      <c r="AF2941" s="103"/>
      <c r="AG2941" s="103"/>
      <c r="AH2941" s="103"/>
      <c r="AI2941" s="103"/>
      <c r="AJ2941" s="103"/>
      <c r="AK2941" s="103"/>
      <c r="AL2941" s="103"/>
      <c r="AM2941" s="103"/>
      <c r="AN2941" s="103"/>
      <c r="AO2941" s="103"/>
      <c r="AP2941" s="103"/>
      <c r="AQ2941" s="103"/>
      <c r="AR2941" s="103"/>
      <c r="AS2941" s="103"/>
      <c r="AT2941" s="103"/>
      <c r="AU2941" s="103"/>
      <c r="AV2941" s="103"/>
      <c r="AW2941" s="103"/>
      <c r="AX2941" s="103"/>
      <c r="AY2941" s="103"/>
      <c r="AZ2941" s="103"/>
      <c r="BA2941" s="95"/>
      <c r="BB2941" s="95"/>
      <c r="BC2941" s="95"/>
      <c r="BD2941" s="95"/>
      <c r="BE2941" s="95"/>
      <c r="BF2941" s="95"/>
      <c r="BG2941" s="95"/>
      <c r="BH2941" s="95"/>
      <c r="BI2941" s="95"/>
    </row>
    <row r="2942" spans="17:61" s="82" customFormat="1" x14ac:dyDescent="0.2">
      <c r="Q2942" s="103"/>
      <c r="R2942" s="104"/>
      <c r="S2942" s="103"/>
      <c r="T2942" s="103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  <c r="AE2942" s="103"/>
      <c r="AF2942" s="103"/>
      <c r="AG2942" s="103"/>
      <c r="AH2942" s="103"/>
      <c r="AI2942" s="103"/>
      <c r="AJ2942" s="103"/>
      <c r="AK2942" s="103"/>
      <c r="AL2942" s="103"/>
      <c r="AM2942" s="103"/>
      <c r="AN2942" s="103"/>
      <c r="AO2942" s="103"/>
      <c r="AP2942" s="103"/>
      <c r="AQ2942" s="103"/>
      <c r="AR2942" s="103"/>
      <c r="AS2942" s="103"/>
      <c r="AT2942" s="103"/>
      <c r="AU2942" s="103"/>
      <c r="AV2942" s="103"/>
      <c r="AW2942" s="103"/>
      <c r="AX2942" s="103"/>
      <c r="AY2942" s="103"/>
      <c r="AZ2942" s="103"/>
      <c r="BA2942" s="95"/>
      <c r="BB2942" s="95"/>
      <c r="BC2942" s="95"/>
      <c r="BD2942" s="95"/>
      <c r="BE2942" s="95"/>
      <c r="BF2942" s="95"/>
      <c r="BG2942" s="95"/>
      <c r="BH2942" s="95"/>
      <c r="BI2942" s="95"/>
    </row>
    <row r="2943" spans="17:61" s="82" customFormat="1" x14ac:dyDescent="0.2">
      <c r="Q2943" s="103"/>
      <c r="R2943" s="104"/>
      <c r="S2943" s="103"/>
      <c r="T2943" s="103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  <c r="AE2943" s="103"/>
      <c r="AF2943" s="103"/>
      <c r="AG2943" s="103"/>
      <c r="AH2943" s="103"/>
      <c r="AI2943" s="103"/>
      <c r="AJ2943" s="103"/>
      <c r="AK2943" s="103"/>
      <c r="AL2943" s="103"/>
      <c r="AM2943" s="103"/>
      <c r="AN2943" s="103"/>
      <c r="AO2943" s="103"/>
      <c r="AP2943" s="103"/>
      <c r="AQ2943" s="103"/>
      <c r="AR2943" s="103"/>
      <c r="AS2943" s="103"/>
      <c r="AT2943" s="103"/>
      <c r="AU2943" s="103"/>
      <c r="AV2943" s="103"/>
      <c r="AW2943" s="103"/>
      <c r="AX2943" s="103"/>
      <c r="AY2943" s="103"/>
      <c r="AZ2943" s="103"/>
      <c r="BA2943" s="95"/>
      <c r="BB2943" s="95"/>
      <c r="BC2943" s="95"/>
      <c r="BD2943" s="95"/>
      <c r="BE2943" s="95"/>
      <c r="BF2943" s="95"/>
      <c r="BG2943" s="95"/>
      <c r="BH2943" s="95"/>
      <c r="BI2943" s="95"/>
    </row>
    <row r="2944" spans="17:61" s="82" customFormat="1" x14ac:dyDescent="0.2">
      <c r="Q2944" s="103"/>
      <c r="R2944" s="104"/>
      <c r="S2944" s="103"/>
      <c r="T2944" s="103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  <c r="AE2944" s="103"/>
      <c r="AF2944" s="103"/>
      <c r="AG2944" s="103"/>
      <c r="AH2944" s="103"/>
      <c r="AI2944" s="103"/>
      <c r="AJ2944" s="103"/>
      <c r="AK2944" s="103"/>
      <c r="AL2944" s="103"/>
      <c r="AM2944" s="103"/>
      <c r="AN2944" s="103"/>
      <c r="AO2944" s="103"/>
      <c r="AP2944" s="103"/>
      <c r="AQ2944" s="103"/>
      <c r="AR2944" s="103"/>
      <c r="AS2944" s="103"/>
      <c r="AT2944" s="103"/>
      <c r="AU2944" s="103"/>
      <c r="AV2944" s="103"/>
      <c r="AW2944" s="103"/>
      <c r="AX2944" s="103"/>
      <c r="AY2944" s="103"/>
      <c r="AZ2944" s="103"/>
      <c r="BA2944" s="95"/>
      <c r="BB2944" s="95"/>
      <c r="BC2944" s="95"/>
      <c r="BD2944" s="95"/>
      <c r="BE2944" s="95"/>
      <c r="BF2944" s="95"/>
      <c r="BG2944" s="95"/>
      <c r="BH2944" s="95"/>
      <c r="BI2944" s="95"/>
    </row>
    <row r="2945" spans="17:61" s="82" customFormat="1" x14ac:dyDescent="0.2">
      <c r="Q2945" s="103"/>
      <c r="R2945" s="104"/>
      <c r="S2945" s="103"/>
      <c r="T2945" s="103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  <c r="AE2945" s="103"/>
      <c r="AF2945" s="103"/>
      <c r="AG2945" s="103"/>
      <c r="AH2945" s="103"/>
      <c r="AI2945" s="103"/>
      <c r="AJ2945" s="103"/>
      <c r="AK2945" s="103"/>
      <c r="AL2945" s="103"/>
      <c r="AM2945" s="103"/>
      <c r="AN2945" s="103"/>
      <c r="AO2945" s="103"/>
      <c r="AP2945" s="103"/>
      <c r="AQ2945" s="103"/>
      <c r="AR2945" s="103"/>
      <c r="AS2945" s="103"/>
      <c r="AT2945" s="103"/>
      <c r="AU2945" s="103"/>
      <c r="AV2945" s="103"/>
      <c r="AW2945" s="103"/>
      <c r="AX2945" s="103"/>
      <c r="AY2945" s="103"/>
      <c r="AZ2945" s="103"/>
      <c r="BA2945" s="95"/>
      <c r="BB2945" s="95"/>
      <c r="BC2945" s="95"/>
      <c r="BD2945" s="95"/>
      <c r="BE2945" s="95"/>
      <c r="BF2945" s="95"/>
      <c r="BG2945" s="95"/>
      <c r="BH2945" s="95"/>
      <c r="BI2945" s="95"/>
    </row>
    <row r="2946" spans="17:61" s="82" customFormat="1" x14ac:dyDescent="0.2">
      <c r="Q2946" s="103"/>
      <c r="R2946" s="104"/>
      <c r="S2946" s="103"/>
      <c r="T2946" s="103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  <c r="AE2946" s="103"/>
      <c r="AF2946" s="103"/>
      <c r="AG2946" s="103"/>
      <c r="AH2946" s="103"/>
      <c r="AI2946" s="103"/>
      <c r="AJ2946" s="103"/>
      <c r="AK2946" s="103"/>
      <c r="AL2946" s="103"/>
      <c r="AM2946" s="103"/>
      <c r="AN2946" s="103"/>
      <c r="AO2946" s="103"/>
      <c r="AP2946" s="103"/>
      <c r="AQ2946" s="103"/>
      <c r="AR2946" s="103"/>
      <c r="AS2946" s="103"/>
      <c r="AT2946" s="103"/>
      <c r="AU2946" s="103"/>
      <c r="AV2946" s="103"/>
      <c r="AW2946" s="103"/>
      <c r="AX2946" s="103"/>
      <c r="AY2946" s="103"/>
      <c r="AZ2946" s="103"/>
      <c r="BA2946" s="95"/>
      <c r="BB2946" s="95"/>
      <c r="BC2946" s="95"/>
      <c r="BD2946" s="95"/>
      <c r="BE2946" s="95"/>
      <c r="BF2946" s="95"/>
      <c r="BG2946" s="95"/>
      <c r="BH2946" s="95"/>
      <c r="BI2946" s="95"/>
    </row>
    <row r="2947" spans="17:61" s="82" customFormat="1" x14ac:dyDescent="0.2">
      <c r="Q2947" s="103"/>
      <c r="R2947" s="104"/>
      <c r="S2947" s="103"/>
      <c r="T2947" s="103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  <c r="AE2947" s="103"/>
      <c r="AF2947" s="103"/>
      <c r="AG2947" s="103"/>
      <c r="AH2947" s="103"/>
      <c r="AI2947" s="103"/>
      <c r="AJ2947" s="103"/>
      <c r="AK2947" s="103"/>
      <c r="AL2947" s="103"/>
      <c r="AM2947" s="103"/>
      <c r="AN2947" s="103"/>
      <c r="AO2947" s="103"/>
      <c r="AP2947" s="103"/>
      <c r="AQ2947" s="103"/>
      <c r="AR2947" s="103"/>
      <c r="AS2947" s="103"/>
      <c r="AT2947" s="103"/>
      <c r="AU2947" s="103"/>
      <c r="AV2947" s="103"/>
      <c r="AW2947" s="103"/>
      <c r="AX2947" s="103"/>
      <c r="AY2947" s="103"/>
      <c r="AZ2947" s="103"/>
      <c r="BA2947" s="95"/>
      <c r="BB2947" s="95"/>
      <c r="BC2947" s="95"/>
      <c r="BD2947" s="95"/>
      <c r="BE2947" s="95"/>
      <c r="BF2947" s="95"/>
      <c r="BG2947" s="95"/>
      <c r="BH2947" s="95"/>
      <c r="BI2947" s="95"/>
    </row>
    <row r="2948" spans="17:61" s="82" customFormat="1" x14ac:dyDescent="0.2">
      <c r="Q2948" s="103"/>
      <c r="R2948" s="104"/>
      <c r="S2948" s="103"/>
      <c r="T2948" s="103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  <c r="AE2948" s="103"/>
      <c r="AF2948" s="103"/>
      <c r="AG2948" s="103"/>
      <c r="AH2948" s="103"/>
      <c r="AI2948" s="103"/>
      <c r="AJ2948" s="103"/>
      <c r="AK2948" s="103"/>
      <c r="AL2948" s="103"/>
      <c r="AM2948" s="103"/>
      <c r="AN2948" s="103"/>
      <c r="AO2948" s="103"/>
      <c r="AP2948" s="103"/>
      <c r="AQ2948" s="103"/>
      <c r="AR2948" s="103"/>
      <c r="AS2948" s="103"/>
      <c r="AT2948" s="103"/>
      <c r="AU2948" s="103"/>
      <c r="AV2948" s="103"/>
      <c r="AW2948" s="103"/>
      <c r="AX2948" s="103"/>
      <c r="AY2948" s="103"/>
      <c r="AZ2948" s="103"/>
      <c r="BA2948" s="95"/>
      <c r="BB2948" s="95"/>
      <c r="BC2948" s="95"/>
      <c r="BD2948" s="95"/>
      <c r="BE2948" s="95"/>
      <c r="BF2948" s="95"/>
      <c r="BG2948" s="95"/>
      <c r="BH2948" s="95"/>
      <c r="BI2948" s="95"/>
    </row>
    <row r="2949" spans="17:61" s="82" customFormat="1" x14ac:dyDescent="0.2">
      <c r="Q2949" s="103"/>
      <c r="R2949" s="104"/>
      <c r="S2949" s="103"/>
      <c r="T2949" s="103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  <c r="AE2949" s="103"/>
      <c r="AF2949" s="103"/>
      <c r="AG2949" s="103"/>
      <c r="AH2949" s="103"/>
      <c r="AI2949" s="103"/>
      <c r="AJ2949" s="103"/>
      <c r="AK2949" s="103"/>
      <c r="AL2949" s="103"/>
      <c r="AM2949" s="103"/>
      <c r="AN2949" s="103"/>
      <c r="AO2949" s="103"/>
      <c r="AP2949" s="103"/>
      <c r="AQ2949" s="103"/>
      <c r="AR2949" s="103"/>
      <c r="AS2949" s="103"/>
      <c r="AT2949" s="103"/>
      <c r="AU2949" s="103"/>
      <c r="AV2949" s="103"/>
      <c r="AW2949" s="103"/>
      <c r="AX2949" s="103"/>
      <c r="AY2949" s="103"/>
      <c r="AZ2949" s="103"/>
      <c r="BA2949" s="95"/>
      <c r="BB2949" s="95"/>
      <c r="BC2949" s="95"/>
      <c r="BD2949" s="95"/>
      <c r="BE2949" s="95"/>
      <c r="BF2949" s="95"/>
      <c r="BG2949" s="95"/>
      <c r="BH2949" s="95"/>
      <c r="BI2949" s="95"/>
    </row>
    <row r="2950" spans="17:61" s="82" customFormat="1" x14ac:dyDescent="0.2">
      <c r="Q2950" s="103"/>
      <c r="R2950" s="104"/>
      <c r="S2950" s="103"/>
      <c r="T2950" s="103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  <c r="AE2950" s="103"/>
      <c r="AF2950" s="103"/>
      <c r="AG2950" s="103"/>
      <c r="AH2950" s="103"/>
      <c r="AI2950" s="103"/>
      <c r="AJ2950" s="103"/>
      <c r="AK2950" s="103"/>
      <c r="AL2950" s="103"/>
      <c r="AM2950" s="103"/>
      <c r="AN2950" s="103"/>
      <c r="AO2950" s="103"/>
      <c r="AP2950" s="103"/>
      <c r="AQ2950" s="103"/>
      <c r="AR2950" s="103"/>
      <c r="AS2950" s="103"/>
      <c r="AT2950" s="103"/>
      <c r="AU2950" s="103"/>
      <c r="AV2950" s="103"/>
      <c r="AW2950" s="103"/>
      <c r="AX2950" s="103"/>
      <c r="AY2950" s="103"/>
      <c r="AZ2950" s="103"/>
      <c r="BA2950" s="95"/>
      <c r="BB2950" s="95"/>
      <c r="BC2950" s="95"/>
      <c r="BD2950" s="95"/>
      <c r="BE2950" s="95"/>
      <c r="BF2950" s="95"/>
      <c r="BG2950" s="95"/>
      <c r="BH2950" s="95"/>
      <c r="BI2950" s="95"/>
    </row>
    <row r="2951" spans="17:61" s="82" customFormat="1" x14ac:dyDescent="0.2">
      <c r="Q2951" s="103"/>
      <c r="R2951" s="104"/>
      <c r="S2951" s="103"/>
      <c r="T2951" s="103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  <c r="AE2951" s="103"/>
      <c r="AF2951" s="103"/>
      <c r="AG2951" s="103"/>
      <c r="AH2951" s="103"/>
      <c r="AI2951" s="103"/>
      <c r="AJ2951" s="103"/>
      <c r="AK2951" s="103"/>
      <c r="AL2951" s="103"/>
      <c r="AM2951" s="103"/>
      <c r="AN2951" s="103"/>
      <c r="AO2951" s="103"/>
      <c r="AP2951" s="103"/>
      <c r="AQ2951" s="103"/>
      <c r="AR2951" s="103"/>
      <c r="AS2951" s="103"/>
      <c r="AT2951" s="103"/>
      <c r="AU2951" s="103"/>
      <c r="AV2951" s="103"/>
      <c r="AW2951" s="103"/>
      <c r="AX2951" s="103"/>
      <c r="AY2951" s="103"/>
      <c r="AZ2951" s="103"/>
      <c r="BA2951" s="95"/>
      <c r="BB2951" s="95"/>
      <c r="BC2951" s="95"/>
      <c r="BD2951" s="95"/>
      <c r="BE2951" s="95"/>
      <c r="BF2951" s="95"/>
      <c r="BG2951" s="95"/>
      <c r="BH2951" s="95"/>
      <c r="BI2951" s="95"/>
    </row>
    <row r="2952" spans="17:61" s="82" customFormat="1" x14ac:dyDescent="0.2">
      <c r="Q2952" s="103"/>
      <c r="R2952" s="104"/>
      <c r="S2952" s="103"/>
      <c r="T2952" s="103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  <c r="AE2952" s="103"/>
      <c r="AF2952" s="103"/>
      <c r="AG2952" s="103"/>
      <c r="AH2952" s="103"/>
      <c r="AI2952" s="103"/>
      <c r="AJ2952" s="103"/>
      <c r="AK2952" s="103"/>
      <c r="AL2952" s="103"/>
      <c r="AM2952" s="103"/>
      <c r="AN2952" s="103"/>
      <c r="AO2952" s="103"/>
      <c r="AP2952" s="103"/>
      <c r="AQ2952" s="103"/>
      <c r="AR2952" s="103"/>
      <c r="AS2952" s="103"/>
      <c r="AT2952" s="103"/>
      <c r="AU2952" s="103"/>
      <c r="AV2952" s="103"/>
      <c r="AW2952" s="103"/>
      <c r="AX2952" s="103"/>
      <c r="AY2952" s="103"/>
      <c r="AZ2952" s="103"/>
      <c r="BA2952" s="95"/>
      <c r="BB2952" s="95"/>
      <c r="BC2952" s="95"/>
      <c r="BD2952" s="95"/>
      <c r="BE2952" s="95"/>
      <c r="BF2952" s="95"/>
      <c r="BG2952" s="95"/>
      <c r="BH2952" s="95"/>
      <c r="BI2952" s="95"/>
    </row>
    <row r="2953" spans="17:61" s="82" customFormat="1" x14ac:dyDescent="0.2">
      <c r="Q2953" s="103"/>
      <c r="R2953" s="104"/>
      <c r="S2953" s="103"/>
      <c r="T2953" s="103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  <c r="AE2953" s="103"/>
      <c r="AF2953" s="103"/>
      <c r="AG2953" s="103"/>
      <c r="AH2953" s="103"/>
      <c r="AI2953" s="103"/>
      <c r="AJ2953" s="103"/>
      <c r="AK2953" s="103"/>
      <c r="AL2953" s="103"/>
      <c r="AM2953" s="103"/>
      <c r="AN2953" s="103"/>
      <c r="AO2953" s="103"/>
      <c r="AP2953" s="103"/>
      <c r="AQ2953" s="103"/>
      <c r="AR2953" s="103"/>
      <c r="AS2953" s="103"/>
      <c r="AT2953" s="103"/>
      <c r="AU2953" s="103"/>
      <c r="AV2953" s="103"/>
      <c r="AW2953" s="103"/>
      <c r="AX2953" s="103"/>
      <c r="AY2953" s="103"/>
      <c r="AZ2953" s="103"/>
      <c r="BA2953" s="95"/>
      <c r="BB2953" s="95"/>
      <c r="BC2953" s="95"/>
      <c r="BD2953" s="95"/>
      <c r="BE2953" s="95"/>
      <c r="BF2953" s="95"/>
      <c r="BG2953" s="95"/>
      <c r="BH2953" s="95"/>
      <c r="BI2953" s="95"/>
    </row>
    <row r="2954" spans="17:61" s="82" customFormat="1" x14ac:dyDescent="0.2">
      <c r="Q2954" s="103"/>
      <c r="R2954" s="104"/>
      <c r="S2954" s="103"/>
      <c r="T2954" s="103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  <c r="AE2954" s="103"/>
      <c r="AF2954" s="103"/>
      <c r="AG2954" s="103"/>
      <c r="AH2954" s="103"/>
      <c r="AI2954" s="103"/>
      <c r="AJ2954" s="103"/>
      <c r="AK2954" s="103"/>
      <c r="AL2954" s="103"/>
      <c r="AM2954" s="103"/>
      <c r="AN2954" s="103"/>
      <c r="AO2954" s="103"/>
      <c r="AP2954" s="103"/>
      <c r="AQ2954" s="103"/>
      <c r="AR2954" s="103"/>
      <c r="AS2954" s="103"/>
      <c r="AT2954" s="103"/>
      <c r="AU2954" s="103"/>
      <c r="AV2954" s="103"/>
      <c r="AW2954" s="103"/>
      <c r="AX2954" s="103"/>
      <c r="AY2954" s="103"/>
      <c r="AZ2954" s="103"/>
      <c r="BA2954" s="95"/>
      <c r="BB2954" s="95"/>
      <c r="BC2954" s="95"/>
      <c r="BD2954" s="95"/>
      <c r="BE2954" s="95"/>
      <c r="BF2954" s="95"/>
      <c r="BG2954" s="95"/>
      <c r="BH2954" s="95"/>
      <c r="BI2954" s="95"/>
    </row>
    <row r="2955" spans="17:61" s="82" customFormat="1" x14ac:dyDescent="0.2">
      <c r="Q2955" s="103"/>
      <c r="R2955" s="104"/>
      <c r="S2955" s="103"/>
      <c r="T2955" s="103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  <c r="AE2955" s="103"/>
      <c r="AF2955" s="103"/>
      <c r="AG2955" s="103"/>
      <c r="AH2955" s="103"/>
      <c r="AI2955" s="103"/>
      <c r="AJ2955" s="103"/>
      <c r="AK2955" s="103"/>
      <c r="AL2955" s="103"/>
      <c r="AM2955" s="103"/>
      <c r="AN2955" s="103"/>
      <c r="AO2955" s="103"/>
      <c r="AP2955" s="103"/>
      <c r="AQ2955" s="103"/>
      <c r="AR2955" s="103"/>
      <c r="AS2955" s="103"/>
      <c r="AT2955" s="103"/>
      <c r="AU2955" s="103"/>
      <c r="AV2955" s="103"/>
      <c r="AW2955" s="103"/>
      <c r="AX2955" s="103"/>
      <c r="AY2955" s="103"/>
      <c r="AZ2955" s="103"/>
      <c r="BA2955" s="95"/>
      <c r="BB2955" s="95"/>
      <c r="BC2955" s="95"/>
      <c r="BD2955" s="95"/>
      <c r="BE2955" s="95"/>
      <c r="BF2955" s="95"/>
      <c r="BG2955" s="95"/>
      <c r="BH2955" s="95"/>
      <c r="BI2955" s="95"/>
    </row>
    <row r="2956" spans="17:61" s="82" customFormat="1" x14ac:dyDescent="0.2">
      <c r="Q2956" s="103"/>
      <c r="R2956" s="104"/>
      <c r="S2956" s="103"/>
      <c r="T2956" s="103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  <c r="AE2956" s="103"/>
      <c r="AF2956" s="103"/>
      <c r="AG2956" s="103"/>
      <c r="AH2956" s="103"/>
      <c r="AI2956" s="103"/>
      <c r="AJ2956" s="103"/>
      <c r="AK2956" s="103"/>
      <c r="AL2956" s="103"/>
      <c r="AM2956" s="103"/>
      <c r="AN2956" s="103"/>
      <c r="AO2956" s="103"/>
      <c r="AP2956" s="103"/>
      <c r="AQ2956" s="103"/>
      <c r="AR2956" s="103"/>
      <c r="AS2956" s="103"/>
      <c r="AT2956" s="103"/>
      <c r="AU2956" s="103"/>
      <c r="AV2956" s="103"/>
      <c r="AW2956" s="103"/>
      <c r="AX2956" s="103"/>
      <c r="AY2956" s="103"/>
      <c r="AZ2956" s="103"/>
      <c r="BA2956" s="95"/>
      <c r="BB2956" s="95"/>
      <c r="BC2956" s="95"/>
      <c r="BD2956" s="95"/>
      <c r="BE2956" s="95"/>
      <c r="BF2956" s="95"/>
      <c r="BG2956" s="95"/>
      <c r="BH2956" s="95"/>
      <c r="BI2956" s="95"/>
    </row>
    <row r="2957" spans="17:61" s="82" customFormat="1" x14ac:dyDescent="0.2">
      <c r="Q2957" s="103"/>
      <c r="R2957" s="104"/>
      <c r="S2957" s="103"/>
      <c r="T2957" s="103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  <c r="AE2957" s="103"/>
      <c r="AF2957" s="103"/>
      <c r="AG2957" s="103"/>
      <c r="AH2957" s="103"/>
      <c r="AI2957" s="103"/>
      <c r="AJ2957" s="103"/>
      <c r="AK2957" s="103"/>
      <c r="AL2957" s="103"/>
      <c r="AM2957" s="103"/>
      <c r="AN2957" s="103"/>
      <c r="AO2957" s="103"/>
      <c r="AP2957" s="103"/>
      <c r="AQ2957" s="103"/>
      <c r="AR2957" s="103"/>
      <c r="AS2957" s="103"/>
      <c r="AT2957" s="103"/>
      <c r="AU2957" s="103"/>
      <c r="AV2957" s="103"/>
      <c r="AW2957" s="103"/>
      <c r="AX2957" s="103"/>
      <c r="AY2957" s="103"/>
      <c r="AZ2957" s="103"/>
      <c r="BA2957" s="95"/>
      <c r="BB2957" s="95"/>
      <c r="BC2957" s="95"/>
      <c r="BD2957" s="95"/>
      <c r="BE2957" s="95"/>
      <c r="BF2957" s="95"/>
      <c r="BG2957" s="95"/>
      <c r="BH2957" s="95"/>
      <c r="BI2957" s="95"/>
    </row>
    <row r="2958" spans="17:61" s="82" customFormat="1" x14ac:dyDescent="0.2">
      <c r="Q2958" s="103"/>
      <c r="R2958" s="104"/>
      <c r="S2958" s="103"/>
      <c r="T2958" s="103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  <c r="AE2958" s="103"/>
      <c r="AF2958" s="103"/>
      <c r="AG2958" s="103"/>
      <c r="AH2958" s="103"/>
      <c r="AI2958" s="103"/>
      <c r="AJ2958" s="103"/>
      <c r="AK2958" s="103"/>
      <c r="AL2958" s="103"/>
      <c r="AM2958" s="103"/>
      <c r="AN2958" s="103"/>
      <c r="AO2958" s="103"/>
      <c r="AP2958" s="103"/>
      <c r="AQ2958" s="103"/>
      <c r="AR2958" s="103"/>
      <c r="AS2958" s="103"/>
      <c r="AT2958" s="103"/>
      <c r="AU2958" s="103"/>
      <c r="AV2958" s="103"/>
      <c r="AW2958" s="103"/>
      <c r="AX2958" s="103"/>
      <c r="AY2958" s="103"/>
      <c r="AZ2958" s="103"/>
      <c r="BA2958" s="95"/>
      <c r="BB2958" s="95"/>
      <c r="BC2958" s="95"/>
      <c r="BD2958" s="95"/>
      <c r="BE2958" s="95"/>
      <c r="BF2958" s="95"/>
      <c r="BG2958" s="95"/>
      <c r="BH2958" s="95"/>
      <c r="BI2958" s="95"/>
    </row>
    <row r="2959" spans="17:61" s="82" customFormat="1" x14ac:dyDescent="0.2">
      <c r="Q2959" s="103"/>
      <c r="R2959" s="104"/>
      <c r="S2959" s="103"/>
      <c r="T2959" s="103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  <c r="AE2959" s="103"/>
      <c r="AF2959" s="103"/>
      <c r="AG2959" s="103"/>
      <c r="AH2959" s="103"/>
      <c r="AI2959" s="103"/>
      <c r="AJ2959" s="103"/>
      <c r="AK2959" s="103"/>
      <c r="AL2959" s="103"/>
      <c r="AM2959" s="103"/>
      <c r="AN2959" s="103"/>
      <c r="AO2959" s="103"/>
      <c r="AP2959" s="103"/>
      <c r="AQ2959" s="103"/>
      <c r="AR2959" s="103"/>
      <c r="AS2959" s="103"/>
      <c r="AT2959" s="103"/>
      <c r="AU2959" s="103"/>
      <c r="AV2959" s="103"/>
      <c r="AW2959" s="103"/>
      <c r="AX2959" s="103"/>
      <c r="AY2959" s="103"/>
      <c r="AZ2959" s="103"/>
      <c r="BA2959" s="95"/>
      <c r="BB2959" s="95"/>
      <c r="BC2959" s="95"/>
      <c r="BD2959" s="95"/>
      <c r="BE2959" s="95"/>
      <c r="BF2959" s="95"/>
      <c r="BG2959" s="95"/>
      <c r="BH2959" s="95"/>
      <c r="BI2959" s="95"/>
    </row>
    <row r="2960" spans="17:61" s="82" customFormat="1" x14ac:dyDescent="0.2">
      <c r="Q2960" s="103"/>
      <c r="R2960" s="104"/>
      <c r="S2960" s="103"/>
      <c r="T2960" s="103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  <c r="AE2960" s="103"/>
      <c r="AF2960" s="103"/>
      <c r="AG2960" s="103"/>
      <c r="AH2960" s="103"/>
      <c r="AI2960" s="103"/>
      <c r="AJ2960" s="103"/>
      <c r="AK2960" s="103"/>
      <c r="AL2960" s="103"/>
      <c r="AM2960" s="103"/>
      <c r="AN2960" s="103"/>
      <c r="AO2960" s="103"/>
      <c r="AP2960" s="103"/>
      <c r="AQ2960" s="103"/>
      <c r="AR2960" s="103"/>
      <c r="AS2960" s="103"/>
      <c r="AT2960" s="103"/>
      <c r="AU2960" s="103"/>
      <c r="AV2960" s="103"/>
      <c r="AW2960" s="103"/>
      <c r="AX2960" s="103"/>
      <c r="AY2960" s="103"/>
      <c r="AZ2960" s="103"/>
      <c r="BA2960" s="95"/>
      <c r="BB2960" s="95"/>
      <c r="BC2960" s="95"/>
      <c r="BD2960" s="95"/>
      <c r="BE2960" s="95"/>
      <c r="BF2960" s="95"/>
      <c r="BG2960" s="95"/>
      <c r="BH2960" s="95"/>
      <c r="BI2960" s="95"/>
    </row>
    <row r="2961" spans="17:61" s="82" customFormat="1" x14ac:dyDescent="0.2">
      <c r="Q2961" s="103"/>
      <c r="R2961" s="104"/>
      <c r="S2961" s="103"/>
      <c r="T2961" s="103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  <c r="AE2961" s="103"/>
      <c r="AF2961" s="103"/>
      <c r="AG2961" s="103"/>
      <c r="AH2961" s="103"/>
      <c r="AI2961" s="103"/>
      <c r="AJ2961" s="103"/>
      <c r="AK2961" s="103"/>
      <c r="AL2961" s="103"/>
      <c r="AM2961" s="103"/>
      <c r="AN2961" s="103"/>
      <c r="AO2961" s="103"/>
      <c r="AP2961" s="103"/>
      <c r="AQ2961" s="103"/>
      <c r="AR2961" s="103"/>
      <c r="AS2961" s="103"/>
      <c r="AT2961" s="103"/>
      <c r="AU2961" s="103"/>
      <c r="AV2961" s="103"/>
      <c r="AW2961" s="103"/>
      <c r="AX2961" s="103"/>
      <c r="AY2961" s="103"/>
      <c r="AZ2961" s="103"/>
      <c r="BA2961" s="95"/>
      <c r="BB2961" s="95"/>
      <c r="BC2961" s="95"/>
      <c r="BD2961" s="95"/>
      <c r="BE2961" s="95"/>
      <c r="BF2961" s="95"/>
      <c r="BG2961" s="95"/>
      <c r="BH2961" s="95"/>
      <c r="BI2961" s="95"/>
    </row>
    <row r="2962" spans="17:61" s="82" customFormat="1" x14ac:dyDescent="0.2">
      <c r="Q2962" s="103"/>
      <c r="R2962" s="104"/>
      <c r="S2962" s="103"/>
      <c r="T2962" s="103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  <c r="AE2962" s="103"/>
      <c r="AF2962" s="103"/>
      <c r="AG2962" s="103"/>
      <c r="AH2962" s="103"/>
      <c r="AI2962" s="103"/>
      <c r="AJ2962" s="103"/>
      <c r="AK2962" s="103"/>
      <c r="AL2962" s="103"/>
      <c r="AM2962" s="103"/>
      <c r="AN2962" s="103"/>
      <c r="AO2962" s="103"/>
      <c r="AP2962" s="103"/>
      <c r="AQ2962" s="103"/>
      <c r="AR2962" s="103"/>
      <c r="AS2962" s="103"/>
      <c r="AT2962" s="103"/>
      <c r="AU2962" s="103"/>
      <c r="AV2962" s="103"/>
      <c r="AW2962" s="103"/>
      <c r="AX2962" s="103"/>
      <c r="AY2962" s="103"/>
      <c r="AZ2962" s="103"/>
      <c r="BA2962" s="95"/>
      <c r="BB2962" s="95"/>
      <c r="BC2962" s="95"/>
      <c r="BD2962" s="95"/>
      <c r="BE2962" s="95"/>
      <c r="BF2962" s="95"/>
      <c r="BG2962" s="95"/>
      <c r="BH2962" s="95"/>
      <c r="BI2962" s="95"/>
    </row>
    <row r="2963" spans="17:61" s="82" customFormat="1" x14ac:dyDescent="0.2">
      <c r="Q2963" s="103"/>
      <c r="R2963" s="104"/>
      <c r="S2963" s="103"/>
      <c r="T2963" s="103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  <c r="AE2963" s="103"/>
      <c r="AF2963" s="103"/>
      <c r="AG2963" s="103"/>
      <c r="AH2963" s="103"/>
      <c r="AI2963" s="103"/>
      <c r="AJ2963" s="103"/>
      <c r="AK2963" s="103"/>
      <c r="AL2963" s="103"/>
      <c r="AM2963" s="103"/>
      <c r="AN2963" s="103"/>
      <c r="AO2963" s="103"/>
      <c r="AP2963" s="103"/>
      <c r="AQ2963" s="103"/>
      <c r="AR2963" s="103"/>
      <c r="AS2963" s="103"/>
      <c r="AT2963" s="103"/>
      <c r="AU2963" s="103"/>
      <c r="AV2963" s="103"/>
      <c r="AW2963" s="103"/>
      <c r="AX2963" s="103"/>
      <c r="AY2963" s="103"/>
      <c r="AZ2963" s="103"/>
      <c r="BA2963" s="95"/>
      <c r="BB2963" s="95"/>
      <c r="BC2963" s="95"/>
      <c r="BD2963" s="95"/>
      <c r="BE2963" s="95"/>
      <c r="BF2963" s="95"/>
      <c r="BG2963" s="95"/>
      <c r="BH2963" s="95"/>
      <c r="BI2963" s="95"/>
    </row>
    <row r="2964" spans="17:61" s="82" customFormat="1" x14ac:dyDescent="0.2">
      <c r="Q2964" s="103"/>
      <c r="R2964" s="104"/>
      <c r="S2964" s="103"/>
      <c r="T2964" s="103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  <c r="AE2964" s="103"/>
      <c r="AF2964" s="103"/>
      <c r="AG2964" s="103"/>
      <c r="AH2964" s="103"/>
      <c r="AI2964" s="103"/>
      <c r="AJ2964" s="103"/>
      <c r="AK2964" s="103"/>
      <c r="AL2964" s="103"/>
      <c r="AM2964" s="103"/>
      <c r="AN2964" s="103"/>
      <c r="AO2964" s="103"/>
      <c r="AP2964" s="103"/>
      <c r="AQ2964" s="103"/>
      <c r="AR2964" s="103"/>
      <c r="AS2964" s="103"/>
      <c r="AT2964" s="103"/>
      <c r="AU2964" s="103"/>
      <c r="AV2964" s="103"/>
      <c r="AW2964" s="103"/>
      <c r="AX2964" s="103"/>
      <c r="AY2964" s="103"/>
      <c r="AZ2964" s="103"/>
      <c r="BA2964" s="95"/>
      <c r="BB2964" s="95"/>
      <c r="BC2964" s="95"/>
      <c r="BD2964" s="95"/>
      <c r="BE2964" s="95"/>
      <c r="BF2964" s="95"/>
      <c r="BG2964" s="95"/>
      <c r="BH2964" s="95"/>
      <c r="BI2964" s="95"/>
    </row>
    <row r="2965" spans="17:61" s="82" customFormat="1" x14ac:dyDescent="0.2">
      <c r="Q2965" s="103"/>
      <c r="R2965" s="104"/>
      <c r="S2965" s="103"/>
      <c r="T2965" s="103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  <c r="AE2965" s="103"/>
      <c r="AF2965" s="103"/>
      <c r="AG2965" s="103"/>
      <c r="AH2965" s="103"/>
      <c r="AI2965" s="103"/>
      <c r="AJ2965" s="103"/>
      <c r="AK2965" s="103"/>
      <c r="AL2965" s="103"/>
      <c r="AM2965" s="103"/>
      <c r="AN2965" s="103"/>
      <c r="AO2965" s="103"/>
      <c r="AP2965" s="103"/>
      <c r="AQ2965" s="103"/>
      <c r="AR2965" s="103"/>
      <c r="AS2965" s="103"/>
      <c r="AT2965" s="103"/>
      <c r="AU2965" s="103"/>
      <c r="AV2965" s="103"/>
      <c r="AW2965" s="103"/>
      <c r="AX2965" s="103"/>
      <c r="AY2965" s="103"/>
      <c r="AZ2965" s="103"/>
      <c r="BA2965" s="95"/>
      <c r="BB2965" s="95"/>
      <c r="BC2965" s="95"/>
      <c r="BD2965" s="95"/>
      <c r="BE2965" s="95"/>
      <c r="BF2965" s="95"/>
      <c r="BG2965" s="95"/>
      <c r="BH2965" s="95"/>
      <c r="BI2965" s="95"/>
    </row>
    <row r="2966" spans="17:61" s="82" customFormat="1" x14ac:dyDescent="0.2">
      <c r="Q2966" s="103"/>
      <c r="R2966" s="104"/>
      <c r="S2966" s="103"/>
      <c r="T2966" s="103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  <c r="AE2966" s="103"/>
      <c r="AF2966" s="103"/>
      <c r="AG2966" s="103"/>
      <c r="AH2966" s="103"/>
      <c r="AI2966" s="103"/>
      <c r="AJ2966" s="103"/>
      <c r="AK2966" s="103"/>
      <c r="AL2966" s="103"/>
      <c r="AM2966" s="103"/>
      <c r="AN2966" s="103"/>
      <c r="AO2966" s="103"/>
      <c r="AP2966" s="103"/>
      <c r="AQ2966" s="103"/>
      <c r="AR2966" s="103"/>
      <c r="AS2966" s="103"/>
      <c r="AT2966" s="103"/>
      <c r="AU2966" s="103"/>
      <c r="AV2966" s="103"/>
      <c r="AW2966" s="103"/>
      <c r="AX2966" s="103"/>
      <c r="AY2966" s="103"/>
      <c r="AZ2966" s="103"/>
      <c r="BA2966" s="95"/>
      <c r="BB2966" s="95"/>
      <c r="BC2966" s="95"/>
      <c r="BD2966" s="95"/>
      <c r="BE2966" s="95"/>
      <c r="BF2966" s="95"/>
      <c r="BG2966" s="95"/>
      <c r="BH2966" s="95"/>
      <c r="BI2966" s="95"/>
    </row>
    <row r="2967" spans="17:61" s="82" customFormat="1" x14ac:dyDescent="0.2">
      <c r="Q2967" s="103"/>
      <c r="R2967" s="104"/>
      <c r="S2967" s="103"/>
      <c r="T2967" s="103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  <c r="AE2967" s="103"/>
      <c r="AF2967" s="103"/>
      <c r="AG2967" s="103"/>
      <c r="AH2967" s="103"/>
      <c r="AI2967" s="103"/>
      <c r="AJ2967" s="103"/>
      <c r="AK2967" s="103"/>
      <c r="AL2967" s="103"/>
      <c r="AM2967" s="103"/>
      <c r="AN2967" s="103"/>
      <c r="AO2967" s="103"/>
      <c r="AP2967" s="103"/>
      <c r="AQ2967" s="103"/>
      <c r="AR2967" s="103"/>
      <c r="AS2967" s="103"/>
      <c r="AT2967" s="103"/>
      <c r="AU2967" s="103"/>
      <c r="AV2967" s="103"/>
      <c r="AW2967" s="103"/>
      <c r="AX2967" s="103"/>
      <c r="AY2967" s="103"/>
      <c r="AZ2967" s="103"/>
      <c r="BA2967" s="95"/>
      <c r="BB2967" s="95"/>
      <c r="BC2967" s="95"/>
      <c r="BD2967" s="95"/>
      <c r="BE2967" s="95"/>
      <c r="BF2967" s="95"/>
      <c r="BG2967" s="95"/>
      <c r="BH2967" s="95"/>
      <c r="BI2967" s="95"/>
    </row>
    <row r="2968" spans="17:61" s="82" customFormat="1" x14ac:dyDescent="0.2">
      <c r="Q2968" s="103"/>
      <c r="R2968" s="104"/>
      <c r="S2968" s="103"/>
      <c r="T2968" s="103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  <c r="AE2968" s="103"/>
      <c r="AF2968" s="103"/>
      <c r="AG2968" s="103"/>
      <c r="AH2968" s="103"/>
      <c r="AI2968" s="103"/>
      <c r="AJ2968" s="103"/>
      <c r="AK2968" s="103"/>
      <c r="AL2968" s="103"/>
      <c r="AM2968" s="103"/>
      <c r="AN2968" s="103"/>
      <c r="AO2968" s="103"/>
      <c r="AP2968" s="103"/>
      <c r="AQ2968" s="103"/>
      <c r="AR2968" s="103"/>
      <c r="AS2968" s="103"/>
      <c r="AT2968" s="103"/>
      <c r="AU2968" s="103"/>
      <c r="AV2968" s="103"/>
      <c r="AW2968" s="103"/>
      <c r="AX2968" s="103"/>
      <c r="AY2968" s="103"/>
      <c r="AZ2968" s="103"/>
      <c r="BA2968" s="95"/>
      <c r="BB2968" s="95"/>
      <c r="BC2968" s="95"/>
      <c r="BD2968" s="95"/>
      <c r="BE2968" s="95"/>
      <c r="BF2968" s="95"/>
      <c r="BG2968" s="95"/>
      <c r="BH2968" s="95"/>
      <c r="BI2968" s="95"/>
    </row>
    <row r="2969" spans="17:61" s="82" customFormat="1" x14ac:dyDescent="0.2">
      <c r="Q2969" s="103"/>
      <c r="R2969" s="104"/>
      <c r="S2969" s="103"/>
      <c r="T2969" s="103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  <c r="AE2969" s="103"/>
      <c r="AF2969" s="103"/>
      <c r="AG2969" s="103"/>
      <c r="AH2969" s="103"/>
      <c r="AI2969" s="103"/>
      <c r="AJ2969" s="103"/>
      <c r="AK2969" s="103"/>
      <c r="AL2969" s="103"/>
      <c r="AM2969" s="103"/>
      <c r="AN2969" s="103"/>
      <c r="AO2969" s="103"/>
      <c r="AP2969" s="103"/>
      <c r="AQ2969" s="103"/>
      <c r="AR2969" s="103"/>
      <c r="AS2969" s="103"/>
      <c r="AT2969" s="103"/>
      <c r="AU2969" s="103"/>
      <c r="AV2969" s="103"/>
      <c r="AW2969" s="103"/>
      <c r="AX2969" s="103"/>
      <c r="AY2969" s="103"/>
      <c r="AZ2969" s="103"/>
      <c r="BA2969" s="95"/>
      <c r="BB2969" s="95"/>
      <c r="BC2969" s="95"/>
      <c r="BD2969" s="95"/>
      <c r="BE2969" s="95"/>
      <c r="BF2969" s="95"/>
      <c r="BG2969" s="95"/>
      <c r="BH2969" s="95"/>
      <c r="BI2969" s="95"/>
    </row>
    <row r="2970" spans="17:61" s="82" customFormat="1" x14ac:dyDescent="0.2">
      <c r="Q2970" s="103"/>
      <c r="R2970" s="104"/>
      <c r="S2970" s="103"/>
      <c r="T2970" s="103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  <c r="AE2970" s="103"/>
      <c r="AF2970" s="103"/>
      <c r="AG2970" s="103"/>
      <c r="AH2970" s="103"/>
      <c r="AI2970" s="103"/>
      <c r="AJ2970" s="103"/>
      <c r="AK2970" s="103"/>
      <c r="AL2970" s="103"/>
      <c r="AM2970" s="103"/>
      <c r="AN2970" s="103"/>
      <c r="AO2970" s="103"/>
      <c r="AP2970" s="103"/>
      <c r="AQ2970" s="103"/>
      <c r="AR2970" s="103"/>
      <c r="AS2970" s="103"/>
      <c r="AT2970" s="103"/>
      <c r="AU2970" s="103"/>
      <c r="AV2970" s="103"/>
      <c r="AW2970" s="103"/>
      <c r="AX2970" s="103"/>
      <c r="AY2970" s="103"/>
      <c r="AZ2970" s="103"/>
      <c r="BA2970" s="95"/>
      <c r="BB2970" s="95"/>
      <c r="BC2970" s="95"/>
      <c r="BD2970" s="95"/>
      <c r="BE2970" s="95"/>
      <c r="BF2970" s="95"/>
      <c r="BG2970" s="95"/>
      <c r="BH2970" s="95"/>
      <c r="BI2970" s="95"/>
    </row>
    <row r="2971" spans="17:61" s="82" customFormat="1" x14ac:dyDescent="0.2">
      <c r="Q2971" s="103"/>
      <c r="R2971" s="104"/>
      <c r="S2971" s="103"/>
      <c r="T2971" s="103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  <c r="AE2971" s="103"/>
      <c r="AF2971" s="103"/>
      <c r="AG2971" s="103"/>
      <c r="AH2971" s="103"/>
      <c r="AI2971" s="103"/>
      <c r="AJ2971" s="103"/>
      <c r="AK2971" s="103"/>
      <c r="AL2971" s="103"/>
      <c r="AM2971" s="103"/>
      <c r="AN2971" s="103"/>
      <c r="AO2971" s="103"/>
      <c r="AP2971" s="103"/>
      <c r="AQ2971" s="103"/>
      <c r="AR2971" s="103"/>
      <c r="AS2971" s="103"/>
      <c r="AT2971" s="103"/>
      <c r="AU2971" s="103"/>
      <c r="AV2971" s="103"/>
      <c r="AW2971" s="103"/>
      <c r="AX2971" s="103"/>
      <c r="AY2971" s="103"/>
      <c r="AZ2971" s="103"/>
      <c r="BA2971" s="95"/>
      <c r="BB2971" s="95"/>
      <c r="BC2971" s="95"/>
      <c r="BD2971" s="95"/>
      <c r="BE2971" s="95"/>
      <c r="BF2971" s="95"/>
      <c r="BG2971" s="95"/>
      <c r="BH2971" s="95"/>
      <c r="BI2971" s="95"/>
    </row>
    <row r="2972" spans="17:61" s="82" customFormat="1" x14ac:dyDescent="0.2">
      <c r="Q2972" s="103"/>
      <c r="R2972" s="104"/>
      <c r="S2972" s="103"/>
      <c r="T2972" s="103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  <c r="AE2972" s="103"/>
      <c r="AF2972" s="103"/>
      <c r="AG2972" s="103"/>
      <c r="AH2972" s="103"/>
      <c r="AI2972" s="103"/>
      <c r="AJ2972" s="103"/>
      <c r="AK2972" s="103"/>
      <c r="AL2972" s="103"/>
      <c r="AM2972" s="103"/>
      <c r="AN2972" s="103"/>
      <c r="AO2972" s="103"/>
      <c r="AP2972" s="103"/>
      <c r="AQ2972" s="103"/>
      <c r="AR2972" s="103"/>
      <c r="AS2972" s="103"/>
      <c r="AT2972" s="103"/>
      <c r="AU2972" s="103"/>
      <c r="AV2972" s="103"/>
      <c r="AW2972" s="103"/>
      <c r="AX2972" s="103"/>
      <c r="AY2972" s="103"/>
      <c r="AZ2972" s="103"/>
      <c r="BA2972" s="95"/>
      <c r="BB2972" s="95"/>
      <c r="BC2972" s="95"/>
      <c r="BD2972" s="95"/>
      <c r="BE2972" s="95"/>
      <c r="BF2972" s="95"/>
      <c r="BG2972" s="95"/>
      <c r="BH2972" s="95"/>
      <c r="BI2972" s="95"/>
    </row>
    <row r="2973" spans="17:61" s="82" customFormat="1" x14ac:dyDescent="0.2">
      <c r="Q2973" s="103"/>
      <c r="R2973" s="104"/>
      <c r="S2973" s="103"/>
      <c r="T2973" s="103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  <c r="AE2973" s="103"/>
      <c r="AF2973" s="103"/>
      <c r="AG2973" s="103"/>
      <c r="AH2973" s="103"/>
      <c r="AI2973" s="103"/>
      <c r="AJ2973" s="103"/>
      <c r="AK2973" s="103"/>
      <c r="AL2973" s="103"/>
      <c r="AM2973" s="103"/>
      <c r="AN2973" s="103"/>
      <c r="AO2973" s="103"/>
      <c r="AP2973" s="103"/>
      <c r="AQ2973" s="103"/>
      <c r="AR2973" s="103"/>
      <c r="AS2973" s="103"/>
      <c r="AT2973" s="103"/>
      <c r="AU2973" s="103"/>
      <c r="AV2973" s="103"/>
      <c r="AW2973" s="103"/>
      <c r="AX2973" s="103"/>
      <c r="AY2973" s="103"/>
      <c r="AZ2973" s="103"/>
      <c r="BA2973" s="95"/>
      <c r="BB2973" s="95"/>
      <c r="BC2973" s="95"/>
      <c r="BD2973" s="95"/>
      <c r="BE2973" s="95"/>
      <c r="BF2973" s="95"/>
      <c r="BG2973" s="95"/>
      <c r="BH2973" s="95"/>
      <c r="BI2973" s="95"/>
    </row>
    <row r="2974" spans="17:61" s="82" customFormat="1" x14ac:dyDescent="0.2">
      <c r="Q2974" s="103"/>
      <c r="R2974" s="104"/>
      <c r="S2974" s="103"/>
      <c r="T2974" s="103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  <c r="AE2974" s="103"/>
      <c r="AF2974" s="103"/>
      <c r="AG2974" s="103"/>
      <c r="AH2974" s="103"/>
      <c r="AI2974" s="103"/>
      <c r="AJ2974" s="103"/>
      <c r="AK2974" s="103"/>
      <c r="AL2974" s="103"/>
      <c r="AM2974" s="103"/>
      <c r="AN2974" s="103"/>
      <c r="AO2974" s="103"/>
      <c r="AP2974" s="103"/>
      <c r="AQ2974" s="103"/>
      <c r="AR2974" s="103"/>
      <c r="AS2974" s="103"/>
      <c r="AT2974" s="103"/>
      <c r="AU2974" s="103"/>
      <c r="AV2974" s="103"/>
      <c r="AW2974" s="103"/>
      <c r="AX2974" s="103"/>
      <c r="AY2974" s="103"/>
      <c r="AZ2974" s="103"/>
      <c r="BA2974" s="95"/>
      <c r="BB2974" s="95"/>
      <c r="BC2974" s="95"/>
      <c r="BD2974" s="95"/>
      <c r="BE2974" s="95"/>
      <c r="BF2974" s="95"/>
      <c r="BG2974" s="95"/>
      <c r="BH2974" s="95"/>
      <c r="BI2974" s="95"/>
    </row>
    <row r="2975" spans="17:61" s="82" customFormat="1" x14ac:dyDescent="0.2">
      <c r="Q2975" s="103"/>
      <c r="R2975" s="104"/>
      <c r="S2975" s="103"/>
      <c r="T2975" s="103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  <c r="AE2975" s="103"/>
      <c r="AF2975" s="103"/>
      <c r="AG2975" s="103"/>
      <c r="AH2975" s="103"/>
      <c r="AI2975" s="103"/>
      <c r="AJ2975" s="103"/>
      <c r="AK2975" s="103"/>
      <c r="AL2975" s="103"/>
      <c r="AM2975" s="103"/>
      <c r="AN2975" s="103"/>
      <c r="AO2975" s="103"/>
      <c r="AP2975" s="103"/>
      <c r="AQ2975" s="103"/>
      <c r="AR2975" s="103"/>
      <c r="AS2975" s="103"/>
      <c r="AT2975" s="103"/>
      <c r="AU2975" s="103"/>
      <c r="AV2975" s="103"/>
      <c r="AW2975" s="103"/>
      <c r="AX2975" s="103"/>
      <c r="AY2975" s="103"/>
      <c r="AZ2975" s="103"/>
      <c r="BA2975" s="95"/>
      <c r="BB2975" s="95"/>
      <c r="BC2975" s="95"/>
      <c r="BD2975" s="95"/>
      <c r="BE2975" s="95"/>
      <c r="BF2975" s="95"/>
      <c r="BG2975" s="95"/>
      <c r="BH2975" s="95"/>
      <c r="BI2975" s="95"/>
    </row>
    <row r="2976" spans="17:61" s="82" customFormat="1" x14ac:dyDescent="0.2">
      <c r="Q2976" s="103"/>
      <c r="R2976" s="104"/>
      <c r="S2976" s="103"/>
      <c r="T2976" s="103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  <c r="AE2976" s="103"/>
      <c r="AF2976" s="103"/>
      <c r="AG2976" s="103"/>
      <c r="AH2976" s="103"/>
      <c r="AI2976" s="103"/>
      <c r="AJ2976" s="103"/>
      <c r="AK2976" s="103"/>
      <c r="AL2976" s="103"/>
      <c r="AM2976" s="103"/>
      <c r="AN2976" s="103"/>
      <c r="AO2976" s="103"/>
      <c r="AP2976" s="103"/>
      <c r="AQ2976" s="103"/>
      <c r="AR2976" s="103"/>
      <c r="AS2976" s="103"/>
      <c r="AT2976" s="103"/>
      <c r="AU2976" s="103"/>
      <c r="AV2976" s="103"/>
      <c r="AW2976" s="103"/>
      <c r="AX2976" s="103"/>
      <c r="AY2976" s="103"/>
      <c r="AZ2976" s="103"/>
      <c r="BA2976" s="95"/>
      <c r="BB2976" s="95"/>
      <c r="BC2976" s="95"/>
      <c r="BD2976" s="95"/>
      <c r="BE2976" s="95"/>
      <c r="BF2976" s="95"/>
      <c r="BG2976" s="95"/>
      <c r="BH2976" s="95"/>
      <c r="BI2976" s="95"/>
    </row>
    <row r="2977" spans="17:61" s="82" customFormat="1" x14ac:dyDescent="0.2">
      <c r="Q2977" s="103"/>
      <c r="R2977" s="104"/>
      <c r="S2977" s="103"/>
      <c r="T2977" s="103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  <c r="AE2977" s="103"/>
      <c r="AF2977" s="103"/>
      <c r="AG2977" s="103"/>
      <c r="AH2977" s="103"/>
      <c r="AI2977" s="103"/>
      <c r="AJ2977" s="103"/>
      <c r="AK2977" s="103"/>
      <c r="AL2977" s="103"/>
      <c r="AM2977" s="103"/>
      <c r="AN2977" s="103"/>
      <c r="AO2977" s="103"/>
      <c r="AP2977" s="103"/>
      <c r="AQ2977" s="103"/>
      <c r="AR2977" s="103"/>
      <c r="AS2977" s="103"/>
      <c r="AT2977" s="103"/>
      <c r="AU2977" s="103"/>
      <c r="AV2977" s="103"/>
      <c r="AW2977" s="103"/>
      <c r="AX2977" s="103"/>
      <c r="AY2977" s="103"/>
      <c r="AZ2977" s="103"/>
      <c r="BA2977" s="95"/>
      <c r="BB2977" s="95"/>
      <c r="BC2977" s="95"/>
      <c r="BD2977" s="95"/>
      <c r="BE2977" s="95"/>
      <c r="BF2977" s="95"/>
      <c r="BG2977" s="95"/>
      <c r="BH2977" s="95"/>
      <c r="BI2977" s="95"/>
    </row>
    <row r="2978" spans="17:61" s="82" customFormat="1" x14ac:dyDescent="0.2">
      <c r="Q2978" s="103"/>
      <c r="R2978" s="104"/>
      <c r="S2978" s="103"/>
      <c r="T2978" s="103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  <c r="AE2978" s="103"/>
      <c r="AF2978" s="103"/>
      <c r="AG2978" s="103"/>
      <c r="AH2978" s="103"/>
      <c r="AI2978" s="103"/>
      <c r="AJ2978" s="103"/>
      <c r="AK2978" s="103"/>
      <c r="AL2978" s="103"/>
      <c r="AM2978" s="103"/>
      <c r="AN2978" s="103"/>
      <c r="AO2978" s="103"/>
      <c r="AP2978" s="103"/>
      <c r="AQ2978" s="103"/>
      <c r="AR2978" s="103"/>
      <c r="AS2978" s="103"/>
      <c r="AT2978" s="103"/>
      <c r="AU2978" s="103"/>
      <c r="AV2978" s="103"/>
      <c r="AW2978" s="103"/>
      <c r="AX2978" s="103"/>
      <c r="AY2978" s="103"/>
      <c r="AZ2978" s="103"/>
      <c r="BA2978" s="95"/>
      <c r="BB2978" s="95"/>
      <c r="BC2978" s="95"/>
      <c r="BD2978" s="95"/>
      <c r="BE2978" s="95"/>
      <c r="BF2978" s="95"/>
      <c r="BG2978" s="95"/>
      <c r="BH2978" s="95"/>
      <c r="BI2978" s="95"/>
    </row>
    <row r="2979" spans="17:61" s="82" customFormat="1" x14ac:dyDescent="0.2">
      <c r="Q2979" s="103"/>
      <c r="R2979" s="104"/>
      <c r="S2979" s="103"/>
      <c r="T2979" s="103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  <c r="AE2979" s="103"/>
      <c r="AF2979" s="103"/>
      <c r="AG2979" s="103"/>
      <c r="AH2979" s="103"/>
      <c r="AI2979" s="103"/>
      <c r="AJ2979" s="103"/>
      <c r="AK2979" s="103"/>
      <c r="AL2979" s="103"/>
      <c r="AM2979" s="103"/>
      <c r="AN2979" s="103"/>
      <c r="AO2979" s="103"/>
      <c r="AP2979" s="103"/>
      <c r="AQ2979" s="103"/>
      <c r="AR2979" s="103"/>
      <c r="AS2979" s="103"/>
      <c r="AT2979" s="103"/>
      <c r="AU2979" s="103"/>
      <c r="AV2979" s="103"/>
      <c r="AW2979" s="103"/>
      <c r="AX2979" s="103"/>
      <c r="AY2979" s="103"/>
      <c r="AZ2979" s="103"/>
      <c r="BA2979" s="95"/>
      <c r="BB2979" s="95"/>
      <c r="BC2979" s="95"/>
      <c r="BD2979" s="95"/>
      <c r="BE2979" s="95"/>
      <c r="BF2979" s="95"/>
      <c r="BG2979" s="95"/>
      <c r="BH2979" s="95"/>
      <c r="BI2979" s="95"/>
    </row>
    <row r="2980" spans="17:61" s="82" customFormat="1" x14ac:dyDescent="0.2">
      <c r="Q2980" s="103"/>
      <c r="R2980" s="104"/>
      <c r="S2980" s="103"/>
      <c r="T2980" s="103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  <c r="AE2980" s="103"/>
      <c r="AF2980" s="103"/>
      <c r="AG2980" s="103"/>
      <c r="AH2980" s="103"/>
      <c r="AI2980" s="103"/>
      <c r="AJ2980" s="103"/>
      <c r="AK2980" s="103"/>
      <c r="AL2980" s="103"/>
      <c r="AM2980" s="103"/>
      <c r="AN2980" s="103"/>
      <c r="AO2980" s="103"/>
      <c r="AP2980" s="103"/>
      <c r="AQ2980" s="103"/>
      <c r="AR2980" s="103"/>
      <c r="AS2980" s="103"/>
      <c r="AT2980" s="103"/>
      <c r="AU2980" s="103"/>
      <c r="AV2980" s="103"/>
      <c r="AW2980" s="103"/>
      <c r="AX2980" s="103"/>
      <c r="AY2980" s="103"/>
      <c r="AZ2980" s="103"/>
      <c r="BA2980" s="95"/>
      <c r="BB2980" s="95"/>
      <c r="BC2980" s="95"/>
      <c r="BD2980" s="95"/>
      <c r="BE2980" s="95"/>
      <c r="BF2980" s="95"/>
      <c r="BG2980" s="95"/>
      <c r="BH2980" s="95"/>
      <c r="BI2980" s="95"/>
    </row>
    <row r="2981" spans="17:61" s="82" customFormat="1" x14ac:dyDescent="0.2">
      <c r="Q2981" s="103"/>
      <c r="R2981" s="104"/>
      <c r="S2981" s="103"/>
      <c r="T2981" s="103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  <c r="AE2981" s="103"/>
      <c r="AF2981" s="103"/>
      <c r="AG2981" s="103"/>
      <c r="AH2981" s="103"/>
      <c r="AI2981" s="103"/>
      <c r="AJ2981" s="103"/>
      <c r="AK2981" s="103"/>
      <c r="AL2981" s="103"/>
      <c r="AM2981" s="103"/>
      <c r="AN2981" s="103"/>
      <c r="AO2981" s="103"/>
      <c r="AP2981" s="103"/>
      <c r="AQ2981" s="103"/>
      <c r="AR2981" s="103"/>
      <c r="AS2981" s="103"/>
      <c r="AT2981" s="103"/>
      <c r="AU2981" s="103"/>
      <c r="AV2981" s="103"/>
      <c r="AW2981" s="103"/>
      <c r="AX2981" s="103"/>
      <c r="AY2981" s="103"/>
      <c r="AZ2981" s="103"/>
      <c r="BA2981" s="95"/>
      <c r="BB2981" s="95"/>
      <c r="BC2981" s="95"/>
      <c r="BD2981" s="95"/>
      <c r="BE2981" s="95"/>
      <c r="BF2981" s="95"/>
      <c r="BG2981" s="95"/>
      <c r="BH2981" s="95"/>
      <c r="BI2981" s="95"/>
    </row>
    <row r="2982" spans="17:61" s="82" customFormat="1" x14ac:dyDescent="0.2">
      <c r="Q2982" s="103"/>
      <c r="R2982" s="104"/>
      <c r="S2982" s="103"/>
      <c r="T2982" s="103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  <c r="AE2982" s="103"/>
      <c r="AF2982" s="103"/>
      <c r="AG2982" s="103"/>
      <c r="AH2982" s="103"/>
      <c r="AI2982" s="103"/>
      <c r="AJ2982" s="103"/>
      <c r="AK2982" s="103"/>
      <c r="AL2982" s="103"/>
      <c r="AM2982" s="103"/>
      <c r="AN2982" s="103"/>
      <c r="AO2982" s="103"/>
      <c r="AP2982" s="103"/>
      <c r="AQ2982" s="103"/>
      <c r="AR2982" s="103"/>
      <c r="AS2982" s="103"/>
      <c r="AT2982" s="103"/>
      <c r="AU2982" s="103"/>
      <c r="AV2982" s="103"/>
      <c r="AW2982" s="103"/>
      <c r="AX2982" s="103"/>
      <c r="AY2982" s="103"/>
      <c r="AZ2982" s="103"/>
      <c r="BA2982" s="95"/>
      <c r="BB2982" s="95"/>
      <c r="BC2982" s="95"/>
      <c r="BD2982" s="95"/>
      <c r="BE2982" s="95"/>
      <c r="BF2982" s="95"/>
      <c r="BG2982" s="95"/>
      <c r="BH2982" s="95"/>
      <c r="BI2982" s="95"/>
    </row>
    <row r="2983" spans="17:61" s="82" customFormat="1" x14ac:dyDescent="0.2">
      <c r="Q2983" s="103"/>
      <c r="R2983" s="104"/>
      <c r="S2983" s="103"/>
      <c r="T2983" s="103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  <c r="AE2983" s="103"/>
      <c r="AF2983" s="103"/>
      <c r="AG2983" s="103"/>
      <c r="AH2983" s="103"/>
      <c r="AI2983" s="103"/>
      <c r="AJ2983" s="103"/>
      <c r="AK2983" s="103"/>
      <c r="AL2983" s="103"/>
      <c r="AM2983" s="103"/>
      <c r="AN2983" s="103"/>
      <c r="AO2983" s="103"/>
      <c r="AP2983" s="103"/>
      <c r="AQ2983" s="103"/>
      <c r="AR2983" s="103"/>
      <c r="AS2983" s="103"/>
      <c r="AT2983" s="103"/>
      <c r="AU2983" s="103"/>
      <c r="AV2983" s="103"/>
      <c r="AW2983" s="103"/>
      <c r="AX2983" s="103"/>
      <c r="AY2983" s="103"/>
      <c r="AZ2983" s="103"/>
      <c r="BA2983" s="95"/>
      <c r="BB2983" s="95"/>
      <c r="BC2983" s="95"/>
      <c r="BD2983" s="95"/>
      <c r="BE2983" s="95"/>
      <c r="BF2983" s="95"/>
      <c r="BG2983" s="95"/>
      <c r="BH2983" s="95"/>
      <c r="BI2983" s="95"/>
    </row>
    <row r="2984" spans="17:61" s="82" customFormat="1" x14ac:dyDescent="0.2">
      <c r="Q2984" s="103"/>
      <c r="R2984" s="104"/>
      <c r="S2984" s="103"/>
      <c r="T2984" s="103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  <c r="AE2984" s="103"/>
      <c r="AF2984" s="103"/>
      <c r="AG2984" s="103"/>
      <c r="AH2984" s="103"/>
      <c r="AI2984" s="103"/>
      <c r="AJ2984" s="103"/>
      <c r="AK2984" s="103"/>
      <c r="AL2984" s="103"/>
      <c r="AM2984" s="103"/>
      <c r="AN2984" s="103"/>
      <c r="AO2984" s="103"/>
      <c r="AP2984" s="103"/>
      <c r="AQ2984" s="103"/>
      <c r="AR2984" s="103"/>
      <c r="AS2984" s="103"/>
      <c r="AT2984" s="103"/>
      <c r="AU2984" s="103"/>
      <c r="AV2984" s="103"/>
      <c r="AW2984" s="103"/>
      <c r="AX2984" s="103"/>
      <c r="AY2984" s="103"/>
      <c r="AZ2984" s="103"/>
      <c r="BA2984" s="95"/>
      <c r="BB2984" s="95"/>
      <c r="BC2984" s="95"/>
      <c r="BD2984" s="95"/>
      <c r="BE2984" s="95"/>
      <c r="BF2984" s="95"/>
      <c r="BG2984" s="95"/>
      <c r="BH2984" s="95"/>
      <c r="BI2984" s="95"/>
    </row>
    <row r="2985" spans="17:61" s="82" customFormat="1" x14ac:dyDescent="0.2">
      <c r="Q2985" s="103"/>
      <c r="R2985" s="104"/>
      <c r="S2985" s="103"/>
      <c r="T2985" s="103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  <c r="AE2985" s="103"/>
      <c r="AF2985" s="103"/>
      <c r="AG2985" s="103"/>
      <c r="AH2985" s="103"/>
      <c r="AI2985" s="103"/>
      <c r="AJ2985" s="103"/>
      <c r="AK2985" s="103"/>
      <c r="AL2985" s="103"/>
      <c r="AM2985" s="103"/>
      <c r="AN2985" s="103"/>
      <c r="AO2985" s="103"/>
      <c r="AP2985" s="103"/>
      <c r="AQ2985" s="103"/>
      <c r="AR2985" s="103"/>
      <c r="AS2985" s="103"/>
      <c r="AT2985" s="103"/>
      <c r="AU2985" s="103"/>
      <c r="AV2985" s="103"/>
      <c r="AW2985" s="103"/>
      <c r="AX2985" s="103"/>
      <c r="AY2985" s="103"/>
      <c r="AZ2985" s="103"/>
      <c r="BA2985" s="95"/>
      <c r="BB2985" s="95"/>
      <c r="BC2985" s="95"/>
      <c r="BD2985" s="95"/>
      <c r="BE2985" s="95"/>
      <c r="BF2985" s="95"/>
      <c r="BG2985" s="95"/>
      <c r="BH2985" s="95"/>
      <c r="BI2985" s="95"/>
    </row>
    <row r="2986" spans="17:61" s="82" customFormat="1" x14ac:dyDescent="0.2">
      <c r="Q2986" s="103"/>
      <c r="R2986" s="104"/>
      <c r="S2986" s="103"/>
      <c r="T2986" s="103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  <c r="AE2986" s="103"/>
      <c r="AF2986" s="103"/>
      <c r="AG2986" s="103"/>
      <c r="AH2986" s="103"/>
      <c r="AI2986" s="103"/>
      <c r="AJ2986" s="103"/>
      <c r="AK2986" s="103"/>
      <c r="AL2986" s="103"/>
      <c r="AM2986" s="103"/>
      <c r="AN2986" s="103"/>
      <c r="AO2986" s="103"/>
      <c r="AP2986" s="103"/>
      <c r="AQ2986" s="103"/>
      <c r="AR2986" s="103"/>
      <c r="AS2986" s="103"/>
      <c r="AT2986" s="103"/>
      <c r="AU2986" s="103"/>
      <c r="AV2986" s="103"/>
      <c r="AW2986" s="103"/>
      <c r="AX2986" s="103"/>
      <c r="AY2986" s="103"/>
      <c r="AZ2986" s="103"/>
      <c r="BA2986" s="95"/>
      <c r="BB2986" s="95"/>
      <c r="BC2986" s="95"/>
      <c r="BD2986" s="95"/>
      <c r="BE2986" s="95"/>
      <c r="BF2986" s="95"/>
      <c r="BG2986" s="95"/>
      <c r="BH2986" s="95"/>
      <c r="BI2986" s="95"/>
    </row>
    <row r="2987" spans="17:61" s="82" customFormat="1" x14ac:dyDescent="0.2">
      <c r="Q2987" s="103"/>
      <c r="R2987" s="104"/>
      <c r="S2987" s="103"/>
      <c r="T2987" s="103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  <c r="AE2987" s="103"/>
      <c r="AF2987" s="103"/>
      <c r="AG2987" s="103"/>
      <c r="AH2987" s="103"/>
      <c r="AI2987" s="103"/>
      <c r="AJ2987" s="103"/>
      <c r="AK2987" s="103"/>
      <c r="AL2987" s="103"/>
      <c r="AM2987" s="103"/>
      <c r="AN2987" s="103"/>
      <c r="AO2987" s="103"/>
      <c r="AP2987" s="103"/>
      <c r="AQ2987" s="103"/>
      <c r="AR2987" s="103"/>
      <c r="AS2987" s="103"/>
      <c r="AT2987" s="103"/>
      <c r="AU2987" s="103"/>
      <c r="AV2987" s="103"/>
      <c r="AW2987" s="103"/>
      <c r="AX2987" s="103"/>
      <c r="AY2987" s="103"/>
      <c r="AZ2987" s="103"/>
      <c r="BA2987" s="95"/>
      <c r="BB2987" s="95"/>
      <c r="BC2987" s="95"/>
      <c r="BD2987" s="95"/>
      <c r="BE2987" s="95"/>
      <c r="BF2987" s="95"/>
      <c r="BG2987" s="95"/>
      <c r="BH2987" s="95"/>
      <c r="BI2987" s="95"/>
    </row>
    <row r="2988" spans="17:61" s="82" customFormat="1" x14ac:dyDescent="0.2">
      <c r="Q2988" s="103"/>
      <c r="R2988" s="104"/>
      <c r="S2988" s="103"/>
      <c r="T2988" s="103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  <c r="AE2988" s="103"/>
      <c r="AF2988" s="103"/>
      <c r="AG2988" s="103"/>
      <c r="AH2988" s="103"/>
      <c r="AI2988" s="103"/>
      <c r="AJ2988" s="103"/>
      <c r="AK2988" s="103"/>
      <c r="AL2988" s="103"/>
      <c r="AM2988" s="103"/>
      <c r="AN2988" s="103"/>
      <c r="AO2988" s="103"/>
      <c r="AP2988" s="103"/>
      <c r="AQ2988" s="103"/>
      <c r="AR2988" s="103"/>
      <c r="AS2988" s="103"/>
      <c r="AT2988" s="103"/>
      <c r="AU2988" s="103"/>
      <c r="AV2988" s="103"/>
      <c r="AW2988" s="103"/>
      <c r="AX2988" s="103"/>
      <c r="AY2988" s="103"/>
      <c r="AZ2988" s="103"/>
      <c r="BA2988" s="95"/>
      <c r="BB2988" s="95"/>
      <c r="BC2988" s="95"/>
      <c r="BD2988" s="95"/>
      <c r="BE2988" s="95"/>
      <c r="BF2988" s="95"/>
      <c r="BG2988" s="95"/>
      <c r="BH2988" s="95"/>
      <c r="BI2988" s="95"/>
    </row>
    <row r="2989" spans="17:61" s="82" customFormat="1" x14ac:dyDescent="0.2">
      <c r="Q2989" s="103"/>
      <c r="R2989" s="104"/>
      <c r="S2989" s="103"/>
      <c r="T2989" s="103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  <c r="AE2989" s="103"/>
      <c r="AF2989" s="103"/>
      <c r="AG2989" s="103"/>
      <c r="AH2989" s="103"/>
      <c r="AI2989" s="103"/>
      <c r="AJ2989" s="103"/>
      <c r="AK2989" s="103"/>
      <c r="AL2989" s="103"/>
      <c r="AM2989" s="103"/>
      <c r="AN2989" s="103"/>
      <c r="AO2989" s="103"/>
      <c r="AP2989" s="103"/>
      <c r="AQ2989" s="103"/>
      <c r="AR2989" s="103"/>
      <c r="AS2989" s="103"/>
      <c r="AT2989" s="103"/>
      <c r="AU2989" s="103"/>
      <c r="AV2989" s="103"/>
      <c r="AW2989" s="103"/>
      <c r="AX2989" s="103"/>
      <c r="AY2989" s="103"/>
      <c r="AZ2989" s="103"/>
      <c r="BA2989" s="95"/>
      <c r="BB2989" s="95"/>
      <c r="BC2989" s="95"/>
      <c r="BD2989" s="95"/>
      <c r="BE2989" s="95"/>
      <c r="BF2989" s="95"/>
      <c r="BG2989" s="95"/>
      <c r="BH2989" s="95"/>
      <c r="BI2989" s="95"/>
    </row>
    <row r="2990" spans="17:61" s="82" customFormat="1" x14ac:dyDescent="0.2">
      <c r="Q2990" s="103"/>
      <c r="R2990" s="104"/>
      <c r="S2990" s="103"/>
      <c r="T2990" s="103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  <c r="AE2990" s="103"/>
      <c r="AF2990" s="103"/>
      <c r="AG2990" s="103"/>
      <c r="AH2990" s="103"/>
      <c r="AI2990" s="103"/>
      <c r="AJ2990" s="103"/>
      <c r="AK2990" s="103"/>
      <c r="AL2990" s="103"/>
      <c r="AM2990" s="103"/>
      <c r="AN2990" s="103"/>
      <c r="AO2990" s="103"/>
      <c r="AP2990" s="103"/>
      <c r="AQ2990" s="103"/>
      <c r="AR2990" s="103"/>
      <c r="AS2990" s="103"/>
      <c r="AT2990" s="103"/>
      <c r="AU2990" s="103"/>
      <c r="AV2990" s="103"/>
      <c r="AW2990" s="103"/>
      <c r="AX2990" s="103"/>
      <c r="AY2990" s="103"/>
      <c r="AZ2990" s="103"/>
      <c r="BA2990" s="95"/>
      <c r="BB2990" s="95"/>
      <c r="BC2990" s="95"/>
      <c r="BD2990" s="95"/>
      <c r="BE2990" s="95"/>
      <c r="BF2990" s="95"/>
      <c r="BG2990" s="95"/>
      <c r="BH2990" s="95"/>
      <c r="BI2990" s="95"/>
    </row>
    <row r="2991" spans="17:61" s="82" customFormat="1" x14ac:dyDescent="0.2">
      <c r="Q2991" s="103"/>
      <c r="R2991" s="104"/>
      <c r="S2991" s="103"/>
      <c r="T2991" s="103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  <c r="AE2991" s="103"/>
      <c r="AF2991" s="103"/>
      <c r="AG2991" s="103"/>
      <c r="AH2991" s="103"/>
      <c r="AI2991" s="103"/>
      <c r="AJ2991" s="103"/>
      <c r="AK2991" s="103"/>
      <c r="AL2991" s="103"/>
      <c r="AM2991" s="103"/>
      <c r="AN2991" s="103"/>
      <c r="AO2991" s="103"/>
      <c r="AP2991" s="103"/>
      <c r="AQ2991" s="103"/>
      <c r="AR2991" s="103"/>
      <c r="AS2991" s="103"/>
      <c r="AT2991" s="103"/>
      <c r="AU2991" s="103"/>
      <c r="AV2991" s="103"/>
      <c r="AW2991" s="103"/>
      <c r="AX2991" s="103"/>
      <c r="AY2991" s="103"/>
      <c r="AZ2991" s="103"/>
      <c r="BA2991" s="95"/>
      <c r="BB2991" s="95"/>
      <c r="BC2991" s="95"/>
      <c r="BD2991" s="95"/>
      <c r="BE2991" s="95"/>
      <c r="BF2991" s="95"/>
      <c r="BG2991" s="95"/>
      <c r="BH2991" s="95"/>
      <c r="BI2991" s="95"/>
    </row>
    <row r="2992" spans="17:61" s="82" customFormat="1" x14ac:dyDescent="0.2">
      <c r="Q2992" s="103"/>
      <c r="R2992" s="104"/>
      <c r="S2992" s="103"/>
      <c r="T2992" s="103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  <c r="AE2992" s="103"/>
      <c r="AF2992" s="103"/>
      <c r="AG2992" s="103"/>
      <c r="AH2992" s="103"/>
      <c r="AI2992" s="103"/>
      <c r="AJ2992" s="103"/>
      <c r="AK2992" s="103"/>
      <c r="AL2992" s="103"/>
      <c r="AM2992" s="103"/>
      <c r="AN2992" s="103"/>
      <c r="AO2992" s="103"/>
      <c r="AP2992" s="103"/>
      <c r="AQ2992" s="103"/>
      <c r="AR2992" s="103"/>
      <c r="AS2992" s="103"/>
      <c r="AT2992" s="103"/>
      <c r="AU2992" s="103"/>
      <c r="AV2992" s="103"/>
      <c r="AW2992" s="103"/>
      <c r="AX2992" s="103"/>
      <c r="AY2992" s="103"/>
      <c r="AZ2992" s="103"/>
      <c r="BA2992" s="95"/>
      <c r="BB2992" s="95"/>
      <c r="BC2992" s="95"/>
      <c r="BD2992" s="95"/>
      <c r="BE2992" s="95"/>
      <c r="BF2992" s="95"/>
      <c r="BG2992" s="95"/>
      <c r="BH2992" s="95"/>
      <c r="BI2992" s="95"/>
    </row>
    <row r="2993" spans="17:61" s="82" customFormat="1" x14ac:dyDescent="0.2">
      <c r="Q2993" s="103"/>
      <c r="R2993" s="104"/>
      <c r="S2993" s="103"/>
      <c r="T2993" s="103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  <c r="AE2993" s="103"/>
      <c r="AF2993" s="103"/>
      <c r="AG2993" s="103"/>
      <c r="AH2993" s="103"/>
      <c r="AI2993" s="103"/>
      <c r="AJ2993" s="103"/>
      <c r="AK2993" s="103"/>
      <c r="AL2993" s="103"/>
      <c r="AM2993" s="103"/>
      <c r="AN2993" s="103"/>
      <c r="AO2993" s="103"/>
      <c r="AP2993" s="103"/>
      <c r="AQ2993" s="103"/>
      <c r="AR2993" s="103"/>
      <c r="AS2993" s="103"/>
      <c r="AT2993" s="103"/>
      <c r="AU2993" s="103"/>
      <c r="AV2993" s="103"/>
      <c r="AW2993" s="103"/>
      <c r="AX2993" s="103"/>
      <c r="AY2993" s="103"/>
      <c r="AZ2993" s="103"/>
      <c r="BA2993" s="95"/>
      <c r="BB2993" s="95"/>
      <c r="BC2993" s="95"/>
      <c r="BD2993" s="95"/>
      <c r="BE2993" s="95"/>
      <c r="BF2993" s="95"/>
      <c r="BG2993" s="95"/>
      <c r="BH2993" s="95"/>
      <c r="BI2993" s="95"/>
    </row>
    <row r="2994" spans="17:61" s="82" customFormat="1" x14ac:dyDescent="0.2">
      <c r="Q2994" s="103"/>
      <c r="R2994" s="104"/>
      <c r="S2994" s="103"/>
      <c r="T2994" s="103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  <c r="AE2994" s="103"/>
      <c r="AF2994" s="103"/>
      <c r="AG2994" s="103"/>
      <c r="AH2994" s="103"/>
      <c r="AI2994" s="103"/>
      <c r="AJ2994" s="103"/>
      <c r="AK2994" s="103"/>
      <c r="AL2994" s="103"/>
      <c r="AM2994" s="103"/>
      <c r="AN2994" s="103"/>
      <c r="AO2994" s="103"/>
      <c r="AP2994" s="103"/>
      <c r="AQ2994" s="103"/>
      <c r="AR2994" s="103"/>
      <c r="AS2994" s="103"/>
      <c r="AT2994" s="103"/>
      <c r="AU2994" s="103"/>
      <c r="AV2994" s="103"/>
      <c r="AW2994" s="103"/>
      <c r="AX2994" s="103"/>
      <c r="AY2994" s="103"/>
      <c r="AZ2994" s="103"/>
      <c r="BA2994" s="95"/>
      <c r="BB2994" s="95"/>
      <c r="BC2994" s="95"/>
      <c r="BD2994" s="95"/>
      <c r="BE2994" s="95"/>
      <c r="BF2994" s="95"/>
      <c r="BG2994" s="95"/>
      <c r="BH2994" s="95"/>
      <c r="BI2994" s="95"/>
    </row>
    <row r="2995" spans="17:61" s="82" customFormat="1" x14ac:dyDescent="0.2">
      <c r="Q2995" s="103"/>
      <c r="R2995" s="104"/>
      <c r="S2995" s="103"/>
      <c r="T2995" s="103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  <c r="AE2995" s="103"/>
      <c r="AF2995" s="103"/>
      <c r="AG2995" s="103"/>
      <c r="AH2995" s="103"/>
      <c r="AI2995" s="103"/>
      <c r="AJ2995" s="103"/>
      <c r="AK2995" s="103"/>
      <c r="AL2995" s="103"/>
      <c r="AM2995" s="103"/>
      <c r="AN2995" s="103"/>
      <c r="AO2995" s="103"/>
      <c r="AP2995" s="103"/>
      <c r="AQ2995" s="103"/>
      <c r="AR2995" s="103"/>
      <c r="AS2995" s="103"/>
      <c r="AT2995" s="103"/>
      <c r="AU2995" s="103"/>
      <c r="AV2995" s="103"/>
      <c r="AW2995" s="103"/>
      <c r="AX2995" s="103"/>
      <c r="AY2995" s="103"/>
      <c r="AZ2995" s="103"/>
      <c r="BA2995" s="95"/>
      <c r="BB2995" s="95"/>
      <c r="BC2995" s="95"/>
      <c r="BD2995" s="95"/>
      <c r="BE2995" s="95"/>
      <c r="BF2995" s="95"/>
      <c r="BG2995" s="95"/>
      <c r="BH2995" s="95"/>
      <c r="BI2995" s="95"/>
    </row>
    <row r="2996" spans="17:61" s="82" customFormat="1" x14ac:dyDescent="0.2">
      <c r="Q2996" s="103"/>
      <c r="R2996" s="104"/>
      <c r="S2996" s="103"/>
      <c r="T2996" s="103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  <c r="AE2996" s="103"/>
      <c r="AF2996" s="103"/>
      <c r="AG2996" s="103"/>
      <c r="AH2996" s="103"/>
      <c r="AI2996" s="103"/>
      <c r="AJ2996" s="103"/>
      <c r="AK2996" s="103"/>
      <c r="AL2996" s="103"/>
      <c r="AM2996" s="103"/>
      <c r="AN2996" s="103"/>
      <c r="AO2996" s="103"/>
      <c r="AP2996" s="103"/>
      <c r="AQ2996" s="103"/>
      <c r="AR2996" s="103"/>
      <c r="AS2996" s="103"/>
      <c r="AT2996" s="103"/>
      <c r="AU2996" s="103"/>
      <c r="AV2996" s="103"/>
      <c r="AW2996" s="103"/>
      <c r="AX2996" s="103"/>
      <c r="AY2996" s="103"/>
      <c r="AZ2996" s="103"/>
      <c r="BA2996" s="95"/>
      <c r="BB2996" s="95"/>
      <c r="BC2996" s="95"/>
      <c r="BD2996" s="95"/>
      <c r="BE2996" s="95"/>
      <c r="BF2996" s="95"/>
      <c r="BG2996" s="95"/>
      <c r="BH2996" s="95"/>
      <c r="BI2996" s="95"/>
    </row>
    <row r="2997" spans="17:61" s="82" customFormat="1" x14ac:dyDescent="0.2">
      <c r="Q2997" s="103"/>
      <c r="R2997" s="104"/>
      <c r="S2997" s="103"/>
      <c r="T2997" s="103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  <c r="AE2997" s="103"/>
      <c r="AF2997" s="103"/>
      <c r="AG2997" s="103"/>
      <c r="AH2997" s="103"/>
      <c r="AI2997" s="103"/>
      <c r="AJ2997" s="103"/>
      <c r="AK2997" s="103"/>
      <c r="AL2997" s="103"/>
      <c r="AM2997" s="103"/>
      <c r="AN2997" s="103"/>
      <c r="AO2997" s="103"/>
      <c r="AP2997" s="103"/>
      <c r="AQ2997" s="103"/>
      <c r="AR2997" s="103"/>
      <c r="AS2997" s="103"/>
      <c r="AT2997" s="103"/>
      <c r="AU2997" s="103"/>
      <c r="AV2997" s="103"/>
      <c r="AW2997" s="103"/>
      <c r="AX2997" s="103"/>
      <c r="AY2997" s="103"/>
      <c r="AZ2997" s="103"/>
      <c r="BA2997" s="95"/>
      <c r="BB2997" s="95"/>
      <c r="BC2997" s="95"/>
      <c r="BD2997" s="95"/>
      <c r="BE2997" s="95"/>
      <c r="BF2997" s="95"/>
      <c r="BG2997" s="95"/>
      <c r="BH2997" s="95"/>
      <c r="BI2997" s="95"/>
    </row>
    <row r="2998" spans="17:61" s="82" customFormat="1" x14ac:dyDescent="0.2">
      <c r="Q2998" s="103"/>
      <c r="R2998" s="104"/>
      <c r="S2998" s="103"/>
      <c r="T2998" s="103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  <c r="AE2998" s="103"/>
      <c r="AF2998" s="103"/>
      <c r="AG2998" s="103"/>
      <c r="AH2998" s="103"/>
      <c r="AI2998" s="103"/>
      <c r="AJ2998" s="103"/>
      <c r="AK2998" s="103"/>
      <c r="AL2998" s="103"/>
      <c r="AM2998" s="103"/>
      <c r="AN2998" s="103"/>
      <c r="AO2998" s="103"/>
      <c r="AP2998" s="103"/>
      <c r="AQ2998" s="103"/>
      <c r="AR2998" s="103"/>
      <c r="AS2998" s="103"/>
      <c r="AT2998" s="103"/>
      <c r="AU2998" s="103"/>
      <c r="AV2998" s="103"/>
      <c r="AW2998" s="103"/>
      <c r="AX2998" s="103"/>
      <c r="AY2998" s="103"/>
      <c r="AZ2998" s="103"/>
      <c r="BA2998" s="95"/>
      <c r="BB2998" s="95"/>
      <c r="BC2998" s="95"/>
      <c r="BD2998" s="95"/>
      <c r="BE2998" s="95"/>
      <c r="BF2998" s="95"/>
      <c r="BG2998" s="95"/>
      <c r="BH2998" s="95"/>
      <c r="BI2998" s="95"/>
    </row>
    <row r="2999" spans="17:61" s="82" customFormat="1" x14ac:dyDescent="0.2">
      <c r="Q2999" s="103"/>
      <c r="R2999" s="104"/>
      <c r="S2999" s="103"/>
      <c r="T2999" s="103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  <c r="AE2999" s="103"/>
      <c r="AF2999" s="103"/>
      <c r="AG2999" s="103"/>
      <c r="AH2999" s="103"/>
      <c r="AI2999" s="103"/>
      <c r="AJ2999" s="103"/>
      <c r="AK2999" s="103"/>
      <c r="AL2999" s="103"/>
      <c r="AM2999" s="103"/>
      <c r="AN2999" s="103"/>
      <c r="AO2999" s="103"/>
      <c r="AP2999" s="103"/>
      <c r="AQ2999" s="103"/>
      <c r="AR2999" s="103"/>
      <c r="AS2999" s="103"/>
      <c r="AT2999" s="103"/>
      <c r="AU2999" s="103"/>
      <c r="AV2999" s="103"/>
      <c r="AW2999" s="103"/>
      <c r="AX2999" s="103"/>
      <c r="AY2999" s="103"/>
      <c r="AZ2999" s="103"/>
      <c r="BA2999" s="95"/>
      <c r="BB2999" s="95"/>
      <c r="BC2999" s="95"/>
      <c r="BD2999" s="95"/>
      <c r="BE2999" s="95"/>
      <c r="BF2999" s="95"/>
      <c r="BG2999" s="95"/>
      <c r="BH2999" s="95"/>
      <c r="BI2999" s="95"/>
    </row>
    <row r="3000" spans="17:61" s="82" customFormat="1" x14ac:dyDescent="0.2">
      <c r="Q3000" s="103"/>
      <c r="R3000" s="104"/>
      <c r="S3000" s="103"/>
      <c r="T3000" s="103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  <c r="AE3000" s="103"/>
      <c r="AF3000" s="103"/>
      <c r="AG3000" s="103"/>
      <c r="AH3000" s="103"/>
      <c r="AI3000" s="103"/>
      <c r="AJ3000" s="103"/>
      <c r="AK3000" s="103"/>
      <c r="AL3000" s="103"/>
      <c r="AM3000" s="103"/>
      <c r="AN3000" s="103"/>
      <c r="AO3000" s="103"/>
      <c r="AP3000" s="103"/>
      <c r="AQ3000" s="103"/>
      <c r="AR3000" s="103"/>
      <c r="AS3000" s="103"/>
      <c r="AT3000" s="103"/>
      <c r="AU3000" s="103"/>
      <c r="AV3000" s="103"/>
      <c r="AW3000" s="103"/>
      <c r="AX3000" s="103"/>
      <c r="AY3000" s="103"/>
      <c r="AZ3000" s="103"/>
      <c r="BA3000" s="95"/>
      <c r="BB3000" s="95"/>
      <c r="BC3000" s="95"/>
      <c r="BD3000" s="95"/>
      <c r="BE3000" s="95"/>
      <c r="BF3000" s="95"/>
      <c r="BG3000" s="95"/>
      <c r="BH3000" s="95"/>
      <c r="BI3000" s="95"/>
    </row>
    <row r="3001" spans="17:61" s="82" customFormat="1" x14ac:dyDescent="0.2">
      <c r="Q3001" s="103"/>
      <c r="R3001" s="104"/>
      <c r="S3001" s="103"/>
      <c r="T3001" s="103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  <c r="AE3001" s="103"/>
      <c r="AF3001" s="103"/>
      <c r="AG3001" s="103"/>
      <c r="AH3001" s="103"/>
      <c r="AI3001" s="103"/>
      <c r="AJ3001" s="103"/>
      <c r="AK3001" s="103"/>
      <c r="AL3001" s="103"/>
      <c r="AM3001" s="103"/>
      <c r="AN3001" s="103"/>
      <c r="AO3001" s="103"/>
      <c r="AP3001" s="103"/>
      <c r="AQ3001" s="103"/>
      <c r="AR3001" s="103"/>
      <c r="AS3001" s="103"/>
      <c r="AT3001" s="103"/>
      <c r="AU3001" s="103"/>
      <c r="AV3001" s="103"/>
      <c r="AW3001" s="103"/>
      <c r="AX3001" s="103"/>
      <c r="AY3001" s="103"/>
      <c r="AZ3001" s="103"/>
      <c r="BA3001" s="95"/>
      <c r="BB3001" s="95"/>
      <c r="BC3001" s="95"/>
      <c r="BD3001" s="95"/>
      <c r="BE3001" s="95"/>
      <c r="BF3001" s="95"/>
      <c r="BG3001" s="95"/>
      <c r="BH3001" s="95"/>
      <c r="BI3001" s="95"/>
    </row>
    <row r="3002" spans="17:61" s="82" customFormat="1" x14ac:dyDescent="0.2">
      <c r="Q3002" s="103"/>
      <c r="R3002" s="104"/>
      <c r="S3002" s="103"/>
      <c r="T3002" s="103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  <c r="AE3002" s="103"/>
      <c r="AF3002" s="103"/>
      <c r="AG3002" s="103"/>
      <c r="AH3002" s="103"/>
      <c r="AI3002" s="103"/>
      <c r="AJ3002" s="103"/>
      <c r="AK3002" s="103"/>
      <c r="AL3002" s="103"/>
      <c r="AM3002" s="103"/>
      <c r="AN3002" s="103"/>
      <c r="AO3002" s="103"/>
      <c r="AP3002" s="103"/>
      <c r="AQ3002" s="103"/>
      <c r="AR3002" s="103"/>
      <c r="AS3002" s="103"/>
      <c r="AT3002" s="103"/>
      <c r="AU3002" s="103"/>
      <c r="AV3002" s="103"/>
      <c r="AW3002" s="103"/>
      <c r="AX3002" s="103"/>
      <c r="AY3002" s="103"/>
      <c r="AZ3002" s="103"/>
      <c r="BA3002" s="95"/>
      <c r="BB3002" s="95"/>
      <c r="BC3002" s="95"/>
      <c r="BD3002" s="95"/>
      <c r="BE3002" s="95"/>
      <c r="BF3002" s="95"/>
      <c r="BG3002" s="95"/>
      <c r="BH3002" s="95"/>
      <c r="BI3002" s="95"/>
    </row>
    <row r="3003" spans="17:61" s="82" customFormat="1" x14ac:dyDescent="0.2">
      <c r="Q3003" s="103"/>
      <c r="R3003" s="104"/>
      <c r="S3003" s="103"/>
      <c r="T3003" s="103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  <c r="AE3003" s="103"/>
      <c r="AF3003" s="103"/>
      <c r="AG3003" s="103"/>
      <c r="AH3003" s="103"/>
      <c r="AI3003" s="103"/>
      <c r="AJ3003" s="103"/>
      <c r="AK3003" s="103"/>
      <c r="AL3003" s="103"/>
      <c r="AM3003" s="103"/>
      <c r="AN3003" s="103"/>
      <c r="AO3003" s="103"/>
      <c r="AP3003" s="103"/>
      <c r="AQ3003" s="103"/>
      <c r="AR3003" s="103"/>
      <c r="AS3003" s="103"/>
      <c r="AT3003" s="103"/>
      <c r="AU3003" s="103"/>
      <c r="AV3003" s="103"/>
      <c r="AW3003" s="103"/>
      <c r="AX3003" s="103"/>
      <c r="AY3003" s="103"/>
      <c r="AZ3003" s="103"/>
      <c r="BA3003" s="95"/>
      <c r="BB3003" s="95"/>
      <c r="BC3003" s="95"/>
      <c r="BD3003" s="95"/>
      <c r="BE3003" s="95"/>
      <c r="BF3003" s="95"/>
      <c r="BG3003" s="95"/>
      <c r="BH3003" s="95"/>
      <c r="BI3003" s="95"/>
    </row>
    <row r="3004" spans="17:61" s="82" customFormat="1" x14ac:dyDescent="0.2">
      <c r="Q3004" s="103"/>
      <c r="R3004" s="104"/>
      <c r="S3004" s="103"/>
      <c r="T3004" s="103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  <c r="AE3004" s="103"/>
      <c r="AF3004" s="103"/>
      <c r="AG3004" s="103"/>
      <c r="AH3004" s="103"/>
      <c r="AI3004" s="103"/>
      <c r="AJ3004" s="103"/>
      <c r="AK3004" s="103"/>
      <c r="AL3004" s="103"/>
      <c r="AM3004" s="103"/>
      <c r="AN3004" s="103"/>
      <c r="AO3004" s="103"/>
      <c r="AP3004" s="103"/>
      <c r="AQ3004" s="103"/>
      <c r="AR3004" s="103"/>
      <c r="AS3004" s="103"/>
      <c r="AT3004" s="103"/>
      <c r="AU3004" s="103"/>
      <c r="AV3004" s="103"/>
      <c r="AW3004" s="103"/>
      <c r="AX3004" s="103"/>
      <c r="AY3004" s="103"/>
      <c r="AZ3004" s="103"/>
      <c r="BA3004" s="95"/>
      <c r="BB3004" s="95"/>
      <c r="BC3004" s="95"/>
      <c r="BD3004" s="95"/>
      <c r="BE3004" s="95"/>
      <c r="BF3004" s="95"/>
      <c r="BG3004" s="95"/>
      <c r="BH3004" s="95"/>
      <c r="BI3004" s="95"/>
    </row>
    <row r="3005" spans="17:61" s="82" customFormat="1" x14ac:dyDescent="0.2">
      <c r="Q3005" s="103"/>
      <c r="R3005" s="104"/>
      <c r="S3005" s="103"/>
      <c r="T3005" s="103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  <c r="AE3005" s="103"/>
      <c r="AF3005" s="103"/>
      <c r="AG3005" s="103"/>
      <c r="AH3005" s="103"/>
      <c r="AI3005" s="103"/>
      <c r="AJ3005" s="103"/>
      <c r="AK3005" s="103"/>
      <c r="AL3005" s="103"/>
      <c r="AM3005" s="103"/>
      <c r="AN3005" s="103"/>
      <c r="AO3005" s="103"/>
      <c r="AP3005" s="103"/>
      <c r="AQ3005" s="103"/>
      <c r="AR3005" s="103"/>
      <c r="AS3005" s="103"/>
      <c r="AT3005" s="103"/>
      <c r="AU3005" s="103"/>
      <c r="AV3005" s="103"/>
      <c r="AW3005" s="103"/>
      <c r="AX3005" s="103"/>
      <c r="AY3005" s="103"/>
      <c r="AZ3005" s="103"/>
      <c r="BA3005" s="95"/>
      <c r="BB3005" s="95"/>
      <c r="BC3005" s="95"/>
      <c r="BD3005" s="95"/>
      <c r="BE3005" s="95"/>
      <c r="BF3005" s="95"/>
      <c r="BG3005" s="95"/>
      <c r="BH3005" s="95"/>
      <c r="BI3005" s="95"/>
    </row>
    <row r="3006" spans="17:61" s="82" customFormat="1" x14ac:dyDescent="0.2">
      <c r="Q3006" s="103"/>
      <c r="R3006" s="104"/>
      <c r="S3006" s="103"/>
      <c r="T3006" s="103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  <c r="AE3006" s="103"/>
      <c r="AF3006" s="103"/>
      <c r="AG3006" s="103"/>
      <c r="AH3006" s="103"/>
      <c r="AI3006" s="103"/>
      <c r="AJ3006" s="103"/>
      <c r="AK3006" s="103"/>
      <c r="AL3006" s="103"/>
      <c r="AM3006" s="103"/>
      <c r="AN3006" s="103"/>
      <c r="AO3006" s="103"/>
      <c r="AP3006" s="103"/>
      <c r="AQ3006" s="103"/>
      <c r="AR3006" s="103"/>
      <c r="AS3006" s="103"/>
      <c r="AT3006" s="103"/>
      <c r="AU3006" s="103"/>
      <c r="AV3006" s="103"/>
      <c r="AW3006" s="103"/>
      <c r="AX3006" s="103"/>
      <c r="AY3006" s="103"/>
      <c r="AZ3006" s="103"/>
      <c r="BA3006" s="95"/>
      <c r="BB3006" s="95"/>
      <c r="BC3006" s="95"/>
      <c r="BD3006" s="95"/>
      <c r="BE3006" s="95"/>
      <c r="BF3006" s="95"/>
      <c r="BG3006" s="95"/>
      <c r="BH3006" s="95"/>
      <c r="BI3006" s="95"/>
    </row>
    <row r="3007" spans="17:61" s="82" customFormat="1" x14ac:dyDescent="0.2">
      <c r="Q3007" s="103"/>
      <c r="R3007" s="104"/>
      <c r="S3007" s="103"/>
      <c r="T3007" s="103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  <c r="AE3007" s="103"/>
      <c r="AF3007" s="103"/>
      <c r="AG3007" s="103"/>
      <c r="AH3007" s="103"/>
      <c r="AI3007" s="103"/>
      <c r="AJ3007" s="103"/>
      <c r="AK3007" s="103"/>
      <c r="AL3007" s="103"/>
      <c r="AM3007" s="103"/>
      <c r="AN3007" s="103"/>
      <c r="AO3007" s="103"/>
      <c r="AP3007" s="103"/>
      <c r="AQ3007" s="103"/>
      <c r="AR3007" s="103"/>
      <c r="AS3007" s="103"/>
      <c r="AT3007" s="103"/>
      <c r="AU3007" s="103"/>
      <c r="AV3007" s="103"/>
      <c r="AW3007" s="103"/>
      <c r="AX3007" s="103"/>
      <c r="AY3007" s="103"/>
      <c r="AZ3007" s="103"/>
      <c r="BA3007" s="95"/>
      <c r="BB3007" s="95"/>
      <c r="BC3007" s="95"/>
      <c r="BD3007" s="95"/>
      <c r="BE3007" s="95"/>
      <c r="BF3007" s="95"/>
      <c r="BG3007" s="95"/>
      <c r="BH3007" s="95"/>
      <c r="BI3007" s="95"/>
    </row>
    <row r="3008" spans="17:61" s="82" customFormat="1" x14ac:dyDescent="0.2">
      <c r="Q3008" s="103"/>
      <c r="R3008" s="104"/>
      <c r="S3008" s="103"/>
      <c r="T3008" s="103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  <c r="AE3008" s="103"/>
      <c r="AF3008" s="103"/>
      <c r="AG3008" s="103"/>
      <c r="AH3008" s="103"/>
      <c r="AI3008" s="103"/>
      <c r="AJ3008" s="103"/>
      <c r="AK3008" s="103"/>
      <c r="AL3008" s="103"/>
      <c r="AM3008" s="103"/>
      <c r="AN3008" s="103"/>
      <c r="AO3008" s="103"/>
      <c r="AP3008" s="103"/>
      <c r="AQ3008" s="103"/>
      <c r="AR3008" s="103"/>
      <c r="AS3008" s="103"/>
      <c r="AT3008" s="103"/>
      <c r="AU3008" s="103"/>
      <c r="AV3008" s="103"/>
      <c r="AW3008" s="103"/>
      <c r="AX3008" s="103"/>
      <c r="AY3008" s="103"/>
      <c r="AZ3008" s="103"/>
      <c r="BA3008" s="95"/>
      <c r="BB3008" s="95"/>
      <c r="BC3008" s="95"/>
      <c r="BD3008" s="95"/>
      <c r="BE3008" s="95"/>
      <c r="BF3008" s="95"/>
      <c r="BG3008" s="95"/>
      <c r="BH3008" s="95"/>
      <c r="BI3008" s="95"/>
    </row>
    <row r="3009" spans="17:61" s="82" customFormat="1" x14ac:dyDescent="0.2">
      <c r="Q3009" s="103"/>
      <c r="R3009" s="104"/>
      <c r="S3009" s="103"/>
      <c r="T3009" s="103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  <c r="AE3009" s="103"/>
      <c r="AF3009" s="103"/>
      <c r="AG3009" s="103"/>
      <c r="AH3009" s="103"/>
      <c r="AI3009" s="103"/>
      <c r="AJ3009" s="103"/>
      <c r="AK3009" s="103"/>
      <c r="AL3009" s="103"/>
      <c r="AM3009" s="103"/>
      <c r="AN3009" s="103"/>
      <c r="AO3009" s="103"/>
      <c r="AP3009" s="103"/>
      <c r="AQ3009" s="103"/>
      <c r="AR3009" s="103"/>
      <c r="AS3009" s="103"/>
      <c r="AT3009" s="103"/>
      <c r="AU3009" s="103"/>
      <c r="AV3009" s="103"/>
      <c r="AW3009" s="103"/>
      <c r="AX3009" s="103"/>
      <c r="AY3009" s="103"/>
      <c r="AZ3009" s="103"/>
      <c r="BA3009" s="95"/>
      <c r="BB3009" s="95"/>
      <c r="BC3009" s="95"/>
      <c r="BD3009" s="95"/>
      <c r="BE3009" s="95"/>
      <c r="BF3009" s="95"/>
      <c r="BG3009" s="95"/>
      <c r="BH3009" s="95"/>
      <c r="BI3009" s="95"/>
    </row>
    <row r="3010" spans="17:61" s="82" customFormat="1" x14ac:dyDescent="0.2">
      <c r="Q3010" s="103"/>
      <c r="R3010" s="104"/>
      <c r="S3010" s="103"/>
      <c r="T3010" s="103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  <c r="AE3010" s="103"/>
      <c r="AF3010" s="103"/>
      <c r="AG3010" s="103"/>
      <c r="AH3010" s="103"/>
      <c r="AI3010" s="103"/>
      <c r="AJ3010" s="103"/>
      <c r="AK3010" s="103"/>
      <c r="AL3010" s="103"/>
      <c r="AM3010" s="103"/>
      <c r="AN3010" s="103"/>
      <c r="AO3010" s="103"/>
      <c r="AP3010" s="103"/>
      <c r="AQ3010" s="103"/>
      <c r="AR3010" s="103"/>
      <c r="AS3010" s="103"/>
      <c r="AT3010" s="103"/>
      <c r="AU3010" s="103"/>
      <c r="AV3010" s="103"/>
      <c r="AW3010" s="103"/>
      <c r="AX3010" s="103"/>
      <c r="AY3010" s="103"/>
      <c r="AZ3010" s="103"/>
      <c r="BA3010" s="95"/>
      <c r="BB3010" s="95"/>
      <c r="BC3010" s="95"/>
      <c r="BD3010" s="95"/>
      <c r="BE3010" s="95"/>
      <c r="BF3010" s="95"/>
      <c r="BG3010" s="95"/>
      <c r="BH3010" s="95"/>
      <c r="BI3010" s="95"/>
    </row>
    <row r="3011" spans="17:61" s="82" customFormat="1" x14ac:dyDescent="0.2">
      <c r="Q3011" s="103"/>
      <c r="R3011" s="104"/>
      <c r="S3011" s="103"/>
      <c r="T3011" s="103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  <c r="AE3011" s="103"/>
      <c r="AF3011" s="103"/>
      <c r="AG3011" s="103"/>
      <c r="AH3011" s="103"/>
      <c r="AI3011" s="103"/>
      <c r="AJ3011" s="103"/>
      <c r="AK3011" s="103"/>
      <c r="AL3011" s="103"/>
      <c r="AM3011" s="103"/>
      <c r="AN3011" s="103"/>
      <c r="AO3011" s="103"/>
      <c r="AP3011" s="103"/>
      <c r="AQ3011" s="103"/>
      <c r="AR3011" s="103"/>
      <c r="AS3011" s="103"/>
      <c r="AT3011" s="103"/>
      <c r="AU3011" s="103"/>
      <c r="AV3011" s="103"/>
      <c r="AW3011" s="103"/>
      <c r="AX3011" s="103"/>
      <c r="AY3011" s="103"/>
      <c r="AZ3011" s="103"/>
      <c r="BA3011" s="95"/>
      <c r="BB3011" s="95"/>
      <c r="BC3011" s="95"/>
      <c r="BD3011" s="95"/>
      <c r="BE3011" s="95"/>
      <c r="BF3011" s="95"/>
      <c r="BG3011" s="95"/>
      <c r="BH3011" s="95"/>
      <c r="BI3011" s="95"/>
    </row>
    <row r="3012" spans="17:61" s="82" customFormat="1" x14ac:dyDescent="0.2">
      <c r="Q3012" s="103"/>
      <c r="R3012" s="104"/>
      <c r="S3012" s="103"/>
      <c r="T3012" s="103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  <c r="AE3012" s="103"/>
      <c r="AF3012" s="103"/>
      <c r="AG3012" s="103"/>
      <c r="AH3012" s="103"/>
      <c r="AI3012" s="103"/>
      <c r="AJ3012" s="103"/>
      <c r="AK3012" s="103"/>
      <c r="AL3012" s="103"/>
      <c r="AM3012" s="103"/>
      <c r="AN3012" s="103"/>
      <c r="AO3012" s="103"/>
      <c r="AP3012" s="103"/>
      <c r="AQ3012" s="103"/>
      <c r="AR3012" s="103"/>
      <c r="AS3012" s="103"/>
      <c r="AT3012" s="103"/>
      <c r="AU3012" s="103"/>
      <c r="AV3012" s="103"/>
      <c r="AW3012" s="103"/>
      <c r="AX3012" s="103"/>
      <c r="AY3012" s="103"/>
      <c r="AZ3012" s="103"/>
      <c r="BA3012" s="95"/>
      <c r="BB3012" s="95"/>
      <c r="BC3012" s="95"/>
      <c r="BD3012" s="95"/>
      <c r="BE3012" s="95"/>
      <c r="BF3012" s="95"/>
      <c r="BG3012" s="95"/>
      <c r="BH3012" s="95"/>
      <c r="BI3012" s="95"/>
    </row>
    <row r="3013" spans="17:61" s="82" customFormat="1" x14ac:dyDescent="0.2">
      <c r="Q3013" s="103"/>
      <c r="R3013" s="104"/>
      <c r="S3013" s="103"/>
      <c r="T3013" s="103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  <c r="AE3013" s="103"/>
      <c r="AF3013" s="103"/>
      <c r="AG3013" s="103"/>
      <c r="AH3013" s="103"/>
      <c r="AI3013" s="103"/>
      <c r="AJ3013" s="103"/>
      <c r="AK3013" s="103"/>
      <c r="AL3013" s="103"/>
      <c r="AM3013" s="103"/>
      <c r="AN3013" s="103"/>
      <c r="AO3013" s="103"/>
      <c r="AP3013" s="103"/>
      <c r="AQ3013" s="103"/>
      <c r="AR3013" s="103"/>
      <c r="AS3013" s="103"/>
      <c r="AT3013" s="103"/>
      <c r="AU3013" s="103"/>
      <c r="AV3013" s="103"/>
      <c r="AW3013" s="103"/>
      <c r="AX3013" s="103"/>
      <c r="AY3013" s="103"/>
      <c r="AZ3013" s="103"/>
      <c r="BA3013" s="95"/>
      <c r="BB3013" s="95"/>
      <c r="BC3013" s="95"/>
      <c r="BD3013" s="95"/>
      <c r="BE3013" s="95"/>
      <c r="BF3013" s="95"/>
      <c r="BG3013" s="95"/>
      <c r="BH3013" s="95"/>
      <c r="BI3013" s="95"/>
    </row>
    <row r="3014" spans="17:61" s="82" customFormat="1" x14ac:dyDescent="0.2">
      <c r="Q3014" s="103"/>
      <c r="R3014" s="104"/>
      <c r="S3014" s="103"/>
      <c r="T3014" s="103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  <c r="AE3014" s="103"/>
      <c r="AF3014" s="103"/>
      <c r="AG3014" s="103"/>
      <c r="AH3014" s="103"/>
      <c r="AI3014" s="103"/>
      <c r="AJ3014" s="103"/>
      <c r="AK3014" s="103"/>
      <c r="AL3014" s="103"/>
      <c r="AM3014" s="103"/>
      <c r="AN3014" s="103"/>
      <c r="AO3014" s="103"/>
      <c r="AP3014" s="103"/>
      <c r="AQ3014" s="103"/>
      <c r="AR3014" s="103"/>
      <c r="AS3014" s="103"/>
      <c r="AT3014" s="103"/>
      <c r="AU3014" s="103"/>
      <c r="AV3014" s="103"/>
      <c r="AW3014" s="103"/>
      <c r="AX3014" s="103"/>
      <c r="AY3014" s="103"/>
      <c r="AZ3014" s="103"/>
      <c r="BA3014" s="95"/>
      <c r="BB3014" s="95"/>
      <c r="BC3014" s="95"/>
      <c r="BD3014" s="95"/>
      <c r="BE3014" s="95"/>
      <c r="BF3014" s="95"/>
      <c r="BG3014" s="95"/>
      <c r="BH3014" s="95"/>
      <c r="BI3014" s="95"/>
    </row>
    <row r="3015" spans="17:61" s="82" customFormat="1" x14ac:dyDescent="0.2">
      <c r="Q3015" s="103"/>
      <c r="R3015" s="104"/>
      <c r="S3015" s="103"/>
      <c r="T3015" s="103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  <c r="AE3015" s="103"/>
      <c r="AF3015" s="103"/>
      <c r="AG3015" s="103"/>
      <c r="AH3015" s="103"/>
      <c r="AI3015" s="103"/>
      <c r="AJ3015" s="103"/>
      <c r="AK3015" s="103"/>
      <c r="AL3015" s="103"/>
      <c r="AM3015" s="103"/>
      <c r="AN3015" s="103"/>
      <c r="AO3015" s="103"/>
      <c r="AP3015" s="103"/>
      <c r="AQ3015" s="103"/>
      <c r="AR3015" s="103"/>
      <c r="AS3015" s="103"/>
      <c r="AT3015" s="103"/>
      <c r="AU3015" s="103"/>
      <c r="AV3015" s="103"/>
      <c r="AW3015" s="103"/>
      <c r="AX3015" s="103"/>
      <c r="AY3015" s="103"/>
      <c r="AZ3015" s="103"/>
      <c r="BA3015" s="95"/>
      <c r="BB3015" s="95"/>
      <c r="BC3015" s="95"/>
      <c r="BD3015" s="95"/>
      <c r="BE3015" s="95"/>
      <c r="BF3015" s="95"/>
      <c r="BG3015" s="95"/>
      <c r="BH3015" s="95"/>
      <c r="BI3015" s="95"/>
    </row>
    <row r="3016" spans="17:61" s="82" customFormat="1" x14ac:dyDescent="0.2">
      <c r="Q3016" s="103"/>
      <c r="R3016" s="104"/>
      <c r="S3016" s="103"/>
      <c r="T3016" s="103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  <c r="AE3016" s="103"/>
      <c r="AF3016" s="103"/>
      <c r="AG3016" s="103"/>
      <c r="AH3016" s="103"/>
      <c r="AI3016" s="103"/>
      <c r="AJ3016" s="103"/>
      <c r="AK3016" s="103"/>
      <c r="AL3016" s="103"/>
      <c r="AM3016" s="103"/>
      <c r="AN3016" s="103"/>
      <c r="AO3016" s="103"/>
      <c r="AP3016" s="103"/>
      <c r="AQ3016" s="103"/>
      <c r="AR3016" s="103"/>
      <c r="AS3016" s="103"/>
      <c r="AT3016" s="103"/>
      <c r="AU3016" s="103"/>
      <c r="AV3016" s="103"/>
      <c r="AW3016" s="103"/>
      <c r="AX3016" s="103"/>
      <c r="AY3016" s="103"/>
      <c r="AZ3016" s="103"/>
      <c r="BA3016" s="95"/>
      <c r="BB3016" s="95"/>
      <c r="BC3016" s="95"/>
      <c r="BD3016" s="95"/>
      <c r="BE3016" s="95"/>
      <c r="BF3016" s="95"/>
      <c r="BG3016" s="95"/>
      <c r="BH3016" s="95"/>
      <c r="BI3016" s="95"/>
    </row>
    <row r="3017" spans="17:61" s="82" customFormat="1" x14ac:dyDescent="0.2">
      <c r="Q3017" s="103"/>
      <c r="R3017" s="104"/>
      <c r="S3017" s="103"/>
      <c r="T3017" s="103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  <c r="AE3017" s="103"/>
      <c r="AF3017" s="103"/>
      <c r="AG3017" s="103"/>
      <c r="AH3017" s="103"/>
      <c r="AI3017" s="103"/>
      <c r="AJ3017" s="103"/>
      <c r="AK3017" s="103"/>
      <c r="AL3017" s="103"/>
      <c r="AM3017" s="103"/>
      <c r="AN3017" s="103"/>
      <c r="AO3017" s="103"/>
      <c r="AP3017" s="103"/>
      <c r="AQ3017" s="103"/>
      <c r="AR3017" s="103"/>
      <c r="AS3017" s="103"/>
      <c r="AT3017" s="103"/>
      <c r="AU3017" s="103"/>
      <c r="AV3017" s="103"/>
      <c r="AW3017" s="103"/>
      <c r="AX3017" s="103"/>
      <c r="AY3017" s="103"/>
      <c r="AZ3017" s="103"/>
      <c r="BA3017" s="95"/>
      <c r="BB3017" s="95"/>
      <c r="BC3017" s="95"/>
      <c r="BD3017" s="95"/>
      <c r="BE3017" s="95"/>
      <c r="BF3017" s="95"/>
      <c r="BG3017" s="95"/>
      <c r="BH3017" s="95"/>
      <c r="BI3017" s="95"/>
    </row>
    <row r="3018" spans="17:61" s="82" customFormat="1" x14ac:dyDescent="0.2">
      <c r="Q3018" s="103"/>
      <c r="R3018" s="104"/>
      <c r="S3018" s="103"/>
      <c r="T3018" s="103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  <c r="AE3018" s="103"/>
      <c r="AF3018" s="103"/>
      <c r="AG3018" s="103"/>
      <c r="AH3018" s="103"/>
      <c r="AI3018" s="103"/>
      <c r="AJ3018" s="103"/>
      <c r="AK3018" s="103"/>
      <c r="AL3018" s="103"/>
      <c r="AM3018" s="103"/>
      <c r="AN3018" s="103"/>
      <c r="AO3018" s="103"/>
      <c r="AP3018" s="103"/>
      <c r="AQ3018" s="103"/>
      <c r="AR3018" s="103"/>
      <c r="AS3018" s="103"/>
      <c r="AT3018" s="103"/>
      <c r="AU3018" s="103"/>
      <c r="AV3018" s="103"/>
      <c r="AW3018" s="103"/>
      <c r="AX3018" s="103"/>
      <c r="AY3018" s="103"/>
      <c r="AZ3018" s="103"/>
      <c r="BA3018" s="95"/>
      <c r="BB3018" s="95"/>
      <c r="BC3018" s="95"/>
      <c r="BD3018" s="95"/>
      <c r="BE3018" s="95"/>
      <c r="BF3018" s="95"/>
      <c r="BG3018" s="95"/>
      <c r="BH3018" s="95"/>
      <c r="BI3018" s="95"/>
    </row>
    <row r="3019" spans="17:61" s="82" customFormat="1" x14ac:dyDescent="0.2">
      <c r="Q3019" s="103"/>
      <c r="R3019" s="104"/>
      <c r="S3019" s="103"/>
      <c r="T3019" s="103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  <c r="AE3019" s="103"/>
      <c r="AF3019" s="103"/>
      <c r="AG3019" s="103"/>
      <c r="AH3019" s="103"/>
      <c r="AI3019" s="103"/>
      <c r="AJ3019" s="103"/>
      <c r="AK3019" s="103"/>
      <c r="AL3019" s="103"/>
      <c r="AM3019" s="103"/>
      <c r="AN3019" s="103"/>
      <c r="AO3019" s="103"/>
      <c r="AP3019" s="103"/>
      <c r="AQ3019" s="103"/>
      <c r="AR3019" s="103"/>
      <c r="AS3019" s="103"/>
      <c r="AT3019" s="103"/>
      <c r="AU3019" s="103"/>
      <c r="AV3019" s="103"/>
      <c r="AW3019" s="103"/>
      <c r="AX3019" s="103"/>
      <c r="AY3019" s="103"/>
      <c r="AZ3019" s="103"/>
      <c r="BA3019" s="95"/>
      <c r="BB3019" s="95"/>
      <c r="BC3019" s="95"/>
      <c r="BD3019" s="95"/>
      <c r="BE3019" s="95"/>
      <c r="BF3019" s="95"/>
      <c r="BG3019" s="95"/>
      <c r="BH3019" s="95"/>
      <c r="BI3019" s="95"/>
    </row>
    <row r="3020" spans="17:61" s="82" customFormat="1" x14ac:dyDescent="0.2">
      <c r="Q3020" s="103"/>
      <c r="R3020" s="104"/>
      <c r="S3020" s="103"/>
      <c r="T3020" s="103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  <c r="AE3020" s="103"/>
      <c r="AF3020" s="103"/>
      <c r="AG3020" s="103"/>
      <c r="AH3020" s="103"/>
      <c r="AI3020" s="103"/>
      <c r="AJ3020" s="103"/>
      <c r="AK3020" s="103"/>
      <c r="AL3020" s="103"/>
      <c r="AM3020" s="103"/>
      <c r="AN3020" s="103"/>
      <c r="AO3020" s="103"/>
      <c r="AP3020" s="103"/>
      <c r="AQ3020" s="103"/>
      <c r="AR3020" s="103"/>
      <c r="AS3020" s="103"/>
      <c r="AT3020" s="103"/>
      <c r="AU3020" s="103"/>
      <c r="AV3020" s="103"/>
      <c r="AW3020" s="103"/>
      <c r="AX3020" s="103"/>
      <c r="AY3020" s="103"/>
      <c r="AZ3020" s="103"/>
      <c r="BA3020" s="95"/>
      <c r="BB3020" s="95"/>
      <c r="BC3020" s="95"/>
      <c r="BD3020" s="95"/>
      <c r="BE3020" s="95"/>
      <c r="BF3020" s="95"/>
      <c r="BG3020" s="95"/>
      <c r="BH3020" s="95"/>
      <c r="BI3020" s="95"/>
    </row>
    <row r="3021" spans="17:61" s="82" customFormat="1" x14ac:dyDescent="0.2">
      <c r="Q3021" s="103"/>
      <c r="R3021" s="104"/>
      <c r="S3021" s="103"/>
      <c r="T3021" s="103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  <c r="AE3021" s="103"/>
      <c r="AF3021" s="103"/>
      <c r="AG3021" s="103"/>
      <c r="AH3021" s="103"/>
      <c r="AI3021" s="103"/>
      <c r="AJ3021" s="103"/>
      <c r="AK3021" s="103"/>
      <c r="AL3021" s="103"/>
      <c r="AM3021" s="103"/>
      <c r="AN3021" s="103"/>
      <c r="AO3021" s="103"/>
      <c r="AP3021" s="103"/>
      <c r="AQ3021" s="103"/>
      <c r="AR3021" s="103"/>
      <c r="AS3021" s="103"/>
      <c r="AT3021" s="103"/>
      <c r="AU3021" s="103"/>
      <c r="AV3021" s="103"/>
      <c r="AW3021" s="103"/>
      <c r="AX3021" s="103"/>
      <c r="AY3021" s="103"/>
      <c r="AZ3021" s="103"/>
      <c r="BA3021" s="95"/>
      <c r="BB3021" s="95"/>
      <c r="BC3021" s="95"/>
      <c r="BD3021" s="95"/>
      <c r="BE3021" s="95"/>
      <c r="BF3021" s="95"/>
      <c r="BG3021" s="95"/>
      <c r="BH3021" s="95"/>
      <c r="BI3021" s="95"/>
    </row>
    <row r="3022" spans="17:61" s="82" customFormat="1" x14ac:dyDescent="0.2">
      <c r="Q3022" s="103"/>
      <c r="R3022" s="104"/>
      <c r="S3022" s="103"/>
      <c r="T3022" s="103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  <c r="AE3022" s="103"/>
      <c r="AF3022" s="103"/>
      <c r="AG3022" s="103"/>
      <c r="AH3022" s="103"/>
      <c r="AI3022" s="103"/>
      <c r="AJ3022" s="103"/>
      <c r="AK3022" s="103"/>
      <c r="AL3022" s="103"/>
      <c r="AM3022" s="103"/>
      <c r="AN3022" s="103"/>
      <c r="AO3022" s="103"/>
      <c r="AP3022" s="103"/>
      <c r="AQ3022" s="103"/>
      <c r="AR3022" s="103"/>
      <c r="AS3022" s="103"/>
      <c r="AT3022" s="103"/>
      <c r="AU3022" s="103"/>
      <c r="AV3022" s="103"/>
      <c r="AW3022" s="103"/>
      <c r="AX3022" s="103"/>
      <c r="AY3022" s="103"/>
      <c r="AZ3022" s="103"/>
      <c r="BA3022" s="95"/>
      <c r="BB3022" s="95"/>
      <c r="BC3022" s="95"/>
      <c r="BD3022" s="95"/>
      <c r="BE3022" s="95"/>
      <c r="BF3022" s="95"/>
      <c r="BG3022" s="95"/>
      <c r="BH3022" s="95"/>
      <c r="BI3022" s="95"/>
    </row>
    <row r="3023" spans="17:61" s="82" customFormat="1" x14ac:dyDescent="0.2">
      <c r="Q3023" s="103"/>
      <c r="R3023" s="104"/>
      <c r="S3023" s="103"/>
      <c r="T3023" s="103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  <c r="AE3023" s="103"/>
      <c r="AF3023" s="103"/>
      <c r="AG3023" s="103"/>
      <c r="AH3023" s="103"/>
      <c r="AI3023" s="103"/>
      <c r="AJ3023" s="103"/>
      <c r="AK3023" s="103"/>
      <c r="AL3023" s="103"/>
      <c r="AM3023" s="103"/>
      <c r="AN3023" s="103"/>
      <c r="AO3023" s="103"/>
      <c r="AP3023" s="103"/>
      <c r="AQ3023" s="103"/>
      <c r="AR3023" s="103"/>
      <c r="AS3023" s="103"/>
      <c r="AT3023" s="103"/>
      <c r="AU3023" s="103"/>
      <c r="AV3023" s="103"/>
      <c r="AW3023" s="103"/>
      <c r="AX3023" s="103"/>
      <c r="AY3023" s="103"/>
      <c r="AZ3023" s="103"/>
      <c r="BA3023" s="95"/>
      <c r="BB3023" s="95"/>
      <c r="BC3023" s="95"/>
      <c r="BD3023" s="95"/>
      <c r="BE3023" s="95"/>
      <c r="BF3023" s="95"/>
      <c r="BG3023" s="95"/>
      <c r="BH3023" s="95"/>
      <c r="BI3023" s="95"/>
    </row>
    <row r="3024" spans="17:61" s="82" customFormat="1" x14ac:dyDescent="0.2">
      <c r="Q3024" s="103"/>
      <c r="R3024" s="104"/>
      <c r="S3024" s="103"/>
      <c r="T3024" s="103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  <c r="AE3024" s="103"/>
      <c r="AF3024" s="103"/>
      <c r="AG3024" s="103"/>
      <c r="AH3024" s="103"/>
      <c r="AI3024" s="103"/>
      <c r="AJ3024" s="103"/>
      <c r="AK3024" s="103"/>
      <c r="AL3024" s="103"/>
      <c r="AM3024" s="103"/>
      <c r="AN3024" s="103"/>
      <c r="AO3024" s="103"/>
      <c r="AP3024" s="103"/>
      <c r="AQ3024" s="103"/>
      <c r="AR3024" s="103"/>
      <c r="AS3024" s="103"/>
      <c r="AT3024" s="103"/>
      <c r="AU3024" s="103"/>
      <c r="AV3024" s="103"/>
      <c r="AW3024" s="103"/>
      <c r="AX3024" s="103"/>
      <c r="AY3024" s="103"/>
      <c r="AZ3024" s="103"/>
      <c r="BA3024" s="95"/>
      <c r="BB3024" s="95"/>
      <c r="BC3024" s="95"/>
      <c r="BD3024" s="95"/>
      <c r="BE3024" s="95"/>
      <c r="BF3024" s="95"/>
      <c r="BG3024" s="95"/>
      <c r="BH3024" s="95"/>
      <c r="BI3024" s="95"/>
    </row>
    <row r="3025" spans="17:61" s="82" customFormat="1" x14ac:dyDescent="0.2">
      <c r="Q3025" s="103"/>
      <c r="R3025" s="104"/>
      <c r="S3025" s="103"/>
      <c r="T3025" s="103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  <c r="AE3025" s="103"/>
      <c r="AF3025" s="103"/>
      <c r="AG3025" s="103"/>
      <c r="AH3025" s="103"/>
      <c r="AI3025" s="103"/>
      <c r="AJ3025" s="103"/>
      <c r="AK3025" s="103"/>
      <c r="AL3025" s="103"/>
      <c r="AM3025" s="103"/>
      <c r="AN3025" s="103"/>
      <c r="AO3025" s="103"/>
      <c r="AP3025" s="103"/>
      <c r="AQ3025" s="103"/>
      <c r="AR3025" s="103"/>
      <c r="AS3025" s="103"/>
      <c r="AT3025" s="103"/>
      <c r="AU3025" s="103"/>
      <c r="AV3025" s="103"/>
      <c r="AW3025" s="103"/>
      <c r="AX3025" s="103"/>
      <c r="AY3025" s="103"/>
      <c r="AZ3025" s="103"/>
      <c r="BA3025" s="95"/>
      <c r="BB3025" s="95"/>
      <c r="BC3025" s="95"/>
      <c r="BD3025" s="95"/>
      <c r="BE3025" s="95"/>
      <c r="BF3025" s="95"/>
      <c r="BG3025" s="95"/>
      <c r="BH3025" s="95"/>
      <c r="BI3025" s="95"/>
    </row>
    <row r="3026" spans="17:61" s="82" customFormat="1" x14ac:dyDescent="0.2">
      <c r="Q3026" s="103"/>
      <c r="R3026" s="104"/>
      <c r="S3026" s="103"/>
      <c r="T3026" s="103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  <c r="AE3026" s="103"/>
      <c r="AF3026" s="103"/>
      <c r="AG3026" s="103"/>
      <c r="AH3026" s="103"/>
      <c r="AI3026" s="103"/>
      <c r="AJ3026" s="103"/>
      <c r="AK3026" s="103"/>
      <c r="AL3026" s="103"/>
      <c r="AM3026" s="103"/>
      <c r="AN3026" s="103"/>
      <c r="AO3026" s="103"/>
      <c r="AP3026" s="103"/>
      <c r="AQ3026" s="103"/>
      <c r="AR3026" s="103"/>
      <c r="AS3026" s="103"/>
      <c r="AT3026" s="103"/>
      <c r="AU3026" s="103"/>
      <c r="AV3026" s="103"/>
      <c r="AW3026" s="103"/>
      <c r="AX3026" s="103"/>
      <c r="AY3026" s="103"/>
      <c r="AZ3026" s="103"/>
      <c r="BA3026" s="95"/>
      <c r="BB3026" s="95"/>
      <c r="BC3026" s="95"/>
      <c r="BD3026" s="95"/>
      <c r="BE3026" s="95"/>
      <c r="BF3026" s="95"/>
      <c r="BG3026" s="95"/>
      <c r="BH3026" s="95"/>
      <c r="BI3026" s="95"/>
    </row>
    <row r="3027" spans="17:61" s="82" customFormat="1" x14ac:dyDescent="0.2">
      <c r="Q3027" s="103"/>
      <c r="R3027" s="104"/>
      <c r="S3027" s="103"/>
      <c r="T3027" s="103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  <c r="AE3027" s="103"/>
      <c r="AF3027" s="103"/>
      <c r="AG3027" s="103"/>
      <c r="AH3027" s="103"/>
      <c r="AI3027" s="103"/>
      <c r="AJ3027" s="103"/>
      <c r="AK3027" s="103"/>
      <c r="AL3027" s="103"/>
      <c r="AM3027" s="103"/>
      <c r="AN3027" s="103"/>
      <c r="AO3027" s="103"/>
      <c r="AP3027" s="103"/>
      <c r="AQ3027" s="103"/>
      <c r="AR3027" s="103"/>
      <c r="AS3027" s="103"/>
      <c r="AT3027" s="103"/>
      <c r="AU3027" s="103"/>
      <c r="AV3027" s="103"/>
      <c r="AW3027" s="103"/>
      <c r="AX3027" s="103"/>
      <c r="AY3027" s="103"/>
      <c r="AZ3027" s="103"/>
      <c r="BA3027" s="95"/>
      <c r="BB3027" s="95"/>
      <c r="BC3027" s="95"/>
      <c r="BD3027" s="95"/>
      <c r="BE3027" s="95"/>
      <c r="BF3027" s="95"/>
      <c r="BG3027" s="95"/>
      <c r="BH3027" s="95"/>
      <c r="BI3027" s="95"/>
    </row>
    <row r="3028" spans="17:61" s="82" customFormat="1" x14ac:dyDescent="0.2">
      <c r="Q3028" s="103"/>
      <c r="R3028" s="104"/>
      <c r="S3028" s="103"/>
      <c r="T3028" s="103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  <c r="AE3028" s="103"/>
      <c r="AF3028" s="103"/>
      <c r="AG3028" s="103"/>
      <c r="AH3028" s="103"/>
      <c r="AI3028" s="103"/>
      <c r="AJ3028" s="103"/>
      <c r="AK3028" s="103"/>
      <c r="AL3028" s="103"/>
      <c r="AM3028" s="103"/>
      <c r="AN3028" s="103"/>
      <c r="AO3028" s="103"/>
      <c r="AP3028" s="103"/>
      <c r="AQ3028" s="103"/>
      <c r="AR3028" s="103"/>
      <c r="AS3028" s="103"/>
      <c r="AT3028" s="103"/>
      <c r="AU3028" s="103"/>
      <c r="AV3028" s="103"/>
      <c r="AW3028" s="103"/>
      <c r="AX3028" s="103"/>
      <c r="AY3028" s="103"/>
      <c r="AZ3028" s="103"/>
      <c r="BA3028" s="95"/>
      <c r="BB3028" s="95"/>
      <c r="BC3028" s="95"/>
      <c r="BD3028" s="95"/>
      <c r="BE3028" s="95"/>
      <c r="BF3028" s="95"/>
      <c r="BG3028" s="95"/>
      <c r="BH3028" s="95"/>
      <c r="BI3028" s="95"/>
    </row>
    <row r="3029" spans="17:61" s="82" customFormat="1" x14ac:dyDescent="0.2">
      <c r="Q3029" s="103"/>
      <c r="R3029" s="104"/>
      <c r="S3029" s="103"/>
      <c r="T3029" s="103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  <c r="AE3029" s="103"/>
      <c r="AF3029" s="103"/>
      <c r="AG3029" s="103"/>
      <c r="AH3029" s="103"/>
      <c r="AI3029" s="103"/>
      <c r="AJ3029" s="103"/>
      <c r="AK3029" s="103"/>
      <c r="AL3029" s="103"/>
      <c r="AM3029" s="103"/>
      <c r="AN3029" s="103"/>
      <c r="AO3029" s="103"/>
      <c r="AP3029" s="103"/>
      <c r="AQ3029" s="103"/>
      <c r="AR3029" s="103"/>
      <c r="AS3029" s="103"/>
      <c r="AT3029" s="103"/>
      <c r="AU3029" s="103"/>
      <c r="AV3029" s="103"/>
      <c r="AW3029" s="103"/>
      <c r="AX3029" s="103"/>
      <c r="AY3029" s="103"/>
      <c r="AZ3029" s="103"/>
      <c r="BA3029" s="95"/>
      <c r="BB3029" s="95"/>
      <c r="BC3029" s="95"/>
      <c r="BD3029" s="95"/>
      <c r="BE3029" s="95"/>
      <c r="BF3029" s="95"/>
      <c r="BG3029" s="95"/>
      <c r="BH3029" s="95"/>
      <c r="BI3029" s="95"/>
    </row>
    <row r="3030" spans="17:61" s="82" customFormat="1" x14ac:dyDescent="0.2">
      <c r="Q3030" s="103"/>
      <c r="R3030" s="104"/>
      <c r="S3030" s="103"/>
      <c r="T3030" s="103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  <c r="AE3030" s="103"/>
      <c r="AF3030" s="103"/>
      <c r="AG3030" s="103"/>
      <c r="AH3030" s="103"/>
      <c r="AI3030" s="103"/>
      <c r="AJ3030" s="103"/>
      <c r="AK3030" s="103"/>
      <c r="AL3030" s="103"/>
      <c r="AM3030" s="103"/>
      <c r="AN3030" s="103"/>
      <c r="AO3030" s="103"/>
      <c r="AP3030" s="103"/>
      <c r="AQ3030" s="103"/>
      <c r="AR3030" s="103"/>
      <c r="AS3030" s="103"/>
      <c r="AT3030" s="103"/>
      <c r="AU3030" s="103"/>
      <c r="AV3030" s="103"/>
      <c r="AW3030" s="103"/>
      <c r="AX3030" s="103"/>
      <c r="AY3030" s="103"/>
      <c r="AZ3030" s="103"/>
      <c r="BA3030" s="95"/>
      <c r="BB3030" s="95"/>
      <c r="BC3030" s="95"/>
      <c r="BD3030" s="95"/>
      <c r="BE3030" s="95"/>
      <c r="BF3030" s="95"/>
      <c r="BG3030" s="95"/>
      <c r="BH3030" s="95"/>
      <c r="BI3030" s="95"/>
    </row>
    <row r="3031" spans="17:61" s="82" customFormat="1" x14ac:dyDescent="0.2">
      <c r="Q3031" s="103"/>
      <c r="R3031" s="104"/>
      <c r="S3031" s="103"/>
      <c r="T3031" s="103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  <c r="AE3031" s="103"/>
      <c r="AF3031" s="103"/>
      <c r="AG3031" s="103"/>
      <c r="AH3031" s="103"/>
      <c r="AI3031" s="103"/>
      <c r="AJ3031" s="103"/>
      <c r="AK3031" s="103"/>
      <c r="AL3031" s="103"/>
      <c r="AM3031" s="103"/>
      <c r="AN3031" s="103"/>
      <c r="AO3031" s="103"/>
      <c r="AP3031" s="103"/>
      <c r="AQ3031" s="103"/>
      <c r="AR3031" s="103"/>
      <c r="AS3031" s="103"/>
      <c r="AT3031" s="103"/>
      <c r="AU3031" s="103"/>
      <c r="AV3031" s="103"/>
      <c r="AW3031" s="103"/>
      <c r="AX3031" s="103"/>
      <c r="AY3031" s="103"/>
      <c r="AZ3031" s="103"/>
      <c r="BA3031" s="95"/>
      <c r="BB3031" s="95"/>
      <c r="BC3031" s="95"/>
      <c r="BD3031" s="95"/>
      <c r="BE3031" s="95"/>
      <c r="BF3031" s="95"/>
      <c r="BG3031" s="95"/>
      <c r="BH3031" s="95"/>
      <c r="BI3031" s="95"/>
    </row>
    <row r="3032" spans="17:61" s="82" customFormat="1" x14ac:dyDescent="0.2">
      <c r="Q3032" s="103"/>
      <c r="R3032" s="104"/>
      <c r="S3032" s="103"/>
      <c r="T3032" s="103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  <c r="AE3032" s="103"/>
      <c r="AF3032" s="103"/>
      <c r="AG3032" s="103"/>
      <c r="AH3032" s="103"/>
      <c r="AI3032" s="103"/>
      <c r="AJ3032" s="103"/>
      <c r="AK3032" s="103"/>
      <c r="AL3032" s="103"/>
      <c r="AM3032" s="103"/>
      <c r="AN3032" s="103"/>
      <c r="AO3032" s="103"/>
      <c r="AP3032" s="103"/>
      <c r="AQ3032" s="103"/>
      <c r="AR3032" s="103"/>
      <c r="AS3032" s="103"/>
      <c r="AT3032" s="103"/>
      <c r="AU3032" s="103"/>
      <c r="AV3032" s="103"/>
      <c r="AW3032" s="103"/>
      <c r="AX3032" s="103"/>
      <c r="AY3032" s="103"/>
      <c r="AZ3032" s="103"/>
      <c r="BA3032" s="95"/>
      <c r="BB3032" s="95"/>
      <c r="BC3032" s="95"/>
      <c r="BD3032" s="95"/>
      <c r="BE3032" s="95"/>
      <c r="BF3032" s="95"/>
      <c r="BG3032" s="95"/>
      <c r="BH3032" s="95"/>
      <c r="BI3032" s="95"/>
    </row>
    <row r="3033" spans="17:61" s="82" customFormat="1" x14ac:dyDescent="0.2">
      <c r="Q3033" s="103"/>
      <c r="R3033" s="104"/>
      <c r="S3033" s="103"/>
      <c r="T3033" s="103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  <c r="AE3033" s="103"/>
      <c r="AF3033" s="103"/>
      <c r="AG3033" s="103"/>
      <c r="AH3033" s="103"/>
      <c r="AI3033" s="103"/>
      <c r="AJ3033" s="103"/>
      <c r="AK3033" s="103"/>
      <c r="AL3033" s="103"/>
      <c r="AM3033" s="103"/>
      <c r="AN3033" s="103"/>
      <c r="AO3033" s="103"/>
      <c r="AP3033" s="103"/>
      <c r="AQ3033" s="103"/>
      <c r="AR3033" s="103"/>
      <c r="AS3033" s="103"/>
      <c r="AT3033" s="103"/>
      <c r="AU3033" s="103"/>
      <c r="AV3033" s="103"/>
      <c r="AW3033" s="103"/>
      <c r="AX3033" s="103"/>
      <c r="AY3033" s="103"/>
      <c r="AZ3033" s="103"/>
      <c r="BA3033" s="95"/>
      <c r="BB3033" s="95"/>
      <c r="BC3033" s="95"/>
      <c r="BD3033" s="95"/>
      <c r="BE3033" s="95"/>
      <c r="BF3033" s="95"/>
      <c r="BG3033" s="95"/>
      <c r="BH3033" s="95"/>
      <c r="BI3033" s="95"/>
    </row>
    <row r="3034" spans="17:61" s="82" customFormat="1" x14ac:dyDescent="0.2">
      <c r="Q3034" s="103"/>
      <c r="R3034" s="104"/>
      <c r="S3034" s="103"/>
      <c r="T3034" s="103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  <c r="AE3034" s="103"/>
      <c r="AF3034" s="103"/>
      <c r="AG3034" s="103"/>
      <c r="AH3034" s="103"/>
      <c r="AI3034" s="103"/>
      <c r="AJ3034" s="103"/>
      <c r="AK3034" s="103"/>
      <c r="AL3034" s="103"/>
      <c r="AM3034" s="103"/>
      <c r="AN3034" s="103"/>
      <c r="AO3034" s="103"/>
      <c r="AP3034" s="103"/>
      <c r="AQ3034" s="103"/>
      <c r="AR3034" s="103"/>
      <c r="AS3034" s="103"/>
      <c r="AT3034" s="103"/>
      <c r="AU3034" s="103"/>
      <c r="AV3034" s="103"/>
      <c r="AW3034" s="103"/>
      <c r="AX3034" s="103"/>
      <c r="AY3034" s="103"/>
      <c r="AZ3034" s="103"/>
      <c r="BA3034" s="95"/>
      <c r="BB3034" s="95"/>
      <c r="BC3034" s="95"/>
      <c r="BD3034" s="95"/>
      <c r="BE3034" s="95"/>
      <c r="BF3034" s="95"/>
      <c r="BG3034" s="95"/>
      <c r="BH3034" s="95"/>
      <c r="BI3034" s="95"/>
    </row>
    <row r="3035" spans="17:61" s="82" customFormat="1" x14ac:dyDescent="0.2">
      <c r="Q3035" s="103"/>
      <c r="R3035" s="104"/>
      <c r="S3035" s="103"/>
      <c r="T3035" s="103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  <c r="AE3035" s="103"/>
      <c r="AF3035" s="103"/>
      <c r="AG3035" s="103"/>
      <c r="AH3035" s="103"/>
      <c r="AI3035" s="103"/>
      <c r="AJ3035" s="103"/>
      <c r="AK3035" s="103"/>
      <c r="AL3035" s="103"/>
      <c r="AM3035" s="103"/>
      <c r="AN3035" s="103"/>
      <c r="AO3035" s="103"/>
      <c r="AP3035" s="103"/>
      <c r="AQ3035" s="103"/>
      <c r="AR3035" s="103"/>
      <c r="AS3035" s="103"/>
      <c r="AT3035" s="103"/>
      <c r="AU3035" s="103"/>
      <c r="AV3035" s="103"/>
      <c r="AW3035" s="103"/>
      <c r="AX3035" s="103"/>
      <c r="AY3035" s="103"/>
      <c r="AZ3035" s="103"/>
      <c r="BA3035" s="95"/>
      <c r="BB3035" s="95"/>
      <c r="BC3035" s="95"/>
      <c r="BD3035" s="95"/>
      <c r="BE3035" s="95"/>
      <c r="BF3035" s="95"/>
      <c r="BG3035" s="95"/>
      <c r="BH3035" s="95"/>
      <c r="BI3035" s="95"/>
    </row>
    <row r="3036" spans="17:61" s="82" customFormat="1" x14ac:dyDescent="0.2">
      <c r="Q3036" s="103"/>
      <c r="R3036" s="104"/>
      <c r="S3036" s="103"/>
      <c r="T3036" s="103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  <c r="AE3036" s="103"/>
      <c r="AF3036" s="103"/>
      <c r="AG3036" s="103"/>
      <c r="AH3036" s="103"/>
      <c r="AI3036" s="103"/>
      <c r="AJ3036" s="103"/>
      <c r="AK3036" s="103"/>
      <c r="AL3036" s="103"/>
      <c r="AM3036" s="103"/>
      <c r="AN3036" s="103"/>
      <c r="AO3036" s="103"/>
      <c r="AP3036" s="103"/>
      <c r="AQ3036" s="103"/>
      <c r="AR3036" s="103"/>
      <c r="AS3036" s="103"/>
      <c r="AT3036" s="103"/>
      <c r="AU3036" s="103"/>
      <c r="AV3036" s="103"/>
      <c r="AW3036" s="103"/>
      <c r="AX3036" s="103"/>
      <c r="AY3036" s="103"/>
      <c r="AZ3036" s="103"/>
      <c r="BA3036" s="95"/>
      <c r="BB3036" s="95"/>
      <c r="BC3036" s="95"/>
      <c r="BD3036" s="95"/>
      <c r="BE3036" s="95"/>
      <c r="BF3036" s="95"/>
      <c r="BG3036" s="95"/>
      <c r="BH3036" s="95"/>
      <c r="BI3036" s="95"/>
    </row>
    <row r="3037" spans="17:61" s="82" customFormat="1" x14ac:dyDescent="0.2">
      <c r="Q3037" s="103"/>
      <c r="R3037" s="104"/>
      <c r="S3037" s="103"/>
      <c r="T3037" s="103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  <c r="AE3037" s="103"/>
      <c r="AF3037" s="103"/>
      <c r="AG3037" s="103"/>
      <c r="AH3037" s="103"/>
      <c r="AI3037" s="103"/>
      <c r="AJ3037" s="103"/>
      <c r="AK3037" s="103"/>
      <c r="AL3037" s="103"/>
      <c r="AM3037" s="103"/>
      <c r="AN3037" s="103"/>
      <c r="AO3037" s="103"/>
      <c r="AP3037" s="103"/>
      <c r="AQ3037" s="103"/>
      <c r="AR3037" s="103"/>
      <c r="AS3037" s="103"/>
      <c r="AT3037" s="103"/>
      <c r="AU3037" s="103"/>
      <c r="AV3037" s="103"/>
      <c r="AW3037" s="103"/>
      <c r="AX3037" s="103"/>
      <c r="AY3037" s="103"/>
      <c r="AZ3037" s="103"/>
      <c r="BA3037" s="95"/>
      <c r="BB3037" s="95"/>
      <c r="BC3037" s="95"/>
      <c r="BD3037" s="95"/>
      <c r="BE3037" s="95"/>
      <c r="BF3037" s="95"/>
      <c r="BG3037" s="95"/>
      <c r="BH3037" s="95"/>
      <c r="BI3037" s="95"/>
    </row>
    <row r="3038" spans="17:61" s="82" customFormat="1" x14ac:dyDescent="0.2">
      <c r="Q3038" s="103"/>
      <c r="R3038" s="104"/>
      <c r="S3038" s="103"/>
      <c r="T3038" s="103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  <c r="AE3038" s="103"/>
      <c r="AF3038" s="103"/>
      <c r="AG3038" s="103"/>
      <c r="AH3038" s="103"/>
      <c r="AI3038" s="103"/>
      <c r="AJ3038" s="103"/>
      <c r="AK3038" s="103"/>
      <c r="AL3038" s="103"/>
      <c r="AM3038" s="103"/>
      <c r="AN3038" s="103"/>
      <c r="AO3038" s="103"/>
      <c r="AP3038" s="103"/>
      <c r="AQ3038" s="103"/>
      <c r="AR3038" s="103"/>
      <c r="AS3038" s="103"/>
      <c r="AT3038" s="103"/>
      <c r="AU3038" s="103"/>
      <c r="AV3038" s="103"/>
      <c r="AW3038" s="103"/>
      <c r="AX3038" s="103"/>
      <c r="AY3038" s="103"/>
      <c r="AZ3038" s="103"/>
      <c r="BA3038" s="95"/>
      <c r="BB3038" s="95"/>
      <c r="BC3038" s="95"/>
      <c r="BD3038" s="95"/>
      <c r="BE3038" s="95"/>
      <c r="BF3038" s="95"/>
      <c r="BG3038" s="95"/>
      <c r="BH3038" s="95"/>
      <c r="BI3038" s="95"/>
    </row>
    <row r="3039" spans="17:61" s="82" customFormat="1" x14ac:dyDescent="0.2">
      <c r="Q3039" s="103"/>
      <c r="R3039" s="104"/>
      <c r="S3039" s="103"/>
      <c r="T3039" s="103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  <c r="AE3039" s="103"/>
      <c r="AF3039" s="103"/>
      <c r="AG3039" s="103"/>
      <c r="AH3039" s="103"/>
      <c r="AI3039" s="103"/>
      <c r="AJ3039" s="103"/>
      <c r="AK3039" s="103"/>
      <c r="AL3039" s="103"/>
      <c r="AM3039" s="103"/>
      <c r="AN3039" s="103"/>
      <c r="AO3039" s="103"/>
      <c r="AP3039" s="103"/>
      <c r="AQ3039" s="103"/>
      <c r="AR3039" s="103"/>
      <c r="AS3039" s="103"/>
      <c r="AT3039" s="103"/>
      <c r="AU3039" s="103"/>
      <c r="AV3039" s="103"/>
      <c r="AW3039" s="103"/>
      <c r="AX3039" s="103"/>
      <c r="AY3039" s="103"/>
      <c r="AZ3039" s="103"/>
      <c r="BA3039" s="95"/>
      <c r="BB3039" s="95"/>
      <c r="BC3039" s="95"/>
      <c r="BD3039" s="95"/>
      <c r="BE3039" s="95"/>
      <c r="BF3039" s="95"/>
      <c r="BG3039" s="95"/>
      <c r="BH3039" s="95"/>
      <c r="BI3039" s="95"/>
    </row>
    <row r="3040" spans="17:61" s="82" customFormat="1" x14ac:dyDescent="0.2">
      <c r="Q3040" s="103"/>
      <c r="R3040" s="104"/>
      <c r="S3040" s="103"/>
      <c r="T3040" s="103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  <c r="AE3040" s="103"/>
      <c r="AF3040" s="103"/>
      <c r="AG3040" s="103"/>
      <c r="AH3040" s="103"/>
      <c r="AI3040" s="103"/>
      <c r="AJ3040" s="103"/>
      <c r="AK3040" s="103"/>
      <c r="AL3040" s="103"/>
      <c r="AM3040" s="103"/>
      <c r="AN3040" s="103"/>
      <c r="AO3040" s="103"/>
      <c r="AP3040" s="103"/>
      <c r="AQ3040" s="103"/>
      <c r="AR3040" s="103"/>
      <c r="AS3040" s="103"/>
      <c r="AT3040" s="103"/>
      <c r="AU3040" s="103"/>
      <c r="AV3040" s="103"/>
      <c r="AW3040" s="103"/>
      <c r="AX3040" s="103"/>
      <c r="AY3040" s="103"/>
      <c r="AZ3040" s="103"/>
      <c r="BA3040" s="95"/>
      <c r="BB3040" s="95"/>
      <c r="BC3040" s="95"/>
      <c r="BD3040" s="95"/>
      <c r="BE3040" s="95"/>
      <c r="BF3040" s="95"/>
      <c r="BG3040" s="95"/>
      <c r="BH3040" s="95"/>
      <c r="BI3040" s="95"/>
    </row>
    <row r="3041" spans="17:61" s="82" customFormat="1" x14ac:dyDescent="0.2">
      <c r="Q3041" s="103"/>
      <c r="R3041" s="104"/>
      <c r="S3041" s="103"/>
      <c r="T3041" s="103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  <c r="AE3041" s="103"/>
      <c r="AF3041" s="103"/>
      <c r="AG3041" s="103"/>
      <c r="AH3041" s="103"/>
      <c r="AI3041" s="103"/>
      <c r="AJ3041" s="103"/>
      <c r="AK3041" s="103"/>
      <c r="AL3041" s="103"/>
      <c r="AM3041" s="103"/>
      <c r="AN3041" s="103"/>
      <c r="AO3041" s="103"/>
      <c r="AP3041" s="103"/>
      <c r="AQ3041" s="103"/>
      <c r="AR3041" s="103"/>
      <c r="AS3041" s="103"/>
      <c r="AT3041" s="103"/>
      <c r="AU3041" s="103"/>
      <c r="AV3041" s="103"/>
      <c r="AW3041" s="103"/>
      <c r="AX3041" s="103"/>
      <c r="AY3041" s="103"/>
      <c r="AZ3041" s="103"/>
      <c r="BA3041" s="95"/>
      <c r="BB3041" s="95"/>
      <c r="BC3041" s="95"/>
      <c r="BD3041" s="95"/>
      <c r="BE3041" s="95"/>
      <c r="BF3041" s="95"/>
      <c r="BG3041" s="95"/>
      <c r="BH3041" s="95"/>
      <c r="BI3041" s="95"/>
    </row>
    <row r="3042" spans="17:61" s="82" customFormat="1" x14ac:dyDescent="0.2">
      <c r="Q3042" s="103"/>
      <c r="R3042" s="104"/>
      <c r="S3042" s="103"/>
      <c r="T3042" s="103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  <c r="AE3042" s="103"/>
      <c r="AF3042" s="103"/>
      <c r="AG3042" s="103"/>
      <c r="AH3042" s="103"/>
      <c r="AI3042" s="103"/>
      <c r="AJ3042" s="103"/>
      <c r="AK3042" s="103"/>
      <c r="AL3042" s="103"/>
      <c r="AM3042" s="103"/>
      <c r="AN3042" s="103"/>
      <c r="AO3042" s="103"/>
      <c r="AP3042" s="103"/>
      <c r="AQ3042" s="103"/>
      <c r="AR3042" s="103"/>
      <c r="AS3042" s="103"/>
      <c r="AT3042" s="103"/>
      <c r="AU3042" s="103"/>
      <c r="AV3042" s="103"/>
      <c r="AW3042" s="103"/>
      <c r="AX3042" s="103"/>
      <c r="AY3042" s="103"/>
      <c r="AZ3042" s="103"/>
      <c r="BA3042" s="95"/>
      <c r="BB3042" s="95"/>
      <c r="BC3042" s="95"/>
      <c r="BD3042" s="95"/>
      <c r="BE3042" s="95"/>
      <c r="BF3042" s="95"/>
      <c r="BG3042" s="95"/>
      <c r="BH3042" s="95"/>
      <c r="BI3042" s="95"/>
    </row>
    <row r="3043" spans="17:61" s="82" customFormat="1" x14ac:dyDescent="0.2">
      <c r="Q3043" s="103"/>
      <c r="R3043" s="104"/>
      <c r="S3043" s="103"/>
      <c r="T3043" s="103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  <c r="AE3043" s="103"/>
      <c r="AF3043" s="103"/>
      <c r="AG3043" s="103"/>
      <c r="AH3043" s="103"/>
      <c r="AI3043" s="103"/>
      <c r="AJ3043" s="103"/>
      <c r="AK3043" s="103"/>
      <c r="AL3043" s="103"/>
      <c r="AM3043" s="103"/>
      <c r="AN3043" s="103"/>
      <c r="AO3043" s="103"/>
      <c r="AP3043" s="103"/>
      <c r="AQ3043" s="103"/>
      <c r="AR3043" s="103"/>
      <c r="AS3043" s="103"/>
      <c r="AT3043" s="103"/>
      <c r="AU3043" s="103"/>
      <c r="AV3043" s="103"/>
      <c r="AW3043" s="103"/>
      <c r="AX3043" s="103"/>
      <c r="AY3043" s="103"/>
      <c r="AZ3043" s="103"/>
      <c r="BA3043" s="95"/>
      <c r="BB3043" s="95"/>
      <c r="BC3043" s="95"/>
      <c r="BD3043" s="95"/>
      <c r="BE3043" s="95"/>
      <c r="BF3043" s="95"/>
      <c r="BG3043" s="95"/>
      <c r="BH3043" s="95"/>
      <c r="BI3043" s="95"/>
    </row>
    <row r="3044" spans="17:61" s="82" customFormat="1" x14ac:dyDescent="0.2">
      <c r="Q3044" s="103"/>
      <c r="R3044" s="104"/>
      <c r="S3044" s="103"/>
      <c r="T3044" s="103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  <c r="AE3044" s="103"/>
      <c r="AF3044" s="103"/>
      <c r="AG3044" s="103"/>
      <c r="AH3044" s="103"/>
      <c r="AI3044" s="103"/>
      <c r="AJ3044" s="103"/>
      <c r="AK3044" s="103"/>
      <c r="AL3044" s="103"/>
      <c r="AM3044" s="103"/>
      <c r="AN3044" s="103"/>
      <c r="AO3044" s="103"/>
      <c r="AP3044" s="103"/>
      <c r="AQ3044" s="103"/>
      <c r="AR3044" s="103"/>
      <c r="AS3044" s="103"/>
      <c r="AT3044" s="103"/>
      <c r="AU3044" s="103"/>
      <c r="AV3044" s="103"/>
      <c r="AW3044" s="103"/>
      <c r="AX3044" s="103"/>
      <c r="AY3044" s="103"/>
      <c r="AZ3044" s="103"/>
      <c r="BA3044" s="95"/>
      <c r="BB3044" s="95"/>
      <c r="BC3044" s="95"/>
      <c r="BD3044" s="95"/>
      <c r="BE3044" s="95"/>
      <c r="BF3044" s="95"/>
      <c r="BG3044" s="95"/>
      <c r="BH3044" s="95"/>
      <c r="BI3044" s="95"/>
    </row>
    <row r="3045" spans="17:61" s="82" customFormat="1" x14ac:dyDescent="0.2">
      <c r="Q3045" s="103"/>
      <c r="R3045" s="104"/>
      <c r="S3045" s="103"/>
      <c r="T3045" s="103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  <c r="AE3045" s="103"/>
      <c r="AF3045" s="103"/>
      <c r="AG3045" s="103"/>
      <c r="AH3045" s="103"/>
      <c r="AI3045" s="103"/>
      <c r="AJ3045" s="103"/>
      <c r="AK3045" s="103"/>
      <c r="AL3045" s="103"/>
      <c r="AM3045" s="103"/>
      <c r="AN3045" s="103"/>
      <c r="AO3045" s="103"/>
      <c r="AP3045" s="103"/>
      <c r="AQ3045" s="103"/>
      <c r="AR3045" s="103"/>
      <c r="AS3045" s="103"/>
      <c r="AT3045" s="103"/>
      <c r="AU3045" s="103"/>
      <c r="AV3045" s="103"/>
      <c r="AW3045" s="103"/>
      <c r="AX3045" s="103"/>
      <c r="AY3045" s="103"/>
      <c r="AZ3045" s="103"/>
      <c r="BA3045" s="95"/>
      <c r="BB3045" s="95"/>
      <c r="BC3045" s="95"/>
      <c r="BD3045" s="95"/>
      <c r="BE3045" s="95"/>
      <c r="BF3045" s="95"/>
      <c r="BG3045" s="95"/>
      <c r="BH3045" s="95"/>
      <c r="BI3045" s="95"/>
    </row>
    <row r="3046" spans="17:61" s="82" customFormat="1" x14ac:dyDescent="0.2">
      <c r="Q3046" s="103"/>
      <c r="R3046" s="104"/>
      <c r="S3046" s="103"/>
      <c r="T3046" s="103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  <c r="AE3046" s="103"/>
      <c r="AF3046" s="103"/>
      <c r="AG3046" s="103"/>
      <c r="AH3046" s="103"/>
      <c r="AI3046" s="103"/>
      <c r="AJ3046" s="103"/>
      <c r="AK3046" s="103"/>
      <c r="AL3046" s="103"/>
      <c r="AM3046" s="103"/>
      <c r="AN3046" s="103"/>
      <c r="AO3046" s="103"/>
      <c r="AP3046" s="103"/>
      <c r="AQ3046" s="103"/>
      <c r="AR3046" s="103"/>
      <c r="AS3046" s="103"/>
      <c r="AT3046" s="103"/>
      <c r="AU3046" s="103"/>
      <c r="AV3046" s="103"/>
      <c r="AW3046" s="103"/>
      <c r="AX3046" s="103"/>
      <c r="AY3046" s="103"/>
      <c r="AZ3046" s="103"/>
      <c r="BA3046" s="95"/>
      <c r="BB3046" s="95"/>
      <c r="BC3046" s="95"/>
      <c r="BD3046" s="95"/>
      <c r="BE3046" s="95"/>
      <c r="BF3046" s="95"/>
      <c r="BG3046" s="95"/>
      <c r="BH3046" s="95"/>
      <c r="BI3046" s="95"/>
    </row>
    <row r="3047" spans="17:61" s="82" customFormat="1" x14ac:dyDescent="0.2">
      <c r="Q3047" s="103"/>
      <c r="R3047" s="104"/>
      <c r="S3047" s="103"/>
      <c r="T3047" s="103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  <c r="AE3047" s="103"/>
      <c r="AF3047" s="103"/>
      <c r="AG3047" s="103"/>
      <c r="AH3047" s="103"/>
      <c r="AI3047" s="103"/>
      <c r="AJ3047" s="103"/>
      <c r="AK3047" s="103"/>
      <c r="AL3047" s="103"/>
      <c r="AM3047" s="103"/>
      <c r="AN3047" s="103"/>
      <c r="AO3047" s="103"/>
      <c r="AP3047" s="103"/>
      <c r="AQ3047" s="103"/>
      <c r="AR3047" s="103"/>
      <c r="AS3047" s="103"/>
      <c r="AT3047" s="103"/>
      <c r="AU3047" s="103"/>
      <c r="AV3047" s="103"/>
      <c r="AW3047" s="103"/>
      <c r="AX3047" s="103"/>
      <c r="AY3047" s="103"/>
      <c r="AZ3047" s="103"/>
      <c r="BA3047" s="95"/>
      <c r="BB3047" s="95"/>
      <c r="BC3047" s="95"/>
      <c r="BD3047" s="95"/>
      <c r="BE3047" s="95"/>
      <c r="BF3047" s="95"/>
      <c r="BG3047" s="95"/>
      <c r="BH3047" s="95"/>
      <c r="BI3047" s="95"/>
    </row>
    <row r="3048" spans="17:61" s="82" customFormat="1" x14ac:dyDescent="0.2">
      <c r="Q3048" s="103"/>
      <c r="R3048" s="104"/>
      <c r="S3048" s="103"/>
      <c r="T3048" s="103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  <c r="AE3048" s="103"/>
      <c r="AF3048" s="103"/>
      <c r="AG3048" s="103"/>
      <c r="AH3048" s="103"/>
      <c r="AI3048" s="103"/>
      <c r="AJ3048" s="103"/>
      <c r="AK3048" s="103"/>
      <c r="AL3048" s="103"/>
      <c r="AM3048" s="103"/>
      <c r="AN3048" s="103"/>
      <c r="AO3048" s="103"/>
      <c r="AP3048" s="103"/>
      <c r="AQ3048" s="103"/>
      <c r="AR3048" s="103"/>
      <c r="AS3048" s="103"/>
      <c r="AT3048" s="103"/>
      <c r="AU3048" s="103"/>
      <c r="AV3048" s="103"/>
      <c r="AW3048" s="103"/>
      <c r="AX3048" s="103"/>
      <c r="AY3048" s="103"/>
      <c r="AZ3048" s="103"/>
      <c r="BA3048" s="95"/>
      <c r="BB3048" s="95"/>
      <c r="BC3048" s="95"/>
      <c r="BD3048" s="95"/>
      <c r="BE3048" s="95"/>
      <c r="BF3048" s="95"/>
      <c r="BG3048" s="95"/>
      <c r="BH3048" s="95"/>
      <c r="BI3048" s="95"/>
    </row>
    <row r="3049" spans="17:61" s="82" customFormat="1" x14ac:dyDescent="0.2">
      <c r="Q3049" s="103"/>
      <c r="R3049" s="104"/>
      <c r="S3049" s="103"/>
      <c r="T3049" s="103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  <c r="AE3049" s="103"/>
      <c r="AF3049" s="103"/>
      <c r="AG3049" s="103"/>
      <c r="AH3049" s="103"/>
      <c r="AI3049" s="103"/>
      <c r="AJ3049" s="103"/>
      <c r="AK3049" s="103"/>
      <c r="AL3049" s="103"/>
      <c r="AM3049" s="103"/>
      <c r="AN3049" s="103"/>
      <c r="AO3049" s="103"/>
      <c r="AP3049" s="103"/>
      <c r="AQ3049" s="103"/>
      <c r="AR3049" s="103"/>
      <c r="AS3049" s="103"/>
      <c r="AT3049" s="103"/>
      <c r="AU3049" s="103"/>
      <c r="AV3049" s="103"/>
      <c r="AW3049" s="103"/>
      <c r="AX3049" s="103"/>
      <c r="AY3049" s="103"/>
      <c r="AZ3049" s="103"/>
      <c r="BA3049" s="95"/>
      <c r="BB3049" s="95"/>
      <c r="BC3049" s="95"/>
      <c r="BD3049" s="95"/>
      <c r="BE3049" s="95"/>
      <c r="BF3049" s="95"/>
      <c r="BG3049" s="95"/>
      <c r="BH3049" s="95"/>
      <c r="BI3049" s="95"/>
    </row>
    <row r="3050" spans="17:61" s="82" customFormat="1" x14ac:dyDescent="0.2">
      <c r="Q3050" s="103"/>
      <c r="R3050" s="104"/>
      <c r="S3050" s="103"/>
      <c r="T3050" s="103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  <c r="AE3050" s="103"/>
      <c r="AF3050" s="103"/>
      <c r="AG3050" s="103"/>
      <c r="AH3050" s="103"/>
      <c r="AI3050" s="103"/>
      <c r="AJ3050" s="103"/>
      <c r="AK3050" s="103"/>
      <c r="AL3050" s="103"/>
      <c r="AM3050" s="103"/>
      <c r="AN3050" s="103"/>
      <c r="AO3050" s="103"/>
      <c r="AP3050" s="103"/>
      <c r="AQ3050" s="103"/>
      <c r="AR3050" s="103"/>
      <c r="AS3050" s="103"/>
      <c r="AT3050" s="103"/>
      <c r="AU3050" s="103"/>
      <c r="AV3050" s="103"/>
      <c r="AW3050" s="103"/>
      <c r="AX3050" s="103"/>
      <c r="AY3050" s="103"/>
      <c r="AZ3050" s="103"/>
      <c r="BA3050" s="95"/>
      <c r="BB3050" s="95"/>
      <c r="BC3050" s="95"/>
      <c r="BD3050" s="95"/>
      <c r="BE3050" s="95"/>
      <c r="BF3050" s="95"/>
      <c r="BG3050" s="95"/>
      <c r="BH3050" s="95"/>
      <c r="BI3050" s="95"/>
    </row>
    <row r="3051" spans="17:61" s="82" customFormat="1" x14ac:dyDescent="0.2">
      <c r="Q3051" s="103"/>
      <c r="R3051" s="104"/>
      <c r="S3051" s="103"/>
      <c r="T3051" s="103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  <c r="AE3051" s="103"/>
      <c r="AF3051" s="103"/>
      <c r="AG3051" s="103"/>
      <c r="AH3051" s="103"/>
      <c r="AI3051" s="103"/>
      <c r="AJ3051" s="103"/>
      <c r="AK3051" s="103"/>
      <c r="AL3051" s="103"/>
      <c r="AM3051" s="103"/>
      <c r="AN3051" s="103"/>
      <c r="AO3051" s="103"/>
      <c r="AP3051" s="103"/>
      <c r="AQ3051" s="103"/>
      <c r="AR3051" s="103"/>
      <c r="AS3051" s="103"/>
      <c r="AT3051" s="103"/>
      <c r="AU3051" s="103"/>
      <c r="AV3051" s="103"/>
      <c r="AW3051" s="103"/>
      <c r="AX3051" s="103"/>
      <c r="AY3051" s="103"/>
      <c r="AZ3051" s="103"/>
      <c r="BA3051" s="95"/>
      <c r="BB3051" s="95"/>
      <c r="BC3051" s="95"/>
      <c r="BD3051" s="95"/>
      <c r="BE3051" s="95"/>
      <c r="BF3051" s="95"/>
      <c r="BG3051" s="95"/>
      <c r="BH3051" s="95"/>
      <c r="BI3051" s="95"/>
    </row>
    <row r="3052" spans="17:61" s="82" customFormat="1" x14ac:dyDescent="0.2">
      <c r="Q3052" s="103"/>
      <c r="R3052" s="104"/>
      <c r="S3052" s="103"/>
      <c r="T3052" s="103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  <c r="AE3052" s="103"/>
      <c r="AF3052" s="103"/>
      <c r="AG3052" s="103"/>
      <c r="AH3052" s="103"/>
      <c r="AI3052" s="103"/>
      <c r="AJ3052" s="103"/>
      <c r="AK3052" s="103"/>
      <c r="AL3052" s="103"/>
      <c r="AM3052" s="103"/>
      <c r="AN3052" s="103"/>
      <c r="AO3052" s="103"/>
      <c r="AP3052" s="103"/>
      <c r="AQ3052" s="103"/>
      <c r="AR3052" s="103"/>
      <c r="AS3052" s="103"/>
      <c r="AT3052" s="103"/>
      <c r="AU3052" s="103"/>
      <c r="AV3052" s="103"/>
      <c r="AW3052" s="103"/>
      <c r="AX3052" s="103"/>
      <c r="AY3052" s="103"/>
      <c r="AZ3052" s="103"/>
      <c r="BA3052" s="95"/>
      <c r="BB3052" s="95"/>
      <c r="BC3052" s="95"/>
      <c r="BD3052" s="95"/>
      <c r="BE3052" s="95"/>
      <c r="BF3052" s="95"/>
      <c r="BG3052" s="95"/>
      <c r="BH3052" s="95"/>
      <c r="BI3052" s="95"/>
    </row>
    <row r="3053" spans="17:61" s="82" customFormat="1" x14ac:dyDescent="0.2">
      <c r="Q3053" s="103"/>
      <c r="R3053" s="104"/>
      <c r="S3053" s="103"/>
      <c r="T3053" s="103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  <c r="AE3053" s="103"/>
      <c r="AF3053" s="103"/>
      <c r="AG3053" s="103"/>
      <c r="AH3053" s="103"/>
      <c r="AI3053" s="103"/>
      <c r="AJ3053" s="103"/>
      <c r="AK3053" s="103"/>
      <c r="AL3053" s="103"/>
      <c r="AM3053" s="103"/>
      <c r="AN3053" s="103"/>
      <c r="AO3053" s="103"/>
      <c r="AP3053" s="103"/>
      <c r="AQ3053" s="103"/>
      <c r="AR3053" s="103"/>
      <c r="AS3053" s="103"/>
      <c r="AT3053" s="103"/>
      <c r="AU3053" s="103"/>
      <c r="AV3053" s="103"/>
      <c r="AW3053" s="103"/>
      <c r="AX3053" s="103"/>
      <c r="AY3053" s="103"/>
      <c r="AZ3053" s="103"/>
      <c r="BA3053" s="95"/>
      <c r="BB3053" s="95"/>
      <c r="BC3053" s="95"/>
      <c r="BD3053" s="95"/>
      <c r="BE3053" s="95"/>
      <c r="BF3053" s="95"/>
      <c r="BG3053" s="95"/>
      <c r="BH3053" s="95"/>
      <c r="BI3053" s="95"/>
    </row>
    <row r="3054" spans="17:61" s="82" customFormat="1" x14ac:dyDescent="0.2">
      <c r="Q3054" s="103"/>
      <c r="R3054" s="104"/>
      <c r="S3054" s="103"/>
      <c r="T3054" s="103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  <c r="AE3054" s="103"/>
      <c r="AF3054" s="103"/>
      <c r="AG3054" s="103"/>
      <c r="AH3054" s="103"/>
      <c r="AI3054" s="103"/>
      <c r="AJ3054" s="103"/>
      <c r="AK3054" s="103"/>
      <c r="AL3054" s="103"/>
      <c r="AM3054" s="103"/>
      <c r="AN3054" s="103"/>
      <c r="AO3054" s="103"/>
      <c r="AP3054" s="103"/>
      <c r="AQ3054" s="103"/>
      <c r="AR3054" s="103"/>
      <c r="AS3054" s="103"/>
      <c r="AT3054" s="103"/>
      <c r="AU3054" s="103"/>
      <c r="AV3054" s="103"/>
      <c r="AW3054" s="103"/>
      <c r="AX3054" s="103"/>
      <c r="AY3054" s="103"/>
      <c r="AZ3054" s="103"/>
      <c r="BA3054" s="95"/>
      <c r="BB3054" s="95"/>
      <c r="BC3054" s="95"/>
      <c r="BD3054" s="95"/>
      <c r="BE3054" s="95"/>
      <c r="BF3054" s="95"/>
      <c r="BG3054" s="95"/>
      <c r="BH3054" s="95"/>
      <c r="BI3054" s="95"/>
    </row>
    <row r="3055" spans="17:61" s="82" customFormat="1" x14ac:dyDescent="0.2">
      <c r="Q3055" s="103"/>
      <c r="R3055" s="104"/>
      <c r="S3055" s="103"/>
      <c r="T3055" s="103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  <c r="AE3055" s="103"/>
      <c r="AF3055" s="103"/>
      <c r="AG3055" s="103"/>
      <c r="AH3055" s="103"/>
      <c r="AI3055" s="103"/>
      <c r="AJ3055" s="103"/>
      <c r="AK3055" s="103"/>
      <c r="AL3055" s="103"/>
      <c r="AM3055" s="103"/>
      <c r="AN3055" s="103"/>
      <c r="AO3055" s="103"/>
      <c r="AP3055" s="103"/>
      <c r="AQ3055" s="103"/>
      <c r="AR3055" s="103"/>
      <c r="AS3055" s="103"/>
      <c r="AT3055" s="103"/>
      <c r="AU3055" s="103"/>
      <c r="AV3055" s="103"/>
      <c r="AW3055" s="103"/>
      <c r="AX3055" s="103"/>
      <c r="AY3055" s="103"/>
      <c r="AZ3055" s="103"/>
      <c r="BA3055" s="95"/>
      <c r="BB3055" s="95"/>
      <c r="BC3055" s="95"/>
      <c r="BD3055" s="95"/>
      <c r="BE3055" s="95"/>
      <c r="BF3055" s="95"/>
      <c r="BG3055" s="95"/>
      <c r="BH3055" s="95"/>
      <c r="BI3055" s="95"/>
    </row>
    <row r="3056" spans="17:61" s="82" customFormat="1" x14ac:dyDescent="0.2">
      <c r="Q3056" s="103"/>
      <c r="R3056" s="104"/>
      <c r="S3056" s="103"/>
      <c r="T3056" s="103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  <c r="AE3056" s="103"/>
      <c r="AF3056" s="103"/>
      <c r="AG3056" s="103"/>
      <c r="AH3056" s="103"/>
      <c r="AI3056" s="103"/>
      <c r="AJ3056" s="103"/>
      <c r="AK3056" s="103"/>
      <c r="AL3056" s="103"/>
      <c r="AM3056" s="103"/>
      <c r="AN3056" s="103"/>
      <c r="AO3056" s="103"/>
      <c r="AP3056" s="103"/>
      <c r="AQ3056" s="103"/>
      <c r="AR3056" s="103"/>
      <c r="AS3056" s="103"/>
      <c r="AT3056" s="103"/>
      <c r="AU3056" s="103"/>
      <c r="AV3056" s="103"/>
      <c r="AW3056" s="103"/>
      <c r="AX3056" s="103"/>
      <c r="AY3056" s="103"/>
      <c r="AZ3056" s="103"/>
      <c r="BA3056" s="95"/>
      <c r="BB3056" s="95"/>
      <c r="BC3056" s="95"/>
      <c r="BD3056" s="95"/>
      <c r="BE3056" s="95"/>
      <c r="BF3056" s="95"/>
      <c r="BG3056" s="95"/>
      <c r="BH3056" s="95"/>
      <c r="BI3056" s="95"/>
    </row>
    <row r="3057" spans="17:61" s="82" customFormat="1" x14ac:dyDescent="0.2">
      <c r="Q3057" s="103"/>
      <c r="R3057" s="104"/>
      <c r="S3057" s="103"/>
      <c r="T3057" s="103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  <c r="AE3057" s="103"/>
      <c r="AF3057" s="103"/>
      <c r="AG3057" s="103"/>
      <c r="AH3057" s="103"/>
      <c r="AI3057" s="103"/>
      <c r="AJ3057" s="103"/>
      <c r="AK3057" s="103"/>
      <c r="AL3057" s="103"/>
      <c r="AM3057" s="103"/>
      <c r="AN3057" s="103"/>
      <c r="AO3057" s="103"/>
      <c r="AP3057" s="103"/>
      <c r="AQ3057" s="103"/>
      <c r="AR3057" s="103"/>
      <c r="AS3057" s="103"/>
      <c r="AT3057" s="103"/>
      <c r="AU3057" s="103"/>
      <c r="AV3057" s="103"/>
      <c r="AW3057" s="103"/>
      <c r="AX3057" s="103"/>
      <c r="AY3057" s="103"/>
      <c r="AZ3057" s="103"/>
      <c r="BA3057" s="95"/>
      <c r="BB3057" s="95"/>
      <c r="BC3057" s="95"/>
      <c r="BD3057" s="95"/>
      <c r="BE3057" s="95"/>
      <c r="BF3057" s="95"/>
      <c r="BG3057" s="95"/>
      <c r="BH3057" s="95"/>
      <c r="BI3057" s="95"/>
    </row>
    <row r="3058" spans="17:61" s="82" customFormat="1" x14ac:dyDescent="0.2">
      <c r="Q3058" s="103"/>
      <c r="R3058" s="104"/>
      <c r="S3058" s="103"/>
      <c r="T3058" s="103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  <c r="AE3058" s="103"/>
      <c r="AF3058" s="103"/>
      <c r="AG3058" s="103"/>
      <c r="AH3058" s="103"/>
      <c r="AI3058" s="103"/>
      <c r="AJ3058" s="103"/>
      <c r="AK3058" s="103"/>
      <c r="AL3058" s="103"/>
      <c r="AM3058" s="103"/>
      <c r="AN3058" s="103"/>
      <c r="AO3058" s="103"/>
      <c r="AP3058" s="103"/>
      <c r="AQ3058" s="103"/>
      <c r="AR3058" s="103"/>
      <c r="AS3058" s="103"/>
      <c r="AT3058" s="103"/>
      <c r="AU3058" s="103"/>
      <c r="AV3058" s="103"/>
      <c r="AW3058" s="103"/>
      <c r="AX3058" s="103"/>
      <c r="AY3058" s="103"/>
      <c r="AZ3058" s="103"/>
      <c r="BA3058" s="95"/>
      <c r="BB3058" s="95"/>
      <c r="BC3058" s="95"/>
      <c r="BD3058" s="95"/>
      <c r="BE3058" s="95"/>
      <c r="BF3058" s="95"/>
      <c r="BG3058" s="95"/>
      <c r="BH3058" s="95"/>
      <c r="BI3058" s="95"/>
    </row>
    <row r="3059" spans="17:61" s="82" customFormat="1" x14ac:dyDescent="0.2">
      <c r="Q3059" s="103"/>
      <c r="R3059" s="104"/>
      <c r="S3059" s="103"/>
      <c r="T3059" s="103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  <c r="AE3059" s="103"/>
      <c r="AF3059" s="103"/>
      <c r="AG3059" s="103"/>
      <c r="AH3059" s="103"/>
      <c r="AI3059" s="103"/>
      <c r="AJ3059" s="103"/>
      <c r="AK3059" s="103"/>
      <c r="AL3059" s="103"/>
      <c r="AM3059" s="103"/>
      <c r="AN3059" s="103"/>
      <c r="AO3059" s="103"/>
      <c r="AP3059" s="103"/>
      <c r="AQ3059" s="103"/>
      <c r="AR3059" s="103"/>
      <c r="AS3059" s="103"/>
      <c r="AT3059" s="103"/>
      <c r="AU3059" s="103"/>
      <c r="AV3059" s="103"/>
      <c r="AW3059" s="103"/>
      <c r="AX3059" s="103"/>
      <c r="AY3059" s="103"/>
      <c r="AZ3059" s="103"/>
      <c r="BA3059" s="95"/>
      <c r="BB3059" s="95"/>
      <c r="BC3059" s="95"/>
      <c r="BD3059" s="95"/>
      <c r="BE3059" s="95"/>
      <c r="BF3059" s="95"/>
      <c r="BG3059" s="95"/>
      <c r="BH3059" s="95"/>
      <c r="BI3059" s="95"/>
    </row>
    <row r="3060" spans="17:61" s="82" customFormat="1" x14ac:dyDescent="0.2">
      <c r="Q3060" s="103"/>
      <c r="R3060" s="104"/>
      <c r="S3060" s="103"/>
      <c r="T3060" s="103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  <c r="AE3060" s="103"/>
      <c r="AF3060" s="103"/>
      <c r="AG3060" s="103"/>
      <c r="AH3060" s="103"/>
      <c r="AI3060" s="103"/>
      <c r="AJ3060" s="103"/>
      <c r="AK3060" s="103"/>
      <c r="AL3060" s="103"/>
      <c r="AM3060" s="103"/>
      <c r="AN3060" s="103"/>
      <c r="AO3060" s="103"/>
      <c r="AP3060" s="103"/>
      <c r="AQ3060" s="103"/>
      <c r="AR3060" s="103"/>
      <c r="AS3060" s="103"/>
      <c r="AT3060" s="103"/>
      <c r="AU3060" s="103"/>
      <c r="AV3060" s="103"/>
      <c r="AW3060" s="103"/>
      <c r="AX3060" s="103"/>
      <c r="AY3060" s="103"/>
      <c r="AZ3060" s="103"/>
      <c r="BA3060" s="95"/>
      <c r="BB3060" s="95"/>
      <c r="BC3060" s="95"/>
      <c r="BD3060" s="95"/>
      <c r="BE3060" s="95"/>
      <c r="BF3060" s="95"/>
      <c r="BG3060" s="95"/>
      <c r="BH3060" s="95"/>
      <c r="BI3060" s="95"/>
    </row>
    <row r="3061" spans="17:61" s="82" customFormat="1" x14ac:dyDescent="0.2">
      <c r="Q3061" s="103"/>
      <c r="R3061" s="104"/>
      <c r="S3061" s="103"/>
      <c r="T3061" s="103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  <c r="AE3061" s="103"/>
      <c r="AF3061" s="103"/>
      <c r="AG3061" s="103"/>
      <c r="AH3061" s="103"/>
      <c r="AI3061" s="103"/>
      <c r="AJ3061" s="103"/>
      <c r="AK3061" s="103"/>
      <c r="AL3061" s="103"/>
      <c r="AM3061" s="103"/>
      <c r="AN3061" s="103"/>
      <c r="AO3061" s="103"/>
      <c r="AP3061" s="103"/>
      <c r="AQ3061" s="103"/>
      <c r="AR3061" s="103"/>
      <c r="AS3061" s="103"/>
      <c r="AT3061" s="103"/>
      <c r="AU3061" s="103"/>
      <c r="AV3061" s="103"/>
      <c r="AW3061" s="103"/>
      <c r="AX3061" s="103"/>
      <c r="AY3061" s="103"/>
      <c r="AZ3061" s="103"/>
      <c r="BA3061" s="95"/>
      <c r="BB3061" s="95"/>
      <c r="BC3061" s="95"/>
      <c r="BD3061" s="95"/>
      <c r="BE3061" s="95"/>
      <c r="BF3061" s="95"/>
      <c r="BG3061" s="95"/>
      <c r="BH3061" s="95"/>
      <c r="BI3061" s="95"/>
    </row>
    <row r="3062" spans="17:61" s="82" customFormat="1" x14ac:dyDescent="0.2">
      <c r="Q3062" s="103"/>
      <c r="R3062" s="104"/>
      <c r="S3062" s="103"/>
      <c r="T3062" s="103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  <c r="AE3062" s="103"/>
      <c r="AF3062" s="103"/>
      <c r="AG3062" s="103"/>
      <c r="AH3062" s="103"/>
      <c r="AI3062" s="103"/>
      <c r="AJ3062" s="103"/>
      <c r="AK3062" s="103"/>
      <c r="AL3062" s="103"/>
      <c r="AM3062" s="103"/>
      <c r="AN3062" s="103"/>
      <c r="AO3062" s="103"/>
      <c r="AP3062" s="103"/>
      <c r="AQ3062" s="103"/>
      <c r="AR3062" s="103"/>
      <c r="AS3062" s="103"/>
      <c r="AT3062" s="103"/>
      <c r="AU3062" s="103"/>
      <c r="AV3062" s="103"/>
      <c r="AW3062" s="103"/>
      <c r="AX3062" s="103"/>
      <c r="AY3062" s="103"/>
      <c r="AZ3062" s="103"/>
      <c r="BA3062" s="95"/>
      <c r="BB3062" s="95"/>
      <c r="BC3062" s="95"/>
      <c r="BD3062" s="95"/>
      <c r="BE3062" s="95"/>
      <c r="BF3062" s="95"/>
      <c r="BG3062" s="95"/>
      <c r="BH3062" s="95"/>
      <c r="BI3062" s="95"/>
    </row>
    <row r="3063" spans="17:61" s="82" customFormat="1" x14ac:dyDescent="0.2">
      <c r="Q3063" s="103"/>
      <c r="R3063" s="104"/>
      <c r="S3063" s="103"/>
      <c r="T3063" s="103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  <c r="AE3063" s="103"/>
      <c r="AF3063" s="103"/>
      <c r="AG3063" s="103"/>
      <c r="AH3063" s="103"/>
      <c r="AI3063" s="103"/>
      <c r="AJ3063" s="103"/>
      <c r="AK3063" s="103"/>
      <c r="AL3063" s="103"/>
      <c r="AM3063" s="103"/>
      <c r="AN3063" s="103"/>
      <c r="AO3063" s="103"/>
      <c r="AP3063" s="103"/>
      <c r="AQ3063" s="103"/>
      <c r="AR3063" s="103"/>
      <c r="AS3063" s="103"/>
      <c r="AT3063" s="103"/>
      <c r="AU3063" s="103"/>
      <c r="AV3063" s="103"/>
      <c r="AW3063" s="103"/>
      <c r="AX3063" s="103"/>
      <c r="AY3063" s="103"/>
      <c r="AZ3063" s="103"/>
      <c r="BA3063" s="95"/>
      <c r="BB3063" s="95"/>
      <c r="BC3063" s="95"/>
      <c r="BD3063" s="95"/>
      <c r="BE3063" s="95"/>
      <c r="BF3063" s="95"/>
      <c r="BG3063" s="95"/>
      <c r="BH3063" s="95"/>
      <c r="BI3063" s="95"/>
    </row>
    <row r="3064" spans="17:61" s="82" customFormat="1" x14ac:dyDescent="0.2">
      <c r="Q3064" s="103"/>
      <c r="R3064" s="104"/>
      <c r="S3064" s="103"/>
      <c r="T3064" s="103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  <c r="AE3064" s="103"/>
      <c r="AF3064" s="103"/>
      <c r="AG3064" s="103"/>
      <c r="AH3064" s="103"/>
      <c r="AI3064" s="103"/>
      <c r="AJ3064" s="103"/>
      <c r="AK3064" s="103"/>
      <c r="AL3064" s="103"/>
      <c r="AM3064" s="103"/>
      <c r="AN3064" s="103"/>
      <c r="AO3064" s="103"/>
      <c r="AP3064" s="103"/>
      <c r="AQ3064" s="103"/>
      <c r="AR3064" s="103"/>
      <c r="AS3064" s="103"/>
      <c r="AT3064" s="103"/>
      <c r="AU3064" s="103"/>
      <c r="AV3064" s="103"/>
      <c r="AW3064" s="103"/>
      <c r="AX3064" s="103"/>
      <c r="AY3064" s="103"/>
      <c r="AZ3064" s="103"/>
      <c r="BA3064" s="95"/>
      <c r="BB3064" s="95"/>
      <c r="BC3064" s="95"/>
      <c r="BD3064" s="95"/>
      <c r="BE3064" s="95"/>
      <c r="BF3064" s="95"/>
      <c r="BG3064" s="95"/>
      <c r="BH3064" s="95"/>
      <c r="BI3064" s="95"/>
    </row>
    <row r="3065" spans="17:61" s="82" customFormat="1" x14ac:dyDescent="0.2">
      <c r="Q3065" s="103"/>
      <c r="R3065" s="104"/>
      <c r="S3065" s="103"/>
      <c r="T3065" s="103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  <c r="AE3065" s="103"/>
      <c r="AF3065" s="103"/>
      <c r="AG3065" s="103"/>
      <c r="AH3065" s="103"/>
      <c r="AI3065" s="103"/>
      <c r="AJ3065" s="103"/>
      <c r="AK3065" s="103"/>
      <c r="AL3065" s="103"/>
      <c r="AM3065" s="103"/>
      <c r="AN3065" s="103"/>
      <c r="AO3065" s="103"/>
      <c r="AP3065" s="103"/>
      <c r="AQ3065" s="103"/>
      <c r="AR3065" s="103"/>
      <c r="AS3065" s="103"/>
      <c r="AT3065" s="103"/>
      <c r="AU3065" s="103"/>
      <c r="AV3065" s="103"/>
      <c r="AW3065" s="103"/>
      <c r="AX3065" s="103"/>
      <c r="AY3065" s="103"/>
      <c r="AZ3065" s="103"/>
      <c r="BA3065" s="95"/>
      <c r="BB3065" s="95"/>
      <c r="BC3065" s="95"/>
      <c r="BD3065" s="95"/>
      <c r="BE3065" s="95"/>
      <c r="BF3065" s="95"/>
      <c r="BG3065" s="95"/>
      <c r="BH3065" s="95"/>
      <c r="BI3065" s="95"/>
    </row>
    <row r="3066" spans="17:61" s="82" customFormat="1" x14ac:dyDescent="0.2">
      <c r="Q3066" s="103"/>
      <c r="R3066" s="104"/>
      <c r="S3066" s="103"/>
      <c r="T3066" s="103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  <c r="AE3066" s="103"/>
      <c r="AF3066" s="103"/>
      <c r="AG3066" s="103"/>
      <c r="AH3066" s="103"/>
      <c r="AI3066" s="103"/>
      <c r="AJ3066" s="103"/>
      <c r="AK3066" s="103"/>
      <c r="AL3066" s="103"/>
      <c r="AM3066" s="103"/>
      <c r="AN3066" s="103"/>
      <c r="AO3066" s="103"/>
      <c r="AP3066" s="103"/>
      <c r="AQ3066" s="103"/>
      <c r="AR3066" s="103"/>
      <c r="AS3066" s="103"/>
      <c r="AT3066" s="103"/>
      <c r="AU3066" s="103"/>
      <c r="AV3066" s="103"/>
      <c r="AW3066" s="103"/>
      <c r="AX3066" s="103"/>
      <c r="AY3066" s="103"/>
      <c r="AZ3066" s="103"/>
      <c r="BA3066" s="95"/>
      <c r="BB3066" s="95"/>
      <c r="BC3066" s="95"/>
      <c r="BD3066" s="95"/>
      <c r="BE3066" s="95"/>
      <c r="BF3066" s="95"/>
      <c r="BG3066" s="95"/>
      <c r="BH3066" s="95"/>
      <c r="BI3066" s="95"/>
    </row>
    <row r="3067" spans="17:61" s="82" customFormat="1" x14ac:dyDescent="0.2">
      <c r="Q3067" s="103"/>
      <c r="R3067" s="104"/>
      <c r="S3067" s="103"/>
      <c r="T3067" s="103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  <c r="AE3067" s="103"/>
      <c r="AF3067" s="103"/>
      <c r="AG3067" s="103"/>
      <c r="AH3067" s="103"/>
      <c r="AI3067" s="103"/>
      <c r="AJ3067" s="103"/>
      <c r="AK3067" s="103"/>
      <c r="AL3067" s="103"/>
      <c r="AM3067" s="103"/>
      <c r="AN3067" s="103"/>
      <c r="AO3067" s="103"/>
      <c r="AP3067" s="103"/>
      <c r="AQ3067" s="103"/>
      <c r="AR3067" s="103"/>
      <c r="AS3067" s="103"/>
      <c r="AT3067" s="103"/>
      <c r="AU3067" s="103"/>
      <c r="AV3067" s="103"/>
      <c r="AW3067" s="103"/>
      <c r="AX3067" s="103"/>
      <c r="AY3067" s="103"/>
      <c r="AZ3067" s="103"/>
      <c r="BA3067" s="95"/>
      <c r="BB3067" s="95"/>
      <c r="BC3067" s="95"/>
      <c r="BD3067" s="95"/>
      <c r="BE3067" s="95"/>
      <c r="BF3067" s="95"/>
      <c r="BG3067" s="95"/>
      <c r="BH3067" s="95"/>
      <c r="BI3067" s="95"/>
    </row>
    <row r="3068" spans="17:61" s="82" customFormat="1" x14ac:dyDescent="0.2">
      <c r="Q3068" s="103"/>
      <c r="R3068" s="104"/>
      <c r="S3068" s="103"/>
      <c r="T3068" s="103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  <c r="AE3068" s="103"/>
      <c r="AF3068" s="103"/>
      <c r="AG3068" s="103"/>
      <c r="AH3068" s="103"/>
      <c r="AI3068" s="103"/>
      <c r="AJ3068" s="103"/>
      <c r="AK3068" s="103"/>
      <c r="AL3068" s="103"/>
      <c r="AM3068" s="103"/>
      <c r="AN3068" s="103"/>
      <c r="AO3068" s="103"/>
      <c r="AP3068" s="103"/>
      <c r="AQ3068" s="103"/>
      <c r="AR3068" s="103"/>
      <c r="AS3068" s="103"/>
      <c r="AT3068" s="103"/>
      <c r="AU3068" s="103"/>
      <c r="AV3068" s="103"/>
      <c r="AW3068" s="103"/>
      <c r="AX3068" s="103"/>
      <c r="AY3068" s="103"/>
      <c r="AZ3068" s="103"/>
      <c r="BA3068" s="95"/>
      <c r="BB3068" s="95"/>
      <c r="BC3068" s="95"/>
      <c r="BD3068" s="95"/>
      <c r="BE3068" s="95"/>
      <c r="BF3068" s="95"/>
      <c r="BG3068" s="95"/>
      <c r="BH3068" s="95"/>
      <c r="BI3068" s="95"/>
    </row>
    <row r="3069" spans="17:61" s="82" customFormat="1" x14ac:dyDescent="0.2">
      <c r="Q3069" s="103"/>
      <c r="R3069" s="104"/>
      <c r="S3069" s="103"/>
      <c r="T3069" s="103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  <c r="AE3069" s="103"/>
      <c r="AF3069" s="103"/>
      <c r="AG3069" s="103"/>
      <c r="AH3069" s="103"/>
      <c r="AI3069" s="103"/>
      <c r="AJ3069" s="103"/>
      <c r="AK3069" s="103"/>
      <c r="AL3069" s="103"/>
      <c r="AM3069" s="103"/>
      <c r="AN3069" s="103"/>
      <c r="AO3069" s="103"/>
      <c r="AP3069" s="103"/>
      <c r="AQ3069" s="103"/>
      <c r="AR3069" s="103"/>
      <c r="AS3069" s="103"/>
      <c r="AT3069" s="103"/>
      <c r="AU3069" s="103"/>
      <c r="AV3069" s="103"/>
      <c r="AW3069" s="103"/>
      <c r="AX3069" s="103"/>
      <c r="AY3069" s="103"/>
      <c r="AZ3069" s="103"/>
      <c r="BA3069" s="95"/>
      <c r="BB3069" s="95"/>
      <c r="BC3069" s="95"/>
      <c r="BD3069" s="95"/>
      <c r="BE3069" s="95"/>
      <c r="BF3069" s="95"/>
      <c r="BG3069" s="95"/>
      <c r="BH3069" s="95"/>
      <c r="BI3069" s="95"/>
    </row>
    <row r="3070" spans="17:61" s="82" customFormat="1" x14ac:dyDescent="0.2">
      <c r="Q3070" s="103"/>
      <c r="R3070" s="104"/>
      <c r="S3070" s="103"/>
      <c r="T3070" s="103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  <c r="AE3070" s="103"/>
      <c r="AF3070" s="103"/>
      <c r="AG3070" s="103"/>
      <c r="AH3070" s="103"/>
      <c r="AI3070" s="103"/>
      <c r="AJ3070" s="103"/>
      <c r="AK3070" s="103"/>
      <c r="AL3070" s="103"/>
      <c r="AM3070" s="103"/>
      <c r="AN3070" s="103"/>
      <c r="AO3070" s="103"/>
      <c r="AP3070" s="103"/>
      <c r="AQ3070" s="103"/>
      <c r="AR3070" s="103"/>
      <c r="AS3070" s="103"/>
      <c r="AT3070" s="103"/>
      <c r="AU3070" s="103"/>
      <c r="AV3070" s="103"/>
      <c r="AW3070" s="103"/>
      <c r="AX3070" s="103"/>
      <c r="AY3070" s="103"/>
      <c r="AZ3070" s="103"/>
      <c r="BA3070" s="95"/>
      <c r="BB3070" s="95"/>
      <c r="BC3070" s="95"/>
      <c r="BD3070" s="95"/>
      <c r="BE3070" s="95"/>
      <c r="BF3070" s="95"/>
      <c r="BG3070" s="95"/>
      <c r="BH3070" s="95"/>
      <c r="BI3070" s="95"/>
    </row>
    <row r="3071" spans="17:61" s="82" customFormat="1" x14ac:dyDescent="0.2">
      <c r="Q3071" s="103"/>
      <c r="R3071" s="104"/>
      <c r="S3071" s="103"/>
      <c r="T3071" s="103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  <c r="AE3071" s="103"/>
      <c r="AF3071" s="103"/>
      <c r="AG3071" s="103"/>
      <c r="AH3071" s="103"/>
      <c r="AI3071" s="103"/>
      <c r="AJ3071" s="103"/>
      <c r="AK3071" s="103"/>
      <c r="AL3071" s="103"/>
      <c r="AM3071" s="103"/>
      <c r="AN3071" s="103"/>
      <c r="AO3071" s="103"/>
      <c r="AP3071" s="103"/>
      <c r="AQ3071" s="103"/>
      <c r="AR3071" s="103"/>
      <c r="AS3071" s="103"/>
      <c r="AT3071" s="103"/>
      <c r="AU3071" s="103"/>
      <c r="AV3071" s="103"/>
      <c r="AW3071" s="103"/>
      <c r="AX3071" s="103"/>
      <c r="AY3071" s="103"/>
      <c r="AZ3071" s="103"/>
      <c r="BA3071" s="95"/>
      <c r="BB3071" s="95"/>
      <c r="BC3071" s="95"/>
      <c r="BD3071" s="95"/>
      <c r="BE3071" s="95"/>
      <c r="BF3071" s="95"/>
      <c r="BG3071" s="95"/>
      <c r="BH3071" s="95"/>
      <c r="BI3071" s="95"/>
    </row>
    <row r="3072" spans="17:61" s="82" customFormat="1" x14ac:dyDescent="0.2">
      <c r="Q3072" s="103"/>
      <c r="R3072" s="104"/>
      <c r="S3072" s="103"/>
      <c r="T3072" s="103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  <c r="AE3072" s="103"/>
      <c r="AF3072" s="103"/>
      <c r="AG3072" s="103"/>
      <c r="AH3072" s="103"/>
      <c r="AI3072" s="103"/>
      <c r="AJ3072" s="103"/>
      <c r="AK3072" s="103"/>
      <c r="AL3072" s="103"/>
      <c r="AM3072" s="103"/>
      <c r="AN3072" s="103"/>
      <c r="AO3072" s="103"/>
      <c r="AP3072" s="103"/>
      <c r="AQ3072" s="103"/>
      <c r="AR3072" s="103"/>
      <c r="AS3072" s="103"/>
      <c r="AT3072" s="103"/>
      <c r="AU3072" s="103"/>
      <c r="AV3072" s="103"/>
      <c r="AW3072" s="103"/>
      <c r="AX3072" s="103"/>
      <c r="AY3072" s="103"/>
      <c r="AZ3072" s="103"/>
      <c r="BA3072" s="95"/>
      <c r="BB3072" s="95"/>
      <c r="BC3072" s="95"/>
      <c r="BD3072" s="95"/>
      <c r="BE3072" s="95"/>
      <c r="BF3072" s="95"/>
      <c r="BG3072" s="95"/>
      <c r="BH3072" s="95"/>
      <c r="BI3072" s="95"/>
    </row>
    <row r="3073" spans="17:61" s="82" customFormat="1" x14ac:dyDescent="0.2">
      <c r="Q3073" s="103"/>
      <c r="R3073" s="104"/>
      <c r="S3073" s="103"/>
      <c r="T3073" s="103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  <c r="AE3073" s="103"/>
      <c r="AF3073" s="103"/>
      <c r="AG3073" s="103"/>
      <c r="AH3073" s="103"/>
      <c r="AI3073" s="103"/>
      <c r="AJ3073" s="103"/>
      <c r="AK3073" s="103"/>
      <c r="AL3073" s="103"/>
      <c r="AM3073" s="103"/>
      <c r="AN3073" s="103"/>
      <c r="AO3073" s="103"/>
      <c r="AP3073" s="103"/>
      <c r="AQ3073" s="103"/>
      <c r="AR3073" s="103"/>
      <c r="AS3073" s="103"/>
      <c r="AT3073" s="103"/>
      <c r="AU3073" s="103"/>
      <c r="AV3073" s="103"/>
      <c r="AW3073" s="103"/>
      <c r="AX3073" s="103"/>
      <c r="AY3073" s="103"/>
      <c r="AZ3073" s="103"/>
      <c r="BA3073" s="95"/>
      <c r="BB3073" s="95"/>
      <c r="BC3073" s="95"/>
      <c r="BD3073" s="95"/>
      <c r="BE3073" s="95"/>
      <c r="BF3073" s="95"/>
      <c r="BG3073" s="95"/>
      <c r="BH3073" s="95"/>
      <c r="BI3073" s="95"/>
    </row>
    <row r="3074" spans="17:61" s="82" customFormat="1" x14ac:dyDescent="0.2">
      <c r="Q3074" s="103"/>
      <c r="R3074" s="104"/>
      <c r="S3074" s="103"/>
      <c r="T3074" s="103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  <c r="AE3074" s="103"/>
      <c r="AF3074" s="103"/>
      <c r="AG3074" s="103"/>
      <c r="AH3074" s="103"/>
      <c r="AI3074" s="103"/>
      <c r="AJ3074" s="103"/>
      <c r="AK3074" s="103"/>
      <c r="AL3074" s="103"/>
      <c r="AM3074" s="103"/>
      <c r="AN3074" s="103"/>
      <c r="AO3074" s="103"/>
      <c r="AP3074" s="103"/>
      <c r="AQ3074" s="103"/>
      <c r="AR3074" s="103"/>
      <c r="AS3074" s="103"/>
      <c r="AT3074" s="103"/>
      <c r="AU3074" s="103"/>
      <c r="AV3074" s="103"/>
      <c r="AW3074" s="103"/>
      <c r="AX3074" s="103"/>
      <c r="AY3074" s="103"/>
      <c r="AZ3074" s="103"/>
      <c r="BA3074" s="95"/>
      <c r="BB3074" s="95"/>
      <c r="BC3074" s="95"/>
      <c r="BD3074" s="95"/>
      <c r="BE3074" s="95"/>
      <c r="BF3074" s="95"/>
      <c r="BG3074" s="95"/>
      <c r="BH3074" s="95"/>
      <c r="BI3074" s="95"/>
    </row>
    <row r="3075" spans="17:61" s="82" customFormat="1" x14ac:dyDescent="0.2">
      <c r="Q3075" s="103"/>
      <c r="R3075" s="104"/>
      <c r="S3075" s="103"/>
      <c r="T3075" s="103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  <c r="AE3075" s="103"/>
      <c r="AF3075" s="103"/>
      <c r="AG3075" s="103"/>
      <c r="AH3075" s="103"/>
      <c r="AI3075" s="103"/>
      <c r="AJ3075" s="103"/>
      <c r="AK3075" s="103"/>
      <c r="AL3075" s="103"/>
      <c r="AM3075" s="103"/>
      <c r="AN3075" s="103"/>
      <c r="AO3075" s="103"/>
      <c r="AP3075" s="103"/>
      <c r="AQ3075" s="103"/>
      <c r="AR3075" s="103"/>
      <c r="AS3075" s="103"/>
      <c r="AT3075" s="103"/>
      <c r="AU3075" s="103"/>
      <c r="AV3075" s="103"/>
      <c r="AW3075" s="103"/>
      <c r="AX3075" s="103"/>
      <c r="AY3075" s="103"/>
      <c r="AZ3075" s="103"/>
      <c r="BA3075" s="95"/>
      <c r="BB3075" s="95"/>
      <c r="BC3075" s="95"/>
      <c r="BD3075" s="95"/>
      <c r="BE3075" s="95"/>
      <c r="BF3075" s="95"/>
      <c r="BG3075" s="95"/>
      <c r="BH3075" s="95"/>
      <c r="BI3075" s="95"/>
    </row>
    <row r="3076" spans="17:61" s="82" customFormat="1" x14ac:dyDescent="0.2">
      <c r="Q3076" s="103"/>
      <c r="R3076" s="104"/>
      <c r="S3076" s="103"/>
      <c r="T3076" s="103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  <c r="AE3076" s="103"/>
      <c r="AF3076" s="103"/>
      <c r="AG3076" s="103"/>
      <c r="AH3076" s="103"/>
      <c r="AI3076" s="103"/>
      <c r="AJ3076" s="103"/>
      <c r="AK3076" s="103"/>
      <c r="AL3076" s="103"/>
      <c r="AM3076" s="103"/>
      <c r="AN3076" s="103"/>
      <c r="AO3076" s="103"/>
      <c r="AP3076" s="103"/>
      <c r="AQ3076" s="103"/>
      <c r="AR3076" s="103"/>
      <c r="AS3076" s="103"/>
      <c r="AT3076" s="103"/>
      <c r="AU3076" s="103"/>
      <c r="AV3076" s="103"/>
      <c r="AW3076" s="103"/>
      <c r="AX3076" s="103"/>
      <c r="AY3076" s="103"/>
      <c r="AZ3076" s="103"/>
      <c r="BA3076" s="95"/>
      <c r="BB3076" s="95"/>
      <c r="BC3076" s="95"/>
      <c r="BD3076" s="95"/>
      <c r="BE3076" s="95"/>
      <c r="BF3076" s="95"/>
      <c r="BG3076" s="95"/>
      <c r="BH3076" s="95"/>
      <c r="BI3076" s="95"/>
    </row>
    <row r="3077" spans="17:61" s="82" customFormat="1" x14ac:dyDescent="0.2">
      <c r="Q3077" s="103"/>
      <c r="R3077" s="104"/>
      <c r="S3077" s="103"/>
      <c r="T3077" s="103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  <c r="AE3077" s="103"/>
      <c r="AF3077" s="103"/>
      <c r="AG3077" s="103"/>
      <c r="AH3077" s="103"/>
      <c r="AI3077" s="103"/>
      <c r="AJ3077" s="103"/>
      <c r="AK3077" s="103"/>
      <c r="AL3077" s="103"/>
      <c r="AM3077" s="103"/>
      <c r="AN3077" s="103"/>
      <c r="AO3077" s="103"/>
      <c r="AP3077" s="103"/>
      <c r="AQ3077" s="103"/>
      <c r="AR3077" s="103"/>
      <c r="AS3077" s="103"/>
      <c r="AT3077" s="103"/>
      <c r="AU3077" s="103"/>
      <c r="AV3077" s="103"/>
      <c r="AW3077" s="103"/>
      <c r="AX3077" s="103"/>
      <c r="AY3077" s="103"/>
      <c r="AZ3077" s="103"/>
      <c r="BA3077" s="95"/>
      <c r="BB3077" s="95"/>
      <c r="BC3077" s="95"/>
      <c r="BD3077" s="95"/>
      <c r="BE3077" s="95"/>
      <c r="BF3077" s="95"/>
      <c r="BG3077" s="95"/>
      <c r="BH3077" s="95"/>
      <c r="BI3077" s="95"/>
    </row>
    <row r="3078" spans="17:61" s="82" customFormat="1" x14ac:dyDescent="0.2">
      <c r="Q3078" s="103"/>
      <c r="R3078" s="104"/>
      <c r="S3078" s="103"/>
      <c r="T3078" s="103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  <c r="AE3078" s="103"/>
      <c r="AF3078" s="103"/>
      <c r="AG3078" s="103"/>
      <c r="AH3078" s="103"/>
      <c r="AI3078" s="103"/>
      <c r="AJ3078" s="103"/>
      <c r="AK3078" s="103"/>
      <c r="AL3078" s="103"/>
      <c r="AM3078" s="103"/>
      <c r="AN3078" s="103"/>
      <c r="AO3078" s="103"/>
      <c r="AP3078" s="103"/>
      <c r="AQ3078" s="103"/>
      <c r="AR3078" s="103"/>
      <c r="AS3078" s="103"/>
      <c r="AT3078" s="103"/>
      <c r="AU3078" s="103"/>
      <c r="AV3078" s="103"/>
      <c r="AW3078" s="103"/>
      <c r="AX3078" s="103"/>
      <c r="AY3078" s="103"/>
      <c r="AZ3078" s="103"/>
      <c r="BA3078" s="95"/>
      <c r="BB3078" s="95"/>
      <c r="BC3078" s="95"/>
      <c r="BD3078" s="95"/>
      <c r="BE3078" s="95"/>
      <c r="BF3078" s="95"/>
      <c r="BG3078" s="95"/>
      <c r="BH3078" s="95"/>
      <c r="BI3078" s="95"/>
    </row>
    <row r="3079" spans="17:61" s="82" customFormat="1" x14ac:dyDescent="0.2">
      <c r="Q3079" s="103"/>
      <c r="R3079" s="104"/>
      <c r="S3079" s="103"/>
      <c r="T3079" s="103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  <c r="AE3079" s="103"/>
      <c r="AF3079" s="103"/>
      <c r="AG3079" s="103"/>
      <c r="AH3079" s="103"/>
      <c r="AI3079" s="103"/>
      <c r="AJ3079" s="103"/>
      <c r="AK3079" s="103"/>
      <c r="AL3079" s="103"/>
      <c r="AM3079" s="103"/>
      <c r="AN3079" s="103"/>
      <c r="AO3079" s="103"/>
      <c r="AP3079" s="103"/>
      <c r="AQ3079" s="103"/>
      <c r="AR3079" s="103"/>
      <c r="AS3079" s="103"/>
      <c r="AT3079" s="103"/>
      <c r="AU3079" s="103"/>
      <c r="AV3079" s="103"/>
      <c r="AW3079" s="103"/>
      <c r="AX3079" s="103"/>
      <c r="AY3079" s="103"/>
      <c r="AZ3079" s="103"/>
      <c r="BA3079" s="95"/>
      <c r="BB3079" s="95"/>
      <c r="BC3079" s="95"/>
      <c r="BD3079" s="95"/>
      <c r="BE3079" s="95"/>
      <c r="BF3079" s="95"/>
      <c r="BG3079" s="95"/>
      <c r="BH3079" s="95"/>
      <c r="BI3079" s="95"/>
    </row>
    <row r="3080" spans="17:61" s="82" customFormat="1" x14ac:dyDescent="0.2">
      <c r="Q3080" s="103"/>
      <c r="R3080" s="104"/>
      <c r="S3080" s="103"/>
      <c r="T3080" s="103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  <c r="AE3080" s="103"/>
      <c r="AF3080" s="103"/>
      <c r="AG3080" s="103"/>
      <c r="AH3080" s="103"/>
      <c r="AI3080" s="103"/>
      <c r="AJ3080" s="103"/>
      <c r="AK3080" s="103"/>
      <c r="AL3080" s="103"/>
      <c r="AM3080" s="103"/>
      <c r="AN3080" s="103"/>
      <c r="AO3080" s="103"/>
      <c r="AP3080" s="103"/>
      <c r="AQ3080" s="103"/>
      <c r="AR3080" s="103"/>
      <c r="AS3080" s="103"/>
      <c r="AT3080" s="103"/>
      <c r="AU3080" s="103"/>
      <c r="AV3080" s="103"/>
      <c r="AW3080" s="103"/>
      <c r="AX3080" s="103"/>
      <c r="AY3080" s="103"/>
      <c r="AZ3080" s="103"/>
      <c r="BA3080" s="95"/>
      <c r="BB3080" s="95"/>
      <c r="BC3080" s="95"/>
      <c r="BD3080" s="95"/>
      <c r="BE3080" s="95"/>
      <c r="BF3080" s="95"/>
      <c r="BG3080" s="95"/>
      <c r="BH3080" s="95"/>
      <c r="BI3080" s="95"/>
    </row>
    <row r="3081" spans="17:61" s="82" customFormat="1" x14ac:dyDescent="0.2">
      <c r="Q3081" s="103"/>
      <c r="R3081" s="104"/>
      <c r="S3081" s="103"/>
      <c r="T3081" s="103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  <c r="AE3081" s="103"/>
      <c r="AF3081" s="103"/>
      <c r="AG3081" s="103"/>
      <c r="AH3081" s="103"/>
      <c r="AI3081" s="103"/>
      <c r="AJ3081" s="103"/>
      <c r="AK3081" s="103"/>
      <c r="AL3081" s="103"/>
      <c r="AM3081" s="103"/>
      <c r="AN3081" s="103"/>
      <c r="AO3081" s="103"/>
      <c r="AP3081" s="103"/>
      <c r="AQ3081" s="103"/>
      <c r="AR3081" s="103"/>
      <c r="AS3081" s="103"/>
      <c r="AT3081" s="103"/>
      <c r="AU3081" s="103"/>
      <c r="AV3081" s="103"/>
      <c r="AW3081" s="103"/>
      <c r="AX3081" s="103"/>
      <c r="AY3081" s="103"/>
      <c r="AZ3081" s="103"/>
      <c r="BA3081" s="95"/>
      <c r="BB3081" s="95"/>
      <c r="BC3081" s="95"/>
      <c r="BD3081" s="95"/>
      <c r="BE3081" s="95"/>
      <c r="BF3081" s="95"/>
      <c r="BG3081" s="95"/>
      <c r="BH3081" s="95"/>
      <c r="BI3081" s="95"/>
    </row>
    <row r="3082" spans="17:61" s="82" customFormat="1" x14ac:dyDescent="0.2">
      <c r="Q3082" s="103"/>
      <c r="R3082" s="104"/>
      <c r="S3082" s="103"/>
      <c r="T3082" s="103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  <c r="AE3082" s="103"/>
      <c r="AF3082" s="103"/>
      <c r="AG3082" s="103"/>
      <c r="AH3082" s="103"/>
      <c r="AI3082" s="103"/>
      <c r="AJ3082" s="103"/>
      <c r="AK3082" s="103"/>
      <c r="AL3082" s="103"/>
      <c r="AM3082" s="103"/>
      <c r="AN3082" s="103"/>
      <c r="AO3082" s="103"/>
      <c r="AP3082" s="103"/>
      <c r="AQ3082" s="103"/>
      <c r="AR3082" s="103"/>
      <c r="AS3082" s="103"/>
      <c r="AT3082" s="103"/>
      <c r="AU3082" s="103"/>
      <c r="AV3082" s="103"/>
      <c r="AW3082" s="103"/>
      <c r="AX3082" s="103"/>
      <c r="AY3082" s="103"/>
      <c r="AZ3082" s="103"/>
      <c r="BA3082" s="95"/>
      <c r="BB3082" s="95"/>
      <c r="BC3082" s="95"/>
      <c r="BD3082" s="95"/>
      <c r="BE3082" s="95"/>
      <c r="BF3082" s="95"/>
      <c r="BG3082" s="95"/>
      <c r="BH3082" s="95"/>
      <c r="BI3082" s="95"/>
    </row>
    <row r="3083" spans="17:61" s="82" customFormat="1" x14ac:dyDescent="0.2">
      <c r="Q3083" s="103"/>
      <c r="R3083" s="104"/>
      <c r="S3083" s="103"/>
      <c r="T3083" s="103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  <c r="AE3083" s="103"/>
      <c r="AF3083" s="103"/>
      <c r="AG3083" s="103"/>
      <c r="AH3083" s="103"/>
      <c r="AI3083" s="103"/>
      <c r="AJ3083" s="103"/>
      <c r="AK3083" s="103"/>
      <c r="AL3083" s="103"/>
      <c r="AM3083" s="103"/>
      <c r="AN3083" s="103"/>
      <c r="AO3083" s="103"/>
      <c r="AP3083" s="103"/>
      <c r="AQ3083" s="103"/>
      <c r="AR3083" s="103"/>
      <c r="AS3083" s="103"/>
      <c r="AT3083" s="103"/>
      <c r="AU3083" s="103"/>
      <c r="AV3083" s="103"/>
      <c r="AW3083" s="103"/>
      <c r="AX3083" s="103"/>
      <c r="AY3083" s="103"/>
      <c r="AZ3083" s="103"/>
      <c r="BA3083" s="95"/>
      <c r="BB3083" s="95"/>
      <c r="BC3083" s="95"/>
      <c r="BD3083" s="95"/>
      <c r="BE3083" s="95"/>
      <c r="BF3083" s="95"/>
      <c r="BG3083" s="95"/>
      <c r="BH3083" s="95"/>
      <c r="BI3083" s="95"/>
    </row>
    <row r="3084" spans="17:61" s="82" customFormat="1" x14ac:dyDescent="0.2">
      <c r="Q3084" s="103"/>
      <c r="R3084" s="104"/>
      <c r="S3084" s="103"/>
      <c r="T3084" s="103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  <c r="AE3084" s="103"/>
      <c r="AF3084" s="103"/>
      <c r="AG3084" s="103"/>
      <c r="AH3084" s="103"/>
      <c r="AI3084" s="103"/>
      <c r="AJ3084" s="103"/>
      <c r="AK3084" s="103"/>
      <c r="AL3084" s="103"/>
      <c r="AM3084" s="103"/>
      <c r="AN3084" s="103"/>
      <c r="AO3084" s="103"/>
      <c r="AP3084" s="103"/>
      <c r="AQ3084" s="103"/>
      <c r="AR3084" s="103"/>
      <c r="AS3084" s="103"/>
      <c r="AT3084" s="103"/>
      <c r="AU3084" s="103"/>
      <c r="AV3084" s="103"/>
      <c r="AW3084" s="103"/>
      <c r="AX3084" s="103"/>
      <c r="AY3084" s="103"/>
      <c r="AZ3084" s="103"/>
      <c r="BA3084" s="95"/>
      <c r="BB3084" s="95"/>
      <c r="BC3084" s="95"/>
      <c r="BD3084" s="95"/>
      <c r="BE3084" s="95"/>
      <c r="BF3084" s="95"/>
      <c r="BG3084" s="95"/>
      <c r="BH3084" s="95"/>
      <c r="BI3084" s="95"/>
    </row>
    <row r="3085" spans="17:61" s="82" customFormat="1" x14ac:dyDescent="0.2">
      <c r="Q3085" s="103"/>
      <c r="R3085" s="104"/>
      <c r="S3085" s="103"/>
      <c r="T3085" s="103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  <c r="AE3085" s="103"/>
      <c r="AF3085" s="103"/>
      <c r="AG3085" s="103"/>
      <c r="AH3085" s="103"/>
      <c r="AI3085" s="103"/>
      <c r="AJ3085" s="103"/>
      <c r="AK3085" s="103"/>
      <c r="AL3085" s="103"/>
      <c r="AM3085" s="103"/>
      <c r="AN3085" s="103"/>
      <c r="AO3085" s="103"/>
      <c r="AP3085" s="103"/>
      <c r="AQ3085" s="103"/>
      <c r="AR3085" s="103"/>
      <c r="AS3085" s="103"/>
      <c r="AT3085" s="103"/>
      <c r="AU3085" s="103"/>
      <c r="AV3085" s="103"/>
      <c r="AW3085" s="103"/>
      <c r="AX3085" s="103"/>
      <c r="AY3085" s="103"/>
      <c r="AZ3085" s="103"/>
      <c r="BA3085" s="95"/>
      <c r="BB3085" s="95"/>
      <c r="BC3085" s="95"/>
      <c r="BD3085" s="95"/>
      <c r="BE3085" s="95"/>
      <c r="BF3085" s="95"/>
      <c r="BG3085" s="95"/>
      <c r="BH3085" s="95"/>
      <c r="BI3085" s="95"/>
    </row>
    <row r="3086" spans="17:61" s="82" customFormat="1" x14ac:dyDescent="0.2">
      <c r="Q3086" s="103"/>
      <c r="R3086" s="104"/>
      <c r="S3086" s="103"/>
      <c r="T3086" s="103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  <c r="AE3086" s="103"/>
      <c r="AF3086" s="103"/>
      <c r="AG3086" s="103"/>
      <c r="AH3086" s="103"/>
      <c r="AI3086" s="103"/>
      <c r="AJ3086" s="103"/>
      <c r="AK3086" s="103"/>
      <c r="AL3086" s="103"/>
      <c r="AM3086" s="103"/>
      <c r="AN3086" s="103"/>
      <c r="AO3086" s="103"/>
      <c r="AP3086" s="103"/>
      <c r="AQ3086" s="103"/>
      <c r="AR3086" s="103"/>
      <c r="AS3086" s="103"/>
      <c r="AT3086" s="103"/>
      <c r="AU3086" s="103"/>
      <c r="AV3086" s="103"/>
      <c r="AW3086" s="103"/>
      <c r="AX3086" s="103"/>
      <c r="AY3086" s="103"/>
      <c r="AZ3086" s="103"/>
      <c r="BA3086" s="95"/>
      <c r="BB3086" s="95"/>
      <c r="BC3086" s="95"/>
      <c r="BD3086" s="95"/>
      <c r="BE3086" s="95"/>
      <c r="BF3086" s="95"/>
      <c r="BG3086" s="95"/>
      <c r="BH3086" s="95"/>
      <c r="BI3086" s="95"/>
    </row>
    <row r="3087" spans="17:61" s="82" customFormat="1" x14ac:dyDescent="0.2">
      <c r="Q3087" s="103"/>
      <c r="R3087" s="104"/>
      <c r="S3087" s="103"/>
      <c r="T3087" s="103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  <c r="AE3087" s="103"/>
      <c r="AF3087" s="103"/>
      <c r="AG3087" s="103"/>
      <c r="AH3087" s="103"/>
      <c r="AI3087" s="103"/>
      <c r="AJ3087" s="103"/>
      <c r="AK3087" s="103"/>
      <c r="AL3087" s="103"/>
      <c r="AM3087" s="103"/>
      <c r="AN3087" s="103"/>
      <c r="AO3087" s="103"/>
      <c r="AP3087" s="103"/>
      <c r="AQ3087" s="103"/>
      <c r="AR3087" s="103"/>
      <c r="AS3087" s="103"/>
      <c r="AT3087" s="103"/>
      <c r="AU3087" s="103"/>
      <c r="AV3087" s="103"/>
      <c r="AW3087" s="103"/>
      <c r="AX3087" s="103"/>
      <c r="AY3087" s="103"/>
      <c r="AZ3087" s="103"/>
      <c r="BA3087" s="95"/>
      <c r="BB3087" s="95"/>
      <c r="BC3087" s="95"/>
      <c r="BD3087" s="95"/>
      <c r="BE3087" s="95"/>
      <c r="BF3087" s="95"/>
      <c r="BG3087" s="95"/>
      <c r="BH3087" s="95"/>
      <c r="BI3087" s="95"/>
    </row>
    <row r="3088" spans="17:61" s="82" customFormat="1" x14ac:dyDescent="0.2">
      <c r="Q3088" s="103"/>
      <c r="R3088" s="104"/>
      <c r="S3088" s="103"/>
      <c r="T3088" s="103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  <c r="AE3088" s="103"/>
      <c r="AF3088" s="103"/>
      <c r="AG3088" s="103"/>
      <c r="AH3088" s="103"/>
      <c r="AI3088" s="103"/>
      <c r="AJ3088" s="103"/>
      <c r="AK3088" s="103"/>
      <c r="AL3088" s="103"/>
      <c r="AM3088" s="103"/>
      <c r="AN3088" s="103"/>
      <c r="AO3088" s="103"/>
      <c r="AP3088" s="103"/>
      <c r="AQ3088" s="103"/>
      <c r="AR3088" s="103"/>
      <c r="AS3088" s="103"/>
      <c r="AT3088" s="103"/>
      <c r="AU3088" s="103"/>
      <c r="AV3088" s="103"/>
      <c r="AW3088" s="103"/>
      <c r="AX3088" s="103"/>
      <c r="AY3088" s="103"/>
      <c r="AZ3088" s="103"/>
      <c r="BA3088" s="95"/>
      <c r="BB3088" s="95"/>
      <c r="BC3088" s="95"/>
      <c r="BD3088" s="95"/>
      <c r="BE3088" s="95"/>
      <c r="BF3088" s="95"/>
      <c r="BG3088" s="95"/>
      <c r="BH3088" s="95"/>
      <c r="BI3088" s="95"/>
    </row>
    <row r="3089" spans="17:61" s="82" customFormat="1" x14ac:dyDescent="0.2">
      <c r="Q3089" s="103"/>
      <c r="R3089" s="104"/>
      <c r="S3089" s="103"/>
      <c r="T3089" s="103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  <c r="AE3089" s="103"/>
      <c r="AF3089" s="103"/>
      <c r="AG3089" s="103"/>
      <c r="AH3089" s="103"/>
      <c r="AI3089" s="103"/>
      <c r="AJ3089" s="103"/>
      <c r="AK3089" s="103"/>
      <c r="AL3089" s="103"/>
      <c r="AM3089" s="103"/>
      <c r="AN3089" s="103"/>
      <c r="AO3089" s="103"/>
      <c r="AP3089" s="103"/>
      <c r="AQ3089" s="103"/>
      <c r="AR3089" s="103"/>
      <c r="AS3089" s="103"/>
      <c r="AT3089" s="103"/>
      <c r="AU3089" s="103"/>
      <c r="AV3089" s="103"/>
      <c r="AW3089" s="103"/>
      <c r="AX3089" s="103"/>
      <c r="AY3089" s="103"/>
      <c r="AZ3089" s="103"/>
      <c r="BA3089" s="95"/>
      <c r="BB3089" s="95"/>
      <c r="BC3089" s="95"/>
      <c r="BD3089" s="95"/>
      <c r="BE3089" s="95"/>
      <c r="BF3089" s="95"/>
      <c r="BG3089" s="95"/>
      <c r="BH3089" s="95"/>
      <c r="BI3089" s="95"/>
    </row>
    <row r="3090" spans="17:61" s="82" customFormat="1" x14ac:dyDescent="0.2">
      <c r="Q3090" s="103"/>
      <c r="R3090" s="104"/>
      <c r="S3090" s="103"/>
      <c r="T3090" s="103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  <c r="AE3090" s="103"/>
      <c r="AF3090" s="103"/>
      <c r="AG3090" s="103"/>
      <c r="AH3090" s="103"/>
      <c r="AI3090" s="103"/>
      <c r="AJ3090" s="103"/>
      <c r="AK3090" s="103"/>
      <c r="AL3090" s="103"/>
      <c r="AM3090" s="103"/>
      <c r="AN3090" s="103"/>
      <c r="AO3090" s="103"/>
      <c r="AP3090" s="103"/>
      <c r="AQ3090" s="103"/>
      <c r="AR3090" s="103"/>
      <c r="AS3090" s="103"/>
      <c r="AT3090" s="103"/>
      <c r="AU3090" s="103"/>
      <c r="AV3090" s="103"/>
      <c r="AW3090" s="103"/>
      <c r="AX3090" s="103"/>
      <c r="AY3090" s="103"/>
      <c r="AZ3090" s="103"/>
      <c r="BA3090" s="95"/>
      <c r="BB3090" s="95"/>
      <c r="BC3090" s="95"/>
      <c r="BD3090" s="95"/>
      <c r="BE3090" s="95"/>
      <c r="BF3090" s="95"/>
      <c r="BG3090" s="95"/>
      <c r="BH3090" s="95"/>
      <c r="BI3090" s="95"/>
    </row>
    <row r="3091" spans="17:61" s="82" customFormat="1" x14ac:dyDescent="0.2">
      <c r="Q3091" s="103"/>
      <c r="R3091" s="104"/>
      <c r="S3091" s="103"/>
      <c r="T3091" s="103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  <c r="AE3091" s="103"/>
      <c r="AF3091" s="103"/>
      <c r="AG3091" s="103"/>
      <c r="AH3091" s="103"/>
      <c r="AI3091" s="103"/>
      <c r="AJ3091" s="103"/>
      <c r="AK3091" s="103"/>
      <c r="AL3091" s="103"/>
      <c r="AM3091" s="103"/>
      <c r="AN3091" s="103"/>
      <c r="AO3091" s="103"/>
      <c r="AP3091" s="103"/>
      <c r="AQ3091" s="103"/>
      <c r="AR3091" s="103"/>
      <c r="AS3091" s="103"/>
      <c r="AT3091" s="103"/>
      <c r="AU3091" s="103"/>
      <c r="AV3091" s="103"/>
      <c r="AW3091" s="103"/>
      <c r="AX3091" s="103"/>
      <c r="AY3091" s="103"/>
      <c r="AZ3091" s="103"/>
      <c r="BA3091" s="95"/>
      <c r="BB3091" s="95"/>
      <c r="BC3091" s="95"/>
      <c r="BD3091" s="95"/>
      <c r="BE3091" s="95"/>
      <c r="BF3091" s="95"/>
      <c r="BG3091" s="95"/>
      <c r="BH3091" s="95"/>
      <c r="BI3091" s="95"/>
    </row>
    <row r="3092" spans="17:61" s="82" customFormat="1" x14ac:dyDescent="0.2">
      <c r="Q3092" s="103"/>
      <c r="R3092" s="104"/>
      <c r="S3092" s="103"/>
      <c r="T3092" s="103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  <c r="AE3092" s="103"/>
      <c r="AF3092" s="103"/>
      <c r="AG3092" s="103"/>
      <c r="AH3092" s="103"/>
      <c r="AI3092" s="103"/>
      <c r="AJ3092" s="103"/>
      <c r="AK3092" s="103"/>
      <c r="AL3092" s="103"/>
      <c r="AM3092" s="103"/>
      <c r="AN3092" s="103"/>
      <c r="AO3092" s="103"/>
      <c r="AP3092" s="103"/>
      <c r="AQ3092" s="103"/>
      <c r="AR3092" s="103"/>
      <c r="AS3092" s="103"/>
      <c r="AT3092" s="103"/>
      <c r="AU3092" s="103"/>
      <c r="AV3092" s="103"/>
      <c r="AW3092" s="103"/>
      <c r="AX3092" s="103"/>
      <c r="AY3092" s="103"/>
      <c r="AZ3092" s="103"/>
      <c r="BA3092" s="95"/>
      <c r="BB3092" s="95"/>
      <c r="BC3092" s="95"/>
      <c r="BD3092" s="95"/>
      <c r="BE3092" s="95"/>
      <c r="BF3092" s="95"/>
      <c r="BG3092" s="95"/>
      <c r="BH3092" s="95"/>
      <c r="BI3092" s="95"/>
    </row>
    <row r="3093" spans="17:61" s="82" customFormat="1" x14ac:dyDescent="0.2">
      <c r="Q3093" s="103"/>
      <c r="R3093" s="104"/>
      <c r="S3093" s="103"/>
      <c r="T3093" s="103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  <c r="AE3093" s="103"/>
      <c r="AF3093" s="103"/>
      <c r="AG3093" s="103"/>
      <c r="AH3093" s="103"/>
      <c r="AI3093" s="103"/>
      <c r="AJ3093" s="103"/>
      <c r="AK3093" s="103"/>
      <c r="AL3093" s="103"/>
      <c r="AM3093" s="103"/>
      <c r="AN3093" s="103"/>
      <c r="AO3093" s="103"/>
      <c r="AP3093" s="103"/>
      <c r="AQ3093" s="103"/>
      <c r="AR3093" s="103"/>
      <c r="AS3093" s="103"/>
      <c r="AT3093" s="103"/>
      <c r="AU3093" s="103"/>
      <c r="AV3093" s="103"/>
      <c r="AW3093" s="103"/>
      <c r="AX3093" s="103"/>
      <c r="AY3093" s="103"/>
      <c r="AZ3093" s="103"/>
      <c r="BA3093" s="95"/>
      <c r="BB3093" s="95"/>
      <c r="BC3093" s="95"/>
      <c r="BD3093" s="95"/>
      <c r="BE3093" s="95"/>
      <c r="BF3093" s="95"/>
      <c r="BG3093" s="95"/>
      <c r="BH3093" s="95"/>
      <c r="BI3093" s="95"/>
    </row>
    <row r="3094" spans="17:61" s="82" customFormat="1" x14ac:dyDescent="0.2">
      <c r="Q3094" s="103"/>
      <c r="R3094" s="104"/>
      <c r="S3094" s="103"/>
      <c r="T3094" s="103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  <c r="AE3094" s="103"/>
      <c r="AF3094" s="103"/>
      <c r="AG3094" s="103"/>
      <c r="AH3094" s="103"/>
      <c r="AI3094" s="103"/>
      <c r="AJ3094" s="103"/>
      <c r="AK3094" s="103"/>
      <c r="AL3094" s="103"/>
      <c r="AM3094" s="103"/>
      <c r="AN3094" s="103"/>
      <c r="AO3094" s="103"/>
      <c r="AP3094" s="103"/>
      <c r="AQ3094" s="103"/>
      <c r="AR3094" s="103"/>
      <c r="AS3094" s="103"/>
      <c r="AT3094" s="103"/>
      <c r="AU3094" s="103"/>
      <c r="AV3094" s="103"/>
      <c r="AW3094" s="103"/>
      <c r="AX3094" s="103"/>
      <c r="AY3094" s="103"/>
      <c r="AZ3094" s="103"/>
      <c r="BA3094" s="95"/>
      <c r="BB3094" s="95"/>
      <c r="BC3094" s="95"/>
      <c r="BD3094" s="95"/>
      <c r="BE3094" s="95"/>
      <c r="BF3094" s="95"/>
      <c r="BG3094" s="95"/>
      <c r="BH3094" s="95"/>
      <c r="BI3094" s="95"/>
    </row>
    <row r="3095" spans="17:61" s="82" customFormat="1" x14ac:dyDescent="0.2">
      <c r="Q3095" s="103"/>
      <c r="R3095" s="104"/>
      <c r="S3095" s="103"/>
      <c r="T3095" s="103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  <c r="AE3095" s="103"/>
      <c r="AF3095" s="103"/>
      <c r="AG3095" s="103"/>
      <c r="AH3095" s="103"/>
      <c r="AI3095" s="103"/>
      <c r="AJ3095" s="103"/>
      <c r="AK3095" s="103"/>
      <c r="AL3095" s="103"/>
      <c r="AM3095" s="103"/>
      <c r="AN3095" s="103"/>
      <c r="AO3095" s="103"/>
      <c r="AP3095" s="103"/>
      <c r="AQ3095" s="103"/>
      <c r="AR3095" s="103"/>
      <c r="AS3095" s="103"/>
      <c r="AT3095" s="103"/>
      <c r="AU3095" s="103"/>
      <c r="AV3095" s="103"/>
      <c r="AW3095" s="103"/>
      <c r="AX3095" s="103"/>
      <c r="AY3095" s="103"/>
      <c r="AZ3095" s="103"/>
      <c r="BA3095" s="95"/>
      <c r="BB3095" s="95"/>
      <c r="BC3095" s="95"/>
      <c r="BD3095" s="95"/>
      <c r="BE3095" s="95"/>
      <c r="BF3095" s="95"/>
      <c r="BG3095" s="95"/>
      <c r="BH3095" s="95"/>
      <c r="BI3095" s="95"/>
    </row>
    <row r="3096" spans="17:61" s="82" customFormat="1" x14ac:dyDescent="0.2">
      <c r="Q3096" s="103"/>
      <c r="R3096" s="104"/>
      <c r="S3096" s="103"/>
      <c r="T3096" s="103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  <c r="AE3096" s="103"/>
      <c r="AF3096" s="103"/>
      <c r="AG3096" s="103"/>
      <c r="AH3096" s="103"/>
      <c r="AI3096" s="103"/>
      <c r="AJ3096" s="103"/>
      <c r="AK3096" s="103"/>
      <c r="AL3096" s="103"/>
      <c r="AM3096" s="103"/>
      <c r="AN3096" s="103"/>
      <c r="AO3096" s="103"/>
      <c r="AP3096" s="103"/>
      <c r="AQ3096" s="103"/>
      <c r="AR3096" s="103"/>
      <c r="AS3096" s="103"/>
      <c r="AT3096" s="103"/>
      <c r="AU3096" s="103"/>
      <c r="AV3096" s="103"/>
      <c r="AW3096" s="103"/>
      <c r="AX3096" s="103"/>
      <c r="AY3096" s="103"/>
      <c r="AZ3096" s="103"/>
      <c r="BA3096" s="95"/>
      <c r="BB3096" s="95"/>
      <c r="BC3096" s="95"/>
      <c r="BD3096" s="95"/>
      <c r="BE3096" s="95"/>
      <c r="BF3096" s="95"/>
      <c r="BG3096" s="95"/>
      <c r="BH3096" s="95"/>
      <c r="BI3096" s="95"/>
    </row>
    <row r="3097" spans="17:61" s="82" customFormat="1" x14ac:dyDescent="0.2">
      <c r="Q3097" s="103"/>
      <c r="R3097" s="104"/>
      <c r="S3097" s="103"/>
      <c r="T3097" s="103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  <c r="AE3097" s="103"/>
      <c r="AF3097" s="103"/>
      <c r="AG3097" s="103"/>
      <c r="AH3097" s="103"/>
      <c r="AI3097" s="103"/>
      <c r="AJ3097" s="103"/>
      <c r="AK3097" s="103"/>
      <c r="AL3097" s="103"/>
      <c r="AM3097" s="103"/>
      <c r="AN3097" s="103"/>
      <c r="AO3097" s="103"/>
      <c r="AP3097" s="103"/>
      <c r="AQ3097" s="103"/>
      <c r="AR3097" s="103"/>
      <c r="AS3097" s="103"/>
      <c r="AT3097" s="103"/>
      <c r="AU3097" s="103"/>
      <c r="AV3097" s="103"/>
      <c r="AW3097" s="103"/>
      <c r="AX3097" s="103"/>
      <c r="AY3097" s="103"/>
      <c r="AZ3097" s="103"/>
      <c r="BA3097" s="95"/>
      <c r="BB3097" s="95"/>
      <c r="BC3097" s="95"/>
      <c r="BD3097" s="95"/>
      <c r="BE3097" s="95"/>
      <c r="BF3097" s="95"/>
      <c r="BG3097" s="95"/>
      <c r="BH3097" s="95"/>
      <c r="BI3097" s="95"/>
    </row>
    <row r="3098" spans="17:61" s="82" customFormat="1" x14ac:dyDescent="0.2">
      <c r="Q3098" s="103"/>
      <c r="R3098" s="104"/>
      <c r="S3098" s="103"/>
      <c r="T3098" s="103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  <c r="AE3098" s="103"/>
      <c r="AF3098" s="103"/>
      <c r="AG3098" s="103"/>
      <c r="AH3098" s="103"/>
      <c r="AI3098" s="103"/>
      <c r="AJ3098" s="103"/>
      <c r="AK3098" s="103"/>
      <c r="AL3098" s="103"/>
      <c r="AM3098" s="103"/>
      <c r="AN3098" s="103"/>
      <c r="AO3098" s="103"/>
      <c r="AP3098" s="103"/>
      <c r="AQ3098" s="103"/>
      <c r="AR3098" s="103"/>
      <c r="AS3098" s="103"/>
      <c r="AT3098" s="103"/>
      <c r="AU3098" s="103"/>
      <c r="AV3098" s="103"/>
      <c r="AW3098" s="103"/>
      <c r="AX3098" s="103"/>
      <c r="AY3098" s="103"/>
      <c r="AZ3098" s="103"/>
      <c r="BA3098" s="95"/>
      <c r="BB3098" s="95"/>
      <c r="BC3098" s="95"/>
      <c r="BD3098" s="95"/>
      <c r="BE3098" s="95"/>
      <c r="BF3098" s="95"/>
      <c r="BG3098" s="95"/>
      <c r="BH3098" s="95"/>
      <c r="BI3098" s="95"/>
    </row>
    <row r="3099" spans="17:61" s="82" customFormat="1" x14ac:dyDescent="0.2">
      <c r="Q3099" s="103"/>
      <c r="R3099" s="104"/>
      <c r="S3099" s="103"/>
      <c r="T3099" s="103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  <c r="AE3099" s="103"/>
      <c r="AF3099" s="103"/>
      <c r="AG3099" s="103"/>
      <c r="AH3099" s="103"/>
      <c r="AI3099" s="103"/>
      <c r="AJ3099" s="103"/>
      <c r="AK3099" s="103"/>
      <c r="AL3099" s="103"/>
      <c r="AM3099" s="103"/>
      <c r="AN3099" s="103"/>
      <c r="AO3099" s="103"/>
      <c r="AP3099" s="103"/>
      <c r="AQ3099" s="103"/>
      <c r="AR3099" s="103"/>
      <c r="AS3099" s="103"/>
      <c r="AT3099" s="103"/>
      <c r="AU3099" s="103"/>
      <c r="AV3099" s="103"/>
      <c r="AW3099" s="103"/>
      <c r="AX3099" s="103"/>
      <c r="AY3099" s="103"/>
      <c r="AZ3099" s="103"/>
      <c r="BA3099" s="95"/>
      <c r="BB3099" s="95"/>
      <c r="BC3099" s="95"/>
      <c r="BD3099" s="95"/>
      <c r="BE3099" s="95"/>
      <c r="BF3099" s="95"/>
      <c r="BG3099" s="95"/>
      <c r="BH3099" s="95"/>
      <c r="BI3099" s="95"/>
    </row>
    <row r="3100" spans="17:61" s="82" customFormat="1" x14ac:dyDescent="0.2">
      <c r="Q3100" s="103"/>
      <c r="R3100" s="104"/>
      <c r="S3100" s="103"/>
      <c r="T3100" s="103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  <c r="AE3100" s="103"/>
      <c r="AF3100" s="103"/>
      <c r="AG3100" s="103"/>
      <c r="AH3100" s="103"/>
      <c r="AI3100" s="103"/>
      <c r="AJ3100" s="103"/>
      <c r="AK3100" s="103"/>
      <c r="AL3100" s="103"/>
      <c r="AM3100" s="103"/>
      <c r="AN3100" s="103"/>
      <c r="AO3100" s="103"/>
      <c r="AP3100" s="103"/>
      <c r="AQ3100" s="103"/>
      <c r="AR3100" s="103"/>
      <c r="AS3100" s="103"/>
      <c r="AT3100" s="103"/>
      <c r="AU3100" s="103"/>
      <c r="AV3100" s="103"/>
      <c r="AW3100" s="103"/>
      <c r="AX3100" s="103"/>
      <c r="AY3100" s="103"/>
      <c r="AZ3100" s="103"/>
      <c r="BA3100" s="95"/>
      <c r="BB3100" s="95"/>
      <c r="BC3100" s="95"/>
      <c r="BD3100" s="95"/>
      <c r="BE3100" s="95"/>
      <c r="BF3100" s="95"/>
      <c r="BG3100" s="95"/>
      <c r="BH3100" s="95"/>
      <c r="BI3100" s="95"/>
    </row>
    <row r="3101" spans="17:61" s="82" customFormat="1" x14ac:dyDescent="0.2">
      <c r="Q3101" s="103"/>
      <c r="R3101" s="104"/>
      <c r="S3101" s="103"/>
      <c r="T3101" s="103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  <c r="AE3101" s="103"/>
      <c r="AF3101" s="103"/>
      <c r="AG3101" s="103"/>
      <c r="AH3101" s="103"/>
      <c r="AI3101" s="103"/>
      <c r="AJ3101" s="103"/>
      <c r="AK3101" s="103"/>
      <c r="AL3101" s="103"/>
      <c r="AM3101" s="103"/>
      <c r="AN3101" s="103"/>
      <c r="AO3101" s="103"/>
      <c r="AP3101" s="103"/>
      <c r="AQ3101" s="103"/>
      <c r="AR3101" s="103"/>
      <c r="AS3101" s="103"/>
      <c r="AT3101" s="103"/>
      <c r="AU3101" s="103"/>
      <c r="AV3101" s="103"/>
      <c r="AW3101" s="103"/>
      <c r="AX3101" s="103"/>
      <c r="AY3101" s="103"/>
      <c r="AZ3101" s="103"/>
      <c r="BA3101" s="95"/>
      <c r="BB3101" s="95"/>
      <c r="BC3101" s="95"/>
      <c r="BD3101" s="95"/>
      <c r="BE3101" s="95"/>
      <c r="BF3101" s="95"/>
      <c r="BG3101" s="95"/>
      <c r="BH3101" s="95"/>
      <c r="BI3101" s="95"/>
    </row>
    <row r="3102" spans="17:61" s="82" customFormat="1" x14ac:dyDescent="0.2">
      <c r="Q3102" s="103"/>
      <c r="R3102" s="104"/>
      <c r="S3102" s="103"/>
      <c r="T3102" s="103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  <c r="AE3102" s="103"/>
      <c r="AF3102" s="103"/>
      <c r="AG3102" s="103"/>
      <c r="AH3102" s="103"/>
      <c r="AI3102" s="103"/>
      <c r="AJ3102" s="103"/>
      <c r="AK3102" s="103"/>
      <c r="AL3102" s="103"/>
      <c r="AM3102" s="103"/>
      <c r="AN3102" s="103"/>
      <c r="AO3102" s="103"/>
      <c r="AP3102" s="103"/>
      <c r="AQ3102" s="103"/>
      <c r="AR3102" s="103"/>
      <c r="AS3102" s="103"/>
      <c r="AT3102" s="103"/>
      <c r="AU3102" s="103"/>
      <c r="AV3102" s="103"/>
      <c r="AW3102" s="103"/>
      <c r="AX3102" s="103"/>
      <c r="AY3102" s="103"/>
      <c r="AZ3102" s="103"/>
      <c r="BA3102" s="95"/>
      <c r="BB3102" s="95"/>
      <c r="BC3102" s="95"/>
      <c r="BD3102" s="95"/>
      <c r="BE3102" s="95"/>
      <c r="BF3102" s="95"/>
      <c r="BG3102" s="95"/>
      <c r="BH3102" s="95"/>
      <c r="BI3102" s="95"/>
    </row>
    <row r="3103" spans="17:61" s="82" customFormat="1" x14ac:dyDescent="0.2">
      <c r="Q3103" s="103"/>
      <c r="R3103" s="104"/>
      <c r="S3103" s="103"/>
      <c r="T3103" s="103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  <c r="AE3103" s="103"/>
      <c r="AF3103" s="103"/>
      <c r="AG3103" s="103"/>
      <c r="AH3103" s="103"/>
      <c r="AI3103" s="103"/>
      <c r="AJ3103" s="103"/>
      <c r="AK3103" s="103"/>
      <c r="AL3103" s="103"/>
      <c r="AM3103" s="103"/>
      <c r="AN3103" s="103"/>
      <c r="AO3103" s="103"/>
      <c r="AP3103" s="103"/>
      <c r="AQ3103" s="103"/>
      <c r="AR3103" s="103"/>
      <c r="AS3103" s="103"/>
      <c r="AT3103" s="103"/>
      <c r="AU3103" s="103"/>
      <c r="AV3103" s="103"/>
      <c r="AW3103" s="103"/>
      <c r="AX3103" s="103"/>
      <c r="AY3103" s="103"/>
      <c r="AZ3103" s="103"/>
      <c r="BA3103" s="95"/>
      <c r="BB3103" s="95"/>
      <c r="BC3103" s="95"/>
      <c r="BD3103" s="95"/>
      <c r="BE3103" s="95"/>
      <c r="BF3103" s="95"/>
      <c r="BG3103" s="95"/>
      <c r="BH3103" s="95"/>
      <c r="BI3103" s="95"/>
    </row>
    <row r="3104" spans="17:61" s="82" customFormat="1" x14ac:dyDescent="0.2">
      <c r="Q3104" s="103"/>
      <c r="R3104" s="104"/>
      <c r="S3104" s="103"/>
      <c r="T3104" s="103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  <c r="AE3104" s="103"/>
      <c r="AF3104" s="103"/>
      <c r="AG3104" s="103"/>
      <c r="AH3104" s="103"/>
      <c r="AI3104" s="103"/>
      <c r="AJ3104" s="103"/>
      <c r="AK3104" s="103"/>
      <c r="AL3104" s="103"/>
      <c r="AM3104" s="103"/>
      <c r="AN3104" s="103"/>
      <c r="AO3104" s="103"/>
      <c r="AP3104" s="103"/>
      <c r="AQ3104" s="103"/>
      <c r="AR3104" s="103"/>
      <c r="AS3104" s="103"/>
      <c r="AT3104" s="103"/>
      <c r="AU3104" s="103"/>
      <c r="AV3104" s="103"/>
      <c r="AW3104" s="103"/>
      <c r="AX3104" s="103"/>
      <c r="AY3104" s="103"/>
      <c r="AZ3104" s="103"/>
      <c r="BA3104" s="95"/>
      <c r="BB3104" s="95"/>
      <c r="BC3104" s="95"/>
      <c r="BD3104" s="95"/>
      <c r="BE3104" s="95"/>
      <c r="BF3104" s="95"/>
      <c r="BG3104" s="95"/>
      <c r="BH3104" s="95"/>
      <c r="BI3104" s="95"/>
    </row>
    <row r="3105" spans="17:61" s="82" customFormat="1" x14ac:dyDescent="0.2">
      <c r="Q3105" s="103"/>
      <c r="R3105" s="104"/>
      <c r="S3105" s="103"/>
      <c r="T3105" s="103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  <c r="AE3105" s="103"/>
      <c r="AF3105" s="103"/>
      <c r="AG3105" s="103"/>
      <c r="AH3105" s="103"/>
      <c r="AI3105" s="103"/>
      <c r="AJ3105" s="103"/>
      <c r="AK3105" s="103"/>
      <c r="AL3105" s="103"/>
      <c r="AM3105" s="103"/>
      <c r="AN3105" s="103"/>
      <c r="AO3105" s="103"/>
      <c r="AP3105" s="103"/>
      <c r="AQ3105" s="103"/>
      <c r="AR3105" s="103"/>
      <c r="AS3105" s="103"/>
      <c r="AT3105" s="103"/>
      <c r="AU3105" s="103"/>
      <c r="AV3105" s="103"/>
      <c r="AW3105" s="103"/>
      <c r="AX3105" s="103"/>
      <c r="AY3105" s="103"/>
      <c r="AZ3105" s="103"/>
      <c r="BA3105" s="95"/>
      <c r="BB3105" s="95"/>
      <c r="BC3105" s="95"/>
      <c r="BD3105" s="95"/>
      <c r="BE3105" s="95"/>
      <c r="BF3105" s="95"/>
      <c r="BG3105" s="95"/>
      <c r="BH3105" s="95"/>
      <c r="BI3105" s="95"/>
    </row>
    <row r="3106" spans="17:61" s="82" customFormat="1" x14ac:dyDescent="0.2">
      <c r="Q3106" s="103"/>
      <c r="R3106" s="104"/>
      <c r="S3106" s="103"/>
      <c r="T3106" s="103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  <c r="AE3106" s="103"/>
      <c r="AF3106" s="103"/>
      <c r="AG3106" s="103"/>
      <c r="AH3106" s="103"/>
      <c r="AI3106" s="103"/>
      <c r="AJ3106" s="103"/>
      <c r="AK3106" s="103"/>
      <c r="AL3106" s="103"/>
      <c r="AM3106" s="103"/>
      <c r="AN3106" s="103"/>
      <c r="AO3106" s="103"/>
      <c r="AP3106" s="103"/>
      <c r="AQ3106" s="103"/>
      <c r="AR3106" s="103"/>
      <c r="AS3106" s="103"/>
      <c r="AT3106" s="103"/>
      <c r="AU3106" s="103"/>
      <c r="AV3106" s="103"/>
      <c r="AW3106" s="103"/>
      <c r="AX3106" s="103"/>
      <c r="AY3106" s="103"/>
      <c r="AZ3106" s="103"/>
      <c r="BA3106" s="95"/>
      <c r="BB3106" s="95"/>
      <c r="BC3106" s="95"/>
      <c r="BD3106" s="95"/>
      <c r="BE3106" s="95"/>
      <c r="BF3106" s="95"/>
      <c r="BG3106" s="95"/>
      <c r="BH3106" s="95"/>
      <c r="BI3106" s="95"/>
    </row>
    <row r="3107" spans="17:61" s="82" customFormat="1" x14ac:dyDescent="0.2">
      <c r="Q3107" s="103"/>
      <c r="R3107" s="104"/>
      <c r="S3107" s="103"/>
      <c r="T3107" s="103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  <c r="AE3107" s="103"/>
      <c r="AF3107" s="103"/>
      <c r="AG3107" s="103"/>
      <c r="AH3107" s="103"/>
      <c r="AI3107" s="103"/>
      <c r="AJ3107" s="103"/>
      <c r="AK3107" s="103"/>
      <c r="AL3107" s="103"/>
      <c r="AM3107" s="103"/>
      <c r="AN3107" s="103"/>
      <c r="AO3107" s="103"/>
      <c r="AP3107" s="103"/>
      <c r="AQ3107" s="103"/>
      <c r="AR3107" s="103"/>
      <c r="AS3107" s="103"/>
      <c r="AT3107" s="103"/>
      <c r="AU3107" s="103"/>
      <c r="AV3107" s="103"/>
      <c r="AW3107" s="103"/>
      <c r="AX3107" s="103"/>
      <c r="AY3107" s="103"/>
      <c r="AZ3107" s="103"/>
      <c r="BA3107" s="95"/>
      <c r="BB3107" s="95"/>
      <c r="BC3107" s="95"/>
      <c r="BD3107" s="95"/>
      <c r="BE3107" s="95"/>
      <c r="BF3107" s="95"/>
      <c r="BG3107" s="95"/>
      <c r="BH3107" s="95"/>
      <c r="BI3107" s="95"/>
    </row>
    <row r="3108" spans="17:61" s="82" customFormat="1" x14ac:dyDescent="0.2">
      <c r="Q3108" s="103"/>
      <c r="R3108" s="104"/>
      <c r="S3108" s="103"/>
      <c r="T3108" s="103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  <c r="AE3108" s="103"/>
      <c r="AF3108" s="103"/>
      <c r="AG3108" s="103"/>
      <c r="AH3108" s="103"/>
      <c r="AI3108" s="103"/>
      <c r="AJ3108" s="103"/>
      <c r="AK3108" s="103"/>
      <c r="AL3108" s="103"/>
      <c r="AM3108" s="103"/>
      <c r="AN3108" s="103"/>
      <c r="AO3108" s="103"/>
      <c r="AP3108" s="103"/>
      <c r="AQ3108" s="103"/>
      <c r="AR3108" s="103"/>
      <c r="AS3108" s="103"/>
      <c r="AT3108" s="103"/>
      <c r="AU3108" s="103"/>
      <c r="AV3108" s="103"/>
      <c r="AW3108" s="103"/>
      <c r="AX3108" s="103"/>
      <c r="AY3108" s="103"/>
      <c r="AZ3108" s="103"/>
      <c r="BA3108" s="95"/>
      <c r="BB3108" s="95"/>
      <c r="BC3108" s="95"/>
      <c r="BD3108" s="95"/>
      <c r="BE3108" s="95"/>
      <c r="BF3108" s="95"/>
      <c r="BG3108" s="95"/>
      <c r="BH3108" s="95"/>
      <c r="BI3108" s="95"/>
    </row>
    <row r="3109" spans="17:61" s="82" customFormat="1" x14ac:dyDescent="0.2">
      <c r="Q3109" s="103"/>
      <c r="R3109" s="104"/>
      <c r="S3109" s="103"/>
      <c r="T3109" s="103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  <c r="AE3109" s="103"/>
      <c r="AF3109" s="103"/>
      <c r="AG3109" s="103"/>
      <c r="AH3109" s="103"/>
      <c r="AI3109" s="103"/>
      <c r="AJ3109" s="103"/>
      <c r="AK3109" s="103"/>
      <c r="AL3109" s="103"/>
      <c r="AM3109" s="103"/>
      <c r="AN3109" s="103"/>
      <c r="AO3109" s="103"/>
      <c r="AP3109" s="103"/>
      <c r="AQ3109" s="103"/>
      <c r="AR3109" s="103"/>
      <c r="AS3109" s="103"/>
      <c r="AT3109" s="103"/>
      <c r="AU3109" s="103"/>
      <c r="AV3109" s="103"/>
      <c r="AW3109" s="103"/>
      <c r="AX3109" s="103"/>
      <c r="AY3109" s="103"/>
      <c r="AZ3109" s="103"/>
      <c r="BA3109" s="95"/>
      <c r="BB3109" s="95"/>
      <c r="BC3109" s="95"/>
      <c r="BD3109" s="95"/>
      <c r="BE3109" s="95"/>
      <c r="BF3109" s="95"/>
      <c r="BG3109" s="95"/>
      <c r="BH3109" s="95"/>
      <c r="BI3109" s="95"/>
    </row>
    <row r="3110" spans="17:61" s="82" customFormat="1" x14ac:dyDescent="0.2">
      <c r="Q3110" s="103"/>
      <c r="R3110" s="104"/>
      <c r="S3110" s="103"/>
      <c r="T3110" s="103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  <c r="AE3110" s="103"/>
      <c r="AF3110" s="103"/>
      <c r="AG3110" s="103"/>
      <c r="AH3110" s="103"/>
      <c r="AI3110" s="103"/>
      <c r="AJ3110" s="103"/>
      <c r="AK3110" s="103"/>
      <c r="AL3110" s="103"/>
      <c r="AM3110" s="103"/>
      <c r="AN3110" s="103"/>
      <c r="AO3110" s="103"/>
      <c r="AP3110" s="103"/>
      <c r="AQ3110" s="103"/>
      <c r="AR3110" s="103"/>
      <c r="AS3110" s="103"/>
      <c r="AT3110" s="103"/>
      <c r="AU3110" s="103"/>
      <c r="AV3110" s="103"/>
      <c r="AW3110" s="103"/>
      <c r="AX3110" s="103"/>
      <c r="AY3110" s="103"/>
      <c r="AZ3110" s="103"/>
      <c r="BA3110" s="95"/>
      <c r="BB3110" s="95"/>
      <c r="BC3110" s="95"/>
      <c r="BD3110" s="95"/>
      <c r="BE3110" s="95"/>
      <c r="BF3110" s="95"/>
      <c r="BG3110" s="95"/>
      <c r="BH3110" s="95"/>
      <c r="BI3110" s="95"/>
    </row>
    <row r="3111" spans="17:61" s="82" customFormat="1" x14ac:dyDescent="0.2">
      <c r="Q3111" s="103"/>
      <c r="R3111" s="104"/>
      <c r="S3111" s="103"/>
      <c r="T3111" s="103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  <c r="AE3111" s="103"/>
      <c r="AF3111" s="103"/>
      <c r="AG3111" s="103"/>
      <c r="AH3111" s="103"/>
      <c r="AI3111" s="103"/>
      <c r="AJ3111" s="103"/>
      <c r="AK3111" s="103"/>
      <c r="AL3111" s="103"/>
      <c r="AM3111" s="103"/>
      <c r="AN3111" s="103"/>
      <c r="AO3111" s="103"/>
      <c r="AP3111" s="103"/>
      <c r="AQ3111" s="103"/>
      <c r="AR3111" s="103"/>
      <c r="AS3111" s="103"/>
      <c r="AT3111" s="103"/>
      <c r="AU3111" s="103"/>
      <c r="AV3111" s="103"/>
      <c r="AW3111" s="103"/>
      <c r="AX3111" s="103"/>
      <c r="AY3111" s="103"/>
      <c r="AZ3111" s="103"/>
      <c r="BA3111" s="95"/>
      <c r="BB3111" s="95"/>
      <c r="BC3111" s="95"/>
      <c r="BD3111" s="95"/>
      <c r="BE3111" s="95"/>
      <c r="BF3111" s="95"/>
      <c r="BG3111" s="95"/>
      <c r="BH3111" s="95"/>
      <c r="BI3111" s="95"/>
    </row>
    <row r="3112" spans="17:61" s="82" customFormat="1" x14ac:dyDescent="0.2">
      <c r="Q3112" s="103"/>
      <c r="R3112" s="104"/>
      <c r="S3112" s="103"/>
      <c r="T3112" s="103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  <c r="AE3112" s="103"/>
      <c r="AF3112" s="103"/>
      <c r="AG3112" s="103"/>
      <c r="AH3112" s="103"/>
      <c r="AI3112" s="103"/>
      <c r="AJ3112" s="103"/>
      <c r="AK3112" s="103"/>
      <c r="AL3112" s="103"/>
      <c r="AM3112" s="103"/>
      <c r="AN3112" s="103"/>
      <c r="AO3112" s="103"/>
      <c r="AP3112" s="103"/>
      <c r="AQ3112" s="103"/>
      <c r="AR3112" s="103"/>
      <c r="AS3112" s="103"/>
      <c r="AT3112" s="103"/>
      <c r="AU3112" s="103"/>
      <c r="AV3112" s="103"/>
      <c r="AW3112" s="103"/>
      <c r="AX3112" s="103"/>
      <c r="AY3112" s="103"/>
      <c r="AZ3112" s="103"/>
      <c r="BA3112" s="95"/>
      <c r="BB3112" s="95"/>
      <c r="BC3112" s="95"/>
      <c r="BD3112" s="95"/>
      <c r="BE3112" s="95"/>
      <c r="BF3112" s="95"/>
      <c r="BG3112" s="95"/>
      <c r="BH3112" s="95"/>
      <c r="BI3112" s="95"/>
    </row>
    <row r="3113" spans="17:61" s="82" customFormat="1" x14ac:dyDescent="0.2">
      <c r="Q3113" s="103"/>
      <c r="R3113" s="104"/>
      <c r="S3113" s="103"/>
      <c r="T3113" s="103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  <c r="AE3113" s="103"/>
      <c r="AF3113" s="103"/>
      <c r="AG3113" s="103"/>
      <c r="AH3113" s="103"/>
      <c r="AI3113" s="103"/>
      <c r="AJ3113" s="103"/>
      <c r="AK3113" s="103"/>
      <c r="AL3113" s="103"/>
      <c r="AM3113" s="103"/>
      <c r="AN3113" s="103"/>
      <c r="AO3113" s="103"/>
      <c r="AP3113" s="103"/>
      <c r="AQ3113" s="103"/>
      <c r="AR3113" s="103"/>
      <c r="AS3113" s="103"/>
      <c r="AT3113" s="103"/>
      <c r="AU3113" s="103"/>
      <c r="AV3113" s="103"/>
      <c r="AW3113" s="103"/>
      <c r="AX3113" s="103"/>
      <c r="AY3113" s="103"/>
      <c r="AZ3113" s="103"/>
      <c r="BA3113" s="95"/>
      <c r="BB3113" s="95"/>
      <c r="BC3113" s="95"/>
      <c r="BD3113" s="95"/>
      <c r="BE3113" s="95"/>
      <c r="BF3113" s="95"/>
      <c r="BG3113" s="95"/>
      <c r="BH3113" s="95"/>
      <c r="BI3113" s="95"/>
    </row>
    <row r="3114" spans="17:61" s="82" customFormat="1" x14ac:dyDescent="0.2">
      <c r="Q3114" s="103"/>
      <c r="R3114" s="104"/>
      <c r="S3114" s="103"/>
      <c r="T3114" s="103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  <c r="AE3114" s="103"/>
      <c r="AF3114" s="103"/>
      <c r="AG3114" s="103"/>
      <c r="AH3114" s="103"/>
      <c r="AI3114" s="103"/>
      <c r="AJ3114" s="103"/>
      <c r="AK3114" s="103"/>
      <c r="AL3114" s="103"/>
      <c r="AM3114" s="103"/>
      <c r="AN3114" s="103"/>
      <c r="AO3114" s="103"/>
      <c r="AP3114" s="103"/>
      <c r="AQ3114" s="103"/>
      <c r="AR3114" s="103"/>
      <c r="AS3114" s="103"/>
      <c r="AT3114" s="103"/>
      <c r="AU3114" s="103"/>
      <c r="AV3114" s="103"/>
      <c r="AW3114" s="103"/>
      <c r="AX3114" s="103"/>
      <c r="AY3114" s="103"/>
      <c r="AZ3114" s="103"/>
      <c r="BA3114" s="95"/>
      <c r="BB3114" s="95"/>
      <c r="BC3114" s="95"/>
      <c r="BD3114" s="95"/>
      <c r="BE3114" s="95"/>
      <c r="BF3114" s="95"/>
      <c r="BG3114" s="95"/>
      <c r="BH3114" s="95"/>
      <c r="BI3114" s="95"/>
    </row>
    <row r="3115" spans="17:61" s="82" customFormat="1" x14ac:dyDescent="0.2">
      <c r="Q3115" s="103"/>
      <c r="R3115" s="104"/>
      <c r="S3115" s="103"/>
      <c r="T3115" s="103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  <c r="AE3115" s="103"/>
      <c r="AF3115" s="103"/>
      <c r="AG3115" s="103"/>
      <c r="AH3115" s="103"/>
      <c r="AI3115" s="103"/>
      <c r="AJ3115" s="103"/>
      <c r="AK3115" s="103"/>
      <c r="AL3115" s="103"/>
      <c r="AM3115" s="103"/>
      <c r="AN3115" s="103"/>
      <c r="AO3115" s="103"/>
      <c r="AP3115" s="103"/>
      <c r="AQ3115" s="103"/>
      <c r="AR3115" s="103"/>
      <c r="AS3115" s="103"/>
      <c r="AT3115" s="103"/>
      <c r="AU3115" s="103"/>
      <c r="AV3115" s="103"/>
      <c r="AW3115" s="103"/>
      <c r="AX3115" s="103"/>
      <c r="AY3115" s="103"/>
      <c r="AZ3115" s="103"/>
      <c r="BA3115" s="95"/>
      <c r="BB3115" s="95"/>
      <c r="BC3115" s="95"/>
      <c r="BD3115" s="95"/>
      <c r="BE3115" s="95"/>
      <c r="BF3115" s="95"/>
      <c r="BG3115" s="95"/>
      <c r="BH3115" s="95"/>
      <c r="BI3115" s="95"/>
    </row>
    <row r="3116" spans="17:61" s="82" customFormat="1" x14ac:dyDescent="0.2">
      <c r="Q3116" s="103"/>
      <c r="R3116" s="104"/>
      <c r="S3116" s="103"/>
      <c r="T3116" s="103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  <c r="AE3116" s="103"/>
      <c r="AF3116" s="103"/>
      <c r="AG3116" s="103"/>
      <c r="AH3116" s="103"/>
      <c r="AI3116" s="103"/>
      <c r="AJ3116" s="103"/>
      <c r="AK3116" s="103"/>
      <c r="AL3116" s="103"/>
      <c r="AM3116" s="103"/>
      <c r="AN3116" s="103"/>
      <c r="AO3116" s="103"/>
      <c r="AP3116" s="103"/>
      <c r="AQ3116" s="103"/>
      <c r="AR3116" s="103"/>
      <c r="AS3116" s="103"/>
      <c r="AT3116" s="103"/>
      <c r="AU3116" s="103"/>
      <c r="AV3116" s="103"/>
      <c r="AW3116" s="103"/>
      <c r="AX3116" s="103"/>
      <c r="AY3116" s="103"/>
      <c r="AZ3116" s="103"/>
      <c r="BA3116" s="95"/>
      <c r="BB3116" s="95"/>
      <c r="BC3116" s="95"/>
      <c r="BD3116" s="95"/>
      <c r="BE3116" s="95"/>
      <c r="BF3116" s="95"/>
      <c r="BG3116" s="95"/>
      <c r="BH3116" s="95"/>
      <c r="BI3116" s="95"/>
    </row>
    <row r="3117" spans="17:61" s="82" customFormat="1" x14ac:dyDescent="0.2">
      <c r="Q3117" s="103"/>
      <c r="R3117" s="104"/>
      <c r="S3117" s="103"/>
      <c r="T3117" s="103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  <c r="AE3117" s="103"/>
      <c r="AF3117" s="103"/>
      <c r="AG3117" s="103"/>
      <c r="AH3117" s="103"/>
      <c r="AI3117" s="103"/>
      <c r="AJ3117" s="103"/>
      <c r="AK3117" s="103"/>
      <c r="AL3117" s="103"/>
      <c r="AM3117" s="103"/>
      <c r="AN3117" s="103"/>
      <c r="AO3117" s="103"/>
      <c r="AP3117" s="103"/>
      <c r="AQ3117" s="103"/>
      <c r="AR3117" s="103"/>
      <c r="AS3117" s="103"/>
      <c r="AT3117" s="103"/>
      <c r="AU3117" s="103"/>
      <c r="AV3117" s="103"/>
      <c r="AW3117" s="103"/>
      <c r="AX3117" s="103"/>
      <c r="AY3117" s="103"/>
      <c r="AZ3117" s="103"/>
      <c r="BA3117" s="95"/>
      <c r="BB3117" s="95"/>
      <c r="BC3117" s="95"/>
      <c r="BD3117" s="95"/>
      <c r="BE3117" s="95"/>
      <c r="BF3117" s="95"/>
      <c r="BG3117" s="95"/>
      <c r="BH3117" s="95"/>
      <c r="BI3117" s="95"/>
    </row>
    <row r="3118" spans="17:61" s="82" customFormat="1" x14ac:dyDescent="0.2">
      <c r="Q3118" s="103"/>
      <c r="R3118" s="104"/>
      <c r="S3118" s="103"/>
      <c r="T3118" s="103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  <c r="AE3118" s="103"/>
      <c r="AF3118" s="103"/>
      <c r="AG3118" s="103"/>
      <c r="AH3118" s="103"/>
      <c r="AI3118" s="103"/>
      <c r="AJ3118" s="103"/>
      <c r="AK3118" s="103"/>
      <c r="AL3118" s="103"/>
      <c r="AM3118" s="103"/>
      <c r="AN3118" s="103"/>
      <c r="AO3118" s="103"/>
      <c r="AP3118" s="103"/>
      <c r="AQ3118" s="103"/>
      <c r="AR3118" s="103"/>
      <c r="AS3118" s="103"/>
      <c r="AT3118" s="103"/>
      <c r="AU3118" s="103"/>
      <c r="AV3118" s="103"/>
      <c r="AW3118" s="103"/>
      <c r="AX3118" s="103"/>
      <c r="AY3118" s="103"/>
      <c r="AZ3118" s="103"/>
      <c r="BA3118" s="95"/>
      <c r="BB3118" s="95"/>
      <c r="BC3118" s="95"/>
      <c r="BD3118" s="95"/>
      <c r="BE3118" s="95"/>
      <c r="BF3118" s="95"/>
      <c r="BG3118" s="95"/>
      <c r="BH3118" s="95"/>
      <c r="BI3118" s="95"/>
    </row>
    <row r="3119" spans="17:61" s="82" customFormat="1" x14ac:dyDescent="0.2">
      <c r="Q3119" s="103"/>
      <c r="R3119" s="104"/>
      <c r="S3119" s="103"/>
      <c r="T3119" s="103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  <c r="AE3119" s="103"/>
      <c r="AF3119" s="103"/>
      <c r="AG3119" s="103"/>
      <c r="AH3119" s="103"/>
      <c r="AI3119" s="103"/>
      <c r="AJ3119" s="103"/>
      <c r="AK3119" s="103"/>
      <c r="AL3119" s="103"/>
      <c r="AM3119" s="103"/>
      <c r="AN3119" s="103"/>
      <c r="AO3119" s="103"/>
      <c r="AP3119" s="103"/>
      <c r="AQ3119" s="103"/>
      <c r="AR3119" s="103"/>
      <c r="AS3119" s="103"/>
      <c r="AT3119" s="103"/>
      <c r="AU3119" s="103"/>
      <c r="AV3119" s="103"/>
      <c r="AW3119" s="103"/>
      <c r="AX3119" s="103"/>
      <c r="AY3119" s="103"/>
      <c r="AZ3119" s="103"/>
      <c r="BA3119" s="95"/>
      <c r="BB3119" s="95"/>
      <c r="BC3119" s="95"/>
      <c r="BD3119" s="95"/>
      <c r="BE3119" s="95"/>
      <c r="BF3119" s="95"/>
      <c r="BG3119" s="95"/>
      <c r="BH3119" s="95"/>
      <c r="BI3119" s="95"/>
    </row>
    <row r="3120" spans="17:61" s="82" customFormat="1" x14ac:dyDescent="0.2">
      <c r="Q3120" s="103"/>
      <c r="R3120" s="104"/>
      <c r="S3120" s="103"/>
      <c r="T3120" s="103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  <c r="AE3120" s="103"/>
      <c r="AF3120" s="103"/>
      <c r="AG3120" s="103"/>
      <c r="AH3120" s="103"/>
      <c r="AI3120" s="103"/>
      <c r="AJ3120" s="103"/>
      <c r="AK3120" s="103"/>
      <c r="AL3120" s="103"/>
      <c r="AM3120" s="103"/>
      <c r="AN3120" s="103"/>
      <c r="AO3120" s="103"/>
      <c r="AP3120" s="103"/>
      <c r="AQ3120" s="103"/>
      <c r="AR3120" s="103"/>
      <c r="AS3120" s="103"/>
      <c r="AT3120" s="103"/>
      <c r="AU3120" s="103"/>
      <c r="AV3120" s="103"/>
      <c r="AW3120" s="103"/>
      <c r="AX3120" s="103"/>
      <c r="AY3120" s="103"/>
      <c r="AZ3120" s="103"/>
      <c r="BA3120" s="95"/>
      <c r="BB3120" s="95"/>
      <c r="BC3120" s="95"/>
      <c r="BD3120" s="95"/>
      <c r="BE3120" s="95"/>
      <c r="BF3120" s="95"/>
      <c r="BG3120" s="95"/>
      <c r="BH3120" s="95"/>
      <c r="BI3120" s="95"/>
    </row>
    <row r="3121" spans="17:61" s="82" customFormat="1" x14ac:dyDescent="0.2">
      <c r="Q3121" s="103"/>
      <c r="R3121" s="104"/>
      <c r="S3121" s="103"/>
      <c r="T3121" s="103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  <c r="AE3121" s="103"/>
      <c r="AF3121" s="103"/>
      <c r="AG3121" s="103"/>
      <c r="AH3121" s="103"/>
      <c r="AI3121" s="103"/>
      <c r="AJ3121" s="103"/>
      <c r="AK3121" s="103"/>
      <c r="AL3121" s="103"/>
      <c r="AM3121" s="103"/>
      <c r="AN3121" s="103"/>
      <c r="AO3121" s="103"/>
      <c r="AP3121" s="103"/>
      <c r="AQ3121" s="103"/>
      <c r="AR3121" s="103"/>
      <c r="AS3121" s="103"/>
      <c r="AT3121" s="103"/>
      <c r="AU3121" s="103"/>
      <c r="AV3121" s="103"/>
      <c r="AW3121" s="103"/>
      <c r="AX3121" s="103"/>
      <c r="AY3121" s="103"/>
      <c r="AZ3121" s="103"/>
      <c r="BA3121" s="95"/>
      <c r="BB3121" s="95"/>
      <c r="BC3121" s="95"/>
      <c r="BD3121" s="95"/>
      <c r="BE3121" s="95"/>
      <c r="BF3121" s="95"/>
      <c r="BG3121" s="95"/>
      <c r="BH3121" s="95"/>
      <c r="BI3121" s="95"/>
    </row>
    <row r="3122" spans="17:61" s="82" customFormat="1" x14ac:dyDescent="0.2">
      <c r="Q3122" s="103"/>
      <c r="R3122" s="104"/>
      <c r="S3122" s="103"/>
      <c r="T3122" s="103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  <c r="AE3122" s="103"/>
      <c r="AF3122" s="103"/>
      <c r="AG3122" s="103"/>
      <c r="AH3122" s="103"/>
      <c r="AI3122" s="103"/>
      <c r="AJ3122" s="103"/>
      <c r="AK3122" s="103"/>
      <c r="AL3122" s="103"/>
      <c r="AM3122" s="103"/>
      <c r="AN3122" s="103"/>
      <c r="AO3122" s="103"/>
      <c r="AP3122" s="103"/>
      <c r="AQ3122" s="103"/>
      <c r="AR3122" s="103"/>
      <c r="AS3122" s="103"/>
      <c r="AT3122" s="103"/>
      <c r="AU3122" s="103"/>
      <c r="AV3122" s="103"/>
      <c r="AW3122" s="103"/>
      <c r="AX3122" s="103"/>
      <c r="AY3122" s="103"/>
      <c r="AZ3122" s="103"/>
      <c r="BA3122" s="95"/>
      <c r="BB3122" s="95"/>
      <c r="BC3122" s="95"/>
      <c r="BD3122" s="95"/>
      <c r="BE3122" s="95"/>
      <c r="BF3122" s="95"/>
      <c r="BG3122" s="95"/>
      <c r="BH3122" s="95"/>
      <c r="BI3122" s="95"/>
    </row>
    <row r="3123" spans="17:61" s="82" customFormat="1" x14ac:dyDescent="0.2">
      <c r="Q3123" s="103"/>
      <c r="R3123" s="104"/>
      <c r="S3123" s="103"/>
      <c r="T3123" s="103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  <c r="AE3123" s="103"/>
      <c r="AF3123" s="103"/>
      <c r="AG3123" s="103"/>
      <c r="AH3123" s="103"/>
      <c r="AI3123" s="103"/>
      <c r="AJ3123" s="103"/>
      <c r="AK3123" s="103"/>
      <c r="AL3123" s="103"/>
      <c r="AM3123" s="103"/>
      <c r="AN3123" s="103"/>
      <c r="AO3123" s="103"/>
      <c r="AP3123" s="103"/>
      <c r="AQ3123" s="103"/>
      <c r="AR3123" s="103"/>
      <c r="AS3123" s="103"/>
      <c r="AT3123" s="103"/>
      <c r="AU3123" s="103"/>
      <c r="AV3123" s="103"/>
      <c r="AW3123" s="103"/>
      <c r="AX3123" s="103"/>
      <c r="AY3123" s="103"/>
      <c r="AZ3123" s="103"/>
      <c r="BA3123" s="95"/>
      <c r="BB3123" s="95"/>
      <c r="BC3123" s="95"/>
      <c r="BD3123" s="95"/>
      <c r="BE3123" s="95"/>
      <c r="BF3123" s="95"/>
      <c r="BG3123" s="95"/>
      <c r="BH3123" s="95"/>
      <c r="BI3123" s="95"/>
    </row>
    <row r="3124" spans="17:61" s="82" customFormat="1" x14ac:dyDescent="0.2">
      <c r="Q3124" s="103"/>
      <c r="R3124" s="104"/>
      <c r="S3124" s="103"/>
      <c r="T3124" s="103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  <c r="AE3124" s="103"/>
      <c r="AF3124" s="103"/>
      <c r="AG3124" s="103"/>
      <c r="AH3124" s="103"/>
      <c r="AI3124" s="103"/>
      <c r="AJ3124" s="103"/>
      <c r="AK3124" s="103"/>
      <c r="AL3124" s="103"/>
      <c r="AM3124" s="103"/>
      <c r="AN3124" s="103"/>
      <c r="AO3124" s="103"/>
      <c r="AP3124" s="103"/>
      <c r="AQ3124" s="103"/>
      <c r="AR3124" s="103"/>
      <c r="AS3124" s="103"/>
      <c r="AT3124" s="103"/>
      <c r="AU3124" s="103"/>
      <c r="AV3124" s="103"/>
      <c r="AW3124" s="103"/>
      <c r="AX3124" s="103"/>
      <c r="AY3124" s="103"/>
      <c r="AZ3124" s="103"/>
      <c r="BA3124" s="95"/>
      <c r="BB3124" s="95"/>
      <c r="BC3124" s="95"/>
      <c r="BD3124" s="95"/>
      <c r="BE3124" s="95"/>
      <c r="BF3124" s="95"/>
      <c r="BG3124" s="95"/>
      <c r="BH3124" s="95"/>
      <c r="BI3124" s="95"/>
    </row>
    <row r="3125" spans="17:61" s="82" customFormat="1" x14ac:dyDescent="0.2">
      <c r="Q3125" s="103"/>
      <c r="R3125" s="104"/>
      <c r="S3125" s="103"/>
      <c r="T3125" s="103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  <c r="AE3125" s="103"/>
      <c r="AF3125" s="103"/>
      <c r="AG3125" s="103"/>
      <c r="AH3125" s="103"/>
      <c r="AI3125" s="103"/>
      <c r="AJ3125" s="103"/>
      <c r="AK3125" s="103"/>
      <c r="AL3125" s="103"/>
      <c r="AM3125" s="103"/>
      <c r="AN3125" s="103"/>
      <c r="AO3125" s="103"/>
      <c r="AP3125" s="103"/>
      <c r="AQ3125" s="103"/>
      <c r="AR3125" s="103"/>
      <c r="AS3125" s="103"/>
      <c r="AT3125" s="103"/>
      <c r="AU3125" s="103"/>
      <c r="AV3125" s="103"/>
      <c r="AW3125" s="103"/>
      <c r="AX3125" s="103"/>
      <c r="AY3125" s="103"/>
      <c r="AZ3125" s="103"/>
      <c r="BA3125" s="95"/>
      <c r="BB3125" s="95"/>
      <c r="BC3125" s="95"/>
      <c r="BD3125" s="95"/>
      <c r="BE3125" s="95"/>
      <c r="BF3125" s="95"/>
      <c r="BG3125" s="95"/>
      <c r="BH3125" s="95"/>
      <c r="BI3125" s="95"/>
    </row>
    <row r="3126" spans="17:61" s="82" customFormat="1" x14ac:dyDescent="0.2">
      <c r="Q3126" s="103"/>
      <c r="R3126" s="104"/>
      <c r="S3126" s="103"/>
      <c r="T3126" s="103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  <c r="AE3126" s="103"/>
      <c r="AF3126" s="103"/>
      <c r="AG3126" s="103"/>
      <c r="AH3126" s="103"/>
      <c r="AI3126" s="103"/>
      <c r="AJ3126" s="103"/>
      <c r="AK3126" s="103"/>
      <c r="AL3126" s="103"/>
      <c r="AM3126" s="103"/>
      <c r="AN3126" s="103"/>
      <c r="AO3126" s="103"/>
      <c r="AP3126" s="103"/>
      <c r="AQ3126" s="103"/>
      <c r="AR3126" s="103"/>
      <c r="AS3126" s="103"/>
      <c r="AT3126" s="103"/>
      <c r="AU3126" s="103"/>
      <c r="AV3126" s="103"/>
      <c r="AW3126" s="103"/>
      <c r="AX3126" s="103"/>
      <c r="AY3126" s="103"/>
      <c r="AZ3126" s="103"/>
      <c r="BA3126" s="95"/>
      <c r="BB3126" s="95"/>
      <c r="BC3126" s="95"/>
      <c r="BD3126" s="95"/>
      <c r="BE3126" s="95"/>
      <c r="BF3126" s="95"/>
      <c r="BG3126" s="95"/>
      <c r="BH3126" s="95"/>
      <c r="BI3126" s="95"/>
    </row>
    <row r="3127" spans="17:61" s="82" customFormat="1" x14ac:dyDescent="0.2">
      <c r="Q3127" s="103"/>
      <c r="R3127" s="104"/>
      <c r="S3127" s="103"/>
      <c r="T3127" s="103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  <c r="AE3127" s="103"/>
      <c r="AF3127" s="103"/>
      <c r="AG3127" s="103"/>
      <c r="AH3127" s="103"/>
      <c r="AI3127" s="103"/>
      <c r="AJ3127" s="103"/>
      <c r="AK3127" s="103"/>
      <c r="AL3127" s="103"/>
      <c r="AM3127" s="103"/>
      <c r="AN3127" s="103"/>
      <c r="AO3127" s="103"/>
      <c r="AP3127" s="103"/>
      <c r="AQ3127" s="103"/>
      <c r="AR3127" s="103"/>
      <c r="AS3127" s="103"/>
      <c r="AT3127" s="103"/>
      <c r="AU3127" s="103"/>
      <c r="AV3127" s="103"/>
      <c r="AW3127" s="103"/>
      <c r="AX3127" s="103"/>
      <c r="AY3127" s="103"/>
      <c r="AZ3127" s="103"/>
      <c r="BA3127" s="95"/>
      <c r="BB3127" s="95"/>
      <c r="BC3127" s="95"/>
      <c r="BD3127" s="95"/>
      <c r="BE3127" s="95"/>
      <c r="BF3127" s="95"/>
      <c r="BG3127" s="95"/>
      <c r="BH3127" s="95"/>
      <c r="BI3127" s="95"/>
    </row>
    <row r="3128" spans="17:61" s="82" customFormat="1" x14ac:dyDescent="0.2">
      <c r="Q3128" s="103"/>
      <c r="R3128" s="104"/>
      <c r="S3128" s="103"/>
      <c r="T3128" s="103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  <c r="AE3128" s="103"/>
      <c r="AF3128" s="103"/>
      <c r="AG3128" s="103"/>
      <c r="AH3128" s="103"/>
      <c r="AI3128" s="103"/>
      <c r="AJ3128" s="103"/>
      <c r="AK3128" s="103"/>
      <c r="AL3128" s="103"/>
      <c r="AM3128" s="103"/>
      <c r="AN3128" s="103"/>
      <c r="AO3128" s="103"/>
      <c r="AP3128" s="103"/>
      <c r="AQ3128" s="103"/>
      <c r="AR3128" s="103"/>
      <c r="AS3128" s="103"/>
      <c r="AT3128" s="103"/>
      <c r="AU3128" s="103"/>
      <c r="AV3128" s="103"/>
      <c r="AW3128" s="103"/>
      <c r="AX3128" s="103"/>
      <c r="AY3128" s="103"/>
      <c r="AZ3128" s="103"/>
      <c r="BA3128" s="95"/>
      <c r="BB3128" s="95"/>
      <c r="BC3128" s="95"/>
      <c r="BD3128" s="95"/>
      <c r="BE3128" s="95"/>
      <c r="BF3128" s="95"/>
      <c r="BG3128" s="95"/>
      <c r="BH3128" s="95"/>
      <c r="BI3128" s="95"/>
    </row>
    <row r="3129" spans="17:61" s="82" customFormat="1" x14ac:dyDescent="0.2">
      <c r="Q3129" s="103"/>
      <c r="R3129" s="104"/>
      <c r="S3129" s="103"/>
      <c r="T3129" s="103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  <c r="AE3129" s="103"/>
      <c r="AF3129" s="103"/>
      <c r="AG3129" s="103"/>
      <c r="AH3129" s="103"/>
      <c r="AI3129" s="103"/>
      <c r="AJ3129" s="103"/>
      <c r="AK3129" s="103"/>
      <c r="AL3129" s="103"/>
      <c r="AM3129" s="103"/>
      <c r="AN3129" s="103"/>
      <c r="AO3129" s="103"/>
      <c r="AP3129" s="103"/>
      <c r="AQ3129" s="103"/>
      <c r="AR3129" s="103"/>
      <c r="AS3129" s="103"/>
      <c r="AT3129" s="103"/>
      <c r="AU3129" s="103"/>
      <c r="AV3129" s="103"/>
      <c r="AW3129" s="103"/>
      <c r="AX3129" s="103"/>
      <c r="AY3129" s="103"/>
      <c r="AZ3129" s="103"/>
      <c r="BA3129" s="95"/>
      <c r="BB3129" s="95"/>
      <c r="BC3129" s="95"/>
      <c r="BD3129" s="95"/>
      <c r="BE3129" s="95"/>
      <c r="BF3129" s="95"/>
      <c r="BG3129" s="95"/>
      <c r="BH3129" s="95"/>
      <c r="BI3129" s="95"/>
    </row>
    <row r="3130" spans="17:61" s="82" customFormat="1" x14ac:dyDescent="0.2">
      <c r="Q3130" s="103"/>
      <c r="R3130" s="104"/>
      <c r="S3130" s="103"/>
      <c r="T3130" s="103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  <c r="AE3130" s="103"/>
      <c r="AF3130" s="103"/>
      <c r="AG3130" s="103"/>
      <c r="AH3130" s="103"/>
      <c r="AI3130" s="103"/>
      <c r="AJ3130" s="103"/>
      <c r="AK3130" s="103"/>
      <c r="AL3130" s="103"/>
      <c r="AM3130" s="103"/>
      <c r="AN3130" s="103"/>
      <c r="AO3130" s="103"/>
      <c r="AP3130" s="103"/>
      <c r="AQ3130" s="103"/>
      <c r="AR3130" s="103"/>
      <c r="AS3130" s="103"/>
      <c r="AT3130" s="103"/>
      <c r="AU3130" s="103"/>
      <c r="AV3130" s="103"/>
      <c r="AW3130" s="103"/>
      <c r="AX3130" s="103"/>
      <c r="AY3130" s="103"/>
      <c r="AZ3130" s="103"/>
      <c r="BA3130" s="95"/>
      <c r="BB3130" s="95"/>
      <c r="BC3130" s="95"/>
      <c r="BD3130" s="95"/>
      <c r="BE3130" s="95"/>
      <c r="BF3130" s="95"/>
      <c r="BG3130" s="95"/>
      <c r="BH3130" s="95"/>
      <c r="BI3130" s="95"/>
    </row>
    <row r="3131" spans="17:61" s="82" customFormat="1" x14ac:dyDescent="0.2">
      <c r="Q3131" s="103"/>
      <c r="R3131" s="104"/>
      <c r="S3131" s="103"/>
      <c r="T3131" s="103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  <c r="AE3131" s="103"/>
      <c r="AF3131" s="103"/>
      <c r="AG3131" s="103"/>
      <c r="AH3131" s="103"/>
      <c r="AI3131" s="103"/>
      <c r="AJ3131" s="103"/>
      <c r="AK3131" s="103"/>
      <c r="AL3131" s="103"/>
      <c r="AM3131" s="103"/>
      <c r="AN3131" s="103"/>
      <c r="AO3131" s="103"/>
      <c r="AP3131" s="103"/>
      <c r="AQ3131" s="103"/>
      <c r="AR3131" s="103"/>
      <c r="AS3131" s="103"/>
      <c r="AT3131" s="103"/>
      <c r="AU3131" s="103"/>
      <c r="AV3131" s="103"/>
      <c r="AW3131" s="103"/>
      <c r="AX3131" s="103"/>
      <c r="AY3131" s="103"/>
      <c r="AZ3131" s="103"/>
      <c r="BA3131" s="95"/>
      <c r="BB3131" s="95"/>
      <c r="BC3131" s="95"/>
      <c r="BD3131" s="95"/>
      <c r="BE3131" s="95"/>
      <c r="BF3131" s="95"/>
      <c r="BG3131" s="95"/>
      <c r="BH3131" s="95"/>
      <c r="BI3131" s="95"/>
    </row>
    <row r="3132" spans="17:61" s="82" customFormat="1" x14ac:dyDescent="0.2">
      <c r="Q3132" s="103"/>
      <c r="R3132" s="104"/>
      <c r="S3132" s="103"/>
      <c r="T3132" s="103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  <c r="AE3132" s="103"/>
      <c r="AF3132" s="103"/>
      <c r="AG3132" s="103"/>
      <c r="AH3132" s="103"/>
      <c r="AI3132" s="103"/>
      <c r="AJ3132" s="103"/>
      <c r="AK3132" s="103"/>
      <c r="AL3132" s="103"/>
      <c r="AM3132" s="103"/>
      <c r="AN3132" s="103"/>
      <c r="AO3132" s="103"/>
      <c r="AP3132" s="103"/>
      <c r="AQ3132" s="103"/>
      <c r="AR3132" s="103"/>
      <c r="AS3132" s="103"/>
      <c r="AT3132" s="103"/>
      <c r="AU3132" s="103"/>
      <c r="AV3132" s="103"/>
      <c r="AW3132" s="103"/>
      <c r="AX3132" s="103"/>
      <c r="AY3132" s="103"/>
      <c r="AZ3132" s="103"/>
      <c r="BA3132" s="95"/>
      <c r="BB3132" s="95"/>
      <c r="BC3132" s="95"/>
      <c r="BD3132" s="95"/>
      <c r="BE3132" s="95"/>
      <c r="BF3132" s="95"/>
      <c r="BG3132" s="95"/>
      <c r="BH3132" s="95"/>
      <c r="BI3132" s="95"/>
    </row>
    <row r="3133" spans="17:61" s="82" customFormat="1" x14ac:dyDescent="0.2">
      <c r="Q3133" s="103"/>
      <c r="R3133" s="104"/>
      <c r="S3133" s="103"/>
      <c r="T3133" s="103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  <c r="AE3133" s="103"/>
      <c r="AF3133" s="103"/>
      <c r="AG3133" s="103"/>
      <c r="AH3133" s="103"/>
      <c r="AI3133" s="103"/>
      <c r="AJ3133" s="103"/>
      <c r="AK3133" s="103"/>
      <c r="AL3133" s="103"/>
      <c r="AM3133" s="103"/>
      <c r="AN3133" s="103"/>
      <c r="AO3133" s="103"/>
      <c r="AP3133" s="103"/>
      <c r="AQ3133" s="103"/>
      <c r="AR3133" s="103"/>
      <c r="AS3133" s="103"/>
      <c r="AT3133" s="103"/>
      <c r="AU3133" s="103"/>
      <c r="AV3133" s="103"/>
      <c r="AW3133" s="103"/>
      <c r="AX3133" s="103"/>
      <c r="AY3133" s="103"/>
      <c r="AZ3133" s="103"/>
      <c r="BA3133" s="95"/>
      <c r="BB3133" s="95"/>
      <c r="BC3133" s="95"/>
      <c r="BD3133" s="95"/>
      <c r="BE3133" s="95"/>
      <c r="BF3133" s="95"/>
      <c r="BG3133" s="95"/>
      <c r="BH3133" s="95"/>
      <c r="BI3133" s="95"/>
    </row>
    <row r="3134" spans="17:61" s="82" customFormat="1" x14ac:dyDescent="0.2">
      <c r="Q3134" s="103"/>
      <c r="R3134" s="104"/>
      <c r="S3134" s="103"/>
      <c r="T3134" s="103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  <c r="AE3134" s="103"/>
      <c r="AF3134" s="103"/>
      <c r="AG3134" s="103"/>
      <c r="AH3134" s="103"/>
      <c r="AI3134" s="103"/>
      <c r="AJ3134" s="103"/>
      <c r="AK3134" s="103"/>
      <c r="AL3134" s="103"/>
      <c r="AM3134" s="103"/>
      <c r="AN3134" s="103"/>
      <c r="AO3134" s="103"/>
      <c r="AP3134" s="103"/>
      <c r="AQ3134" s="103"/>
      <c r="AR3134" s="103"/>
      <c r="AS3134" s="103"/>
      <c r="AT3134" s="103"/>
      <c r="AU3134" s="103"/>
      <c r="AV3134" s="103"/>
      <c r="AW3134" s="103"/>
      <c r="AX3134" s="103"/>
      <c r="AY3134" s="103"/>
      <c r="AZ3134" s="103"/>
      <c r="BA3134" s="95"/>
      <c r="BB3134" s="95"/>
      <c r="BC3134" s="95"/>
      <c r="BD3134" s="95"/>
      <c r="BE3134" s="95"/>
      <c r="BF3134" s="95"/>
      <c r="BG3134" s="95"/>
      <c r="BH3134" s="95"/>
      <c r="BI3134" s="95"/>
    </row>
    <row r="3135" spans="17:61" s="82" customFormat="1" x14ac:dyDescent="0.2">
      <c r="Q3135" s="103"/>
      <c r="R3135" s="104"/>
      <c r="S3135" s="103"/>
      <c r="T3135" s="103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  <c r="AE3135" s="103"/>
      <c r="AF3135" s="103"/>
      <c r="AG3135" s="103"/>
      <c r="AH3135" s="103"/>
      <c r="AI3135" s="103"/>
      <c r="AJ3135" s="103"/>
      <c r="AK3135" s="103"/>
      <c r="AL3135" s="103"/>
      <c r="AM3135" s="103"/>
      <c r="AN3135" s="103"/>
      <c r="AO3135" s="103"/>
      <c r="AP3135" s="103"/>
      <c r="AQ3135" s="103"/>
      <c r="AR3135" s="103"/>
      <c r="AS3135" s="103"/>
      <c r="AT3135" s="103"/>
      <c r="AU3135" s="103"/>
      <c r="AV3135" s="103"/>
      <c r="AW3135" s="103"/>
      <c r="AX3135" s="103"/>
      <c r="AY3135" s="103"/>
      <c r="AZ3135" s="103"/>
      <c r="BA3135" s="95"/>
      <c r="BB3135" s="95"/>
      <c r="BC3135" s="95"/>
      <c r="BD3135" s="95"/>
      <c r="BE3135" s="95"/>
      <c r="BF3135" s="95"/>
      <c r="BG3135" s="95"/>
      <c r="BH3135" s="95"/>
      <c r="BI3135" s="95"/>
    </row>
    <row r="3136" spans="17:61" s="82" customFormat="1" x14ac:dyDescent="0.2">
      <c r="Q3136" s="103"/>
      <c r="R3136" s="104"/>
      <c r="S3136" s="103"/>
      <c r="T3136" s="103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  <c r="AE3136" s="103"/>
      <c r="AF3136" s="103"/>
      <c r="AG3136" s="103"/>
      <c r="AH3136" s="103"/>
      <c r="AI3136" s="103"/>
      <c r="AJ3136" s="103"/>
      <c r="AK3136" s="103"/>
      <c r="AL3136" s="103"/>
      <c r="AM3136" s="103"/>
      <c r="AN3136" s="103"/>
      <c r="AO3136" s="103"/>
      <c r="AP3136" s="103"/>
      <c r="AQ3136" s="103"/>
      <c r="AR3136" s="103"/>
      <c r="AS3136" s="103"/>
      <c r="AT3136" s="103"/>
      <c r="AU3136" s="103"/>
      <c r="AV3136" s="103"/>
      <c r="AW3136" s="103"/>
      <c r="AX3136" s="103"/>
      <c r="AY3136" s="103"/>
      <c r="AZ3136" s="103"/>
      <c r="BA3136" s="95"/>
      <c r="BB3136" s="95"/>
      <c r="BC3136" s="95"/>
      <c r="BD3136" s="95"/>
      <c r="BE3136" s="95"/>
      <c r="BF3136" s="95"/>
      <c r="BG3136" s="95"/>
      <c r="BH3136" s="95"/>
      <c r="BI3136" s="95"/>
    </row>
    <row r="3137" spans="17:61" s="82" customFormat="1" x14ac:dyDescent="0.2">
      <c r="Q3137" s="103"/>
      <c r="R3137" s="104"/>
      <c r="S3137" s="103"/>
      <c r="T3137" s="103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  <c r="AE3137" s="103"/>
      <c r="AF3137" s="103"/>
      <c r="AG3137" s="103"/>
      <c r="AH3137" s="103"/>
      <c r="AI3137" s="103"/>
      <c r="AJ3137" s="103"/>
      <c r="AK3137" s="103"/>
      <c r="AL3137" s="103"/>
      <c r="AM3137" s="103"/>
      <c r="AN3137" s="103"/>
      <c r="AO3137" s="103"/>
      <c r="AP3137" s="103"/>
      <c r="AQ3137" s="103"/>
      <c r="AR3137" s="103"/>
      <c r="AS3137" s="103"/>
      <c r="AT3137" s="103"/>
      <c r="AU3137" s="103"/>
      <c r="AV3137" s="103"/>
      <c r="AW3137" s="103"/>
      <c r="AX3137" s="103"/>
      <c r="AY3137" s="103"/>
      <c r="AZ3137" s="103"/>
      <c r="BA3137" s="95"/>
      <c r="BB3137" s="95"/>
      <c r="BC3137" s="95"/>
      <c r="BD3137" s="95"/>
      <c r="BE3137" s="95"/>
      <c r="BF3137" s="95"/>
      <c r="BG3137" s="95"/>
      <c r="BH3137" s="95"/>
      <c r="BI3137" s="95"/>
    </row>
    <row r="3138" spans="17:61" s="82" customFormat="1" x14ac:dyDescent="0.2">
      <c r="Q3138" s="103"/>
      <c r="R3138" s="104"/>
      <c r="S3138" s="103"/>
      <c r="T3138" s="103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  <c r="AE3138" s="103"/>
      <c r="AF3138" s="103"/>
      <c r="AG3138" s="103"/>
      <c r="AH3138" s="103"/>
      <c r="AI3138" s="103"/>
      <c r="AJ3138" s="103"/>
      <c r="AK3138" s="103"/>
      <c r="AL3138" s="103"/>
      <c r="AM3138" s="103"/>
      <c r="AN3138" s="103"/>
      <c r="AO3138" s="103"/>
      <c r="AP3138" s="103"/>
      <c r="AQ3138" s="103"/>
      <c r="AR3138" s="103"/>
      <c r="AS3138" s="103"/>
      <c r="AT3138" s="103"/>
      <c r="AU3138" s="103"/>
      <c r="AV3138" s="103"/>
      <c r="AW3138" s="103"/>
      <c r="AX3138" s="103"/>
      <c r="AY3138" s="103"/>
      <c r="AZ3138" s="103"/>
      <c r="BA3138" s="95"/>
      <c r="BB3138" s="95"/>
      <c r="BC3138" s="95"/>
      <c r="BD3138" s="95"/>
      <c r="BE3138" s="95"/>
      <c r="BF3138" s="95"/>
      <c r="BG3138" s="95"/>
      <c r="BH3138" s="95"/>
      <c r="BI3138" s="95"/>
    </row>
    <row r="3139" spans="17:61" s="82" customFormat="1" x14ac:dyDescent="0.2">
      <c r="Q3139" s="103"/>
      <c r="R3139" s="104"/>
      <c r="S3139" s="103"/>
      <c r="T3139" s="103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  <c r="AE3139" s="103"/>
      <c r="AF3139" s="103"/>
      <c r="AG3139" s="103"/>
      <c r="AH3139" s="103"/>
      <c r="AI3139" s="103"/>
      <c r="AJ3139" s="103"/>
      <c r="AK3139" s="103"/>
      <c r="AL3139" s="103"/>
      <c r="AM3139" s="103"/>
      <c r="AN3139" s="103"/>
      <c r="AO3139" s="103"/>
      <c r="AP3139" s="103"/>
      <c r="AQ3139" s="103"/>
      <c r="AR3139" s="103"/>
      <c r="AS3139" s="103"/>
      <c r="AT3139" s="103"/>
      <c r="AU3139" s="103"/>
      <c r="AV3139" s="103"/>
      <c r="AW3139" s="103"/>
      <c r="AX3139" s="103"/>
      <c r="AY3139" s="103"/>
      <c r="AZ3139" s="103"/>
      <c r="BA3139" s="95"/>
      <c r="BB3139" s="95"/>
      <c r="BC3139" s="95"/>
      <c r="BD3139" s="95"/>
      <c r="BE3139" s="95"/>
      <c r="BF3139" s="95"/>
      <c r="BG3139" s="95"/>
      <c r="BH3139" s="95"/>
      <c r="BI3139" s="95"/>
    </row>
    <row r="3140" spans="17:61" s="82" customFormat="1" x14ac:dyDescent="0.2">
      <c r="Q3140" s="103"/>
      <c r="R3140" s="104"/>
      <c r="S3140" s="103"/>
      <c r="T3140" s="103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  <c r="AE3140" s="103"/>
      <c r="AF3140" s="103"/>
      <c r="AG3140" s="103"/>
      <c r="AH3140" s="103"/>
      <c r="AI3140" s="103"/>
      <c r="AJ3140" s="103"/>
      <c r="AK3140" s="103"/>
      <c r="AL3140" s="103"/>
      <c r="AM3140" s="103"/>
      <c r="AN3140" s="103"/>
      <c r="AO3140" s="103"/>
      <c r="AP3140" s="103"/>
      <c r="AQ3140" s="103"/>
      <c r="AR3140" s="103"/>
      <c r="AS3140" s="103"/>
      <c r="AT3140" s="103"/>
      <c r="AU3140" s="103"/>
      <c r="AV3140" s="103"/>
      <c r="AW3140" s="103"/>
      <c r="AX3140" s="103"/>
      <c r="AY3140" s="103"/>
      <c r="AZ3140" s="103"/>
      <c r="BA3140" s="95"/>
      <c r="BB3140" s="95"/>
      <c r="BC3140" s="95"/>
      <c r="BD3140" s="95"/>
      <c r="BE3140" s="95"/>
      <c r="BF3140" s="95"/>
      <c r="BG3140" s="95"/>
      <c r="BH3140" s="95"/>
      <c r="BI3140" s="95"/>
    </row>
    <row r="3141" spans="17:61" s="82" customFormat="1" x14ac:dyDescent="0.2">
      <c r="Q3141" s="103"/>
      <c r="R3141" s="104"/>
      <c r="S3141" s="103"/>
      <c r="T3141" s="103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  <c r="AE3141" s="103"/>
      <c r="AF3141" s="103"/>
      <c r="AG3141" s="103"/>
      <c r="AH3141" s="103"/>
      <c r="AI3141" s="103"/>
      <c r="AJ3141" s="103"/>
      <c r="AK3141" s="103"/>
      <c r="AL3141" s="103"/>
      <c r="AM3141" s="103"/>
      <c r="AN3141" s="103"/>
      <c r="AO3141" s="103"/>
      <c r="AP3141" s="103"/>
      <c r="AQ3141" s="103"/>
      <c r="AR3141" s="103"/>
      <c r="AS3141" s="103"/>
      <c r="AT3141" s="103"/>
      <c r="AU3141" s="103"/>
      <c r="AV3141" s="103"/>
      <c r="AW3141" s="103"/>
      <c r="AX3141" s="103"/>
      <c r="AY3141" s="103"/>
      <c r="AZ3141" s="103"/>
      <c r="BA3141" s="95"/>
      <c r="BB3141" s="95"/>
      <c r="BC3141" s="95"/>
      <c r="BD3141" s="95"/>
      <c r="BE3141" s="95"/>
      <c r="BF3141" s="95"/>
      <c r="BG3141" s="95"/>
      <c r="BH3141" s="95"/>
      <c r="BI3141" s="95"/>
    </row>
    <row r="3142" spans="17:61" s="82" customFormat="1" x14ac:dyDescent="0.2">
      <c r="Q3142" s="103"/>
      <c r="R3142" s="104"/>
      <c r="S3142" s="103"/>
      <c r="T3142" s="103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  <c r="AE3142" s="103"/>
      <c r="AF3142" s="103"/>
      <c r="AG3142" s="103"/>
      <c r="AH3142" s="103"/>
      <c r="AI3142" s="103"/>
      <c r="AJ3142" s="103"/>
      <c r="AK3142" s="103"/>
      <c r="AL3142" s="103"/>
      <c r="AM3142" s="103"/>
      <c r="AN3142" s="103"/>
      <c r="AO3142" s="103"/>
      <c r="AP3142" s="103"/>
      <c r="AQ3142" s="103"/>
      <c r="AR3142" s="103"/>
      <c r="AS3142" s="103"/>
      <c r="AT3142" s="103"/>
      <c r="AU3142" s="103"/>
      <c r="AV3142" s="103"/>
      <c r="AW3142" s="103"/>
      <c r="AX3142" s="103"/>
      <c r="AY3142" s="103"/>
      <c r="AZ3142" s="103"/>
      <c r="BA3142" s="95"/>
      <c r="BB3142" s="95"/>
      <c r="BC3142" s="95"/>
      <c r="BD3142" s="95"/>
      <c r="BE3142" s="95"/>
      <c r="BF3142" s="95"/>
      <c r="BG3142" s="95"/>
      <c r="BH3142" s="95"/>
      <c r="BI3142" s="95"/>
    </row>
    <row r="3143" spans="17:61" s="82" customFormat="1" x14ac:dyDescent="0.2">
      <c r="Q3143" s="103"/>
      <c r="R3143" s="104"/>
      <c r="S3143" s="103"/>
      <c r="T3143" s="103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  <c r="AE3143" s="103"/>
      <c r="AF3143" s="103"/>
      <c r="AG3143" s="103"/>
      <c r="AH3143" s="103"/>
      <c r="AI3143" s="103"/>
      <c r="AJ3143" s="103"/>
      <c r="AK3143" s="103"/>
      <c r="AL3143" s="103"/>
      <c r="AM3143" s="103"/>
      <c r="AN3143" s="103"/>
      <c r="AO3143" s="103"/>
      <c r="AP3143" s="103"/>
      <c r="AQ3143" s="103"/>
      <c r="AR3143" s="103"/>
      <c r="AS3143" s="103"/>
      <c r="AT3143" s="103"/>
      <c r="AU3143" s="103"/>
      <c r="AV3143" s="103"/>
      <c r="AW3143" s="103"/>
      <c r="AX3143" s="103"/>
      <c r="AY3143" s="103"/>
      <c r="AZ3143" s="103"/>
      <c r="BA3143" s="95"/>
      <c r="BB3143" s="95"/>
      <c r="BC3143" s="95"/>
      <c r="BD3143" s="95"/>
      <c r="BE3143" s="95"/>
      <c r="BF3143" s="95"/>
      <c r="BG3143" s="95"/>
      <c r="BH3143" s="95"/>
      <c r="BI3143" s="95"/>
    </row>
    <row r="3144" spans="17:61" s="82" customFormat="1" x14ac:dyDescent="0.2">
      <c r="Q3144" s="103"/>
      <c r="R3144" s="104"/>
      <c r="S3144" s="103"/>
      <c r="T3144" s="103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  <c r="AE3144" s="103"/>
      <c r="AF3144" s="103"/>
      <c r="AG3144" s="103"/>
      <c r="AH3144" s="103"/>
      <c r="AI3144" s="103"/>
      <c r="AJ3144" s="103"/>
      <c r="AK3144" s="103"/>
      <c r="AL3144" s="103"/>
      <c r="AM3144" s="103"/>
      <c r="AN3144" s="103"/>
      <c r="AO3144" s="103"/>
      <c r="AP3144" s="103"/>
      <c r="AQ3144" s="103"/>
      <c r="AR3144" s="103"/>
      <c r="AS3144" s="103"/>
      <c r="AT3144" s="103"/>
      <c r="AU3144" s="103"/>
      <c r="AV3144" s="103"/>
      <c r="AW3144" s="103"/>
      <c r="AX3144" s="103"/>
      <c r="AY3144" s="103"/>
      <c r="AZ3144" s="103"/>
      <c r="BA3144" s="95"/>
      <c r="BB3144" s="95"/>
      <c r="BC3144" s="95"/>
      <c r="BD3144" s="95"/>
      <c r="BE3144" s="95"/>
      <c r="BF3144" s="95"/>
      <c r="BG3144" s="95"/>
      <c r="BH3144" s="95"/>
      <c r="BI3144" s="95"/>
    </row>
    <row r="3145" spans="17:61" s="82" customFormat="1" x14ac:dyDescent="0.2">
      <c r="Q3145" s="103"/>
      <c r="R3145" s="104"/>
      <c r="S3145" s="103"/>
      <c r="T3145" s="103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  <c r="AE3145" s="103"/>
      <c r="AF3145" s="103"/>
      <c r="AG3145" s="103"/>
      <c r="AH3145" s="103"/>
      <c r="AI3145" s="103"/>
      <c r="AJ3145" s="103"/>
      <c r="AK3145" s="103"/>
      <c r="AL3145" s="103"/>
      <c r="AM3145" s="103"/>
      <c r="AN3145" s="103"/>
      <c r="AO3145" s="103"/>
      <c r="AP3145" s="103"/>
      <c r="AQ3145" s="103"/>
      <c r="AR3145" s="103"/>
      <c r="AS3145" s="103"/>
      <c r="AT3145" s="103"/>
      <c r="AU3145" s="103"/>
      <c r="AV3145" s="103"/>
      <c r="AW3145" s="103"/>
      <c r="AX3145" s="103"/>
      <c r="AY3145" s="103"/>
      <c r="AZ3145" s="103"/>
      <c r="BA3145" s="95"/>
      <c r="BB3145" s="95"/>
      <c r="BC3145" s="95"/>
      <c r="BD3145" s="95"/>
      <c r="BE3145" s="95"/>
      <c r="BF3145" s="95"/>
      <c r="BG3145" s="95"/>
      <c r="BH3145" s="95"/>
      <c r="BI3145" s="95"/>
    </row>
    <row r="3146" spans="17:61" s="82" customFormat="1" x14ac:dyDescent="0.2">
      <c r="Q3146" s="103"/>
      <c r="R3146" s="104"/>
      <c r="S3146" s="103"/>
      <c r="T3146" s="103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  <c r="AE3146" s="103"/>
      <c r="AF3146" s="103"/>
      <c r="AG3146" s="103"/>
      <c r="AH3146" s="103"/>
      <c r="AI3146" s="103"/>
      <c r="AJ3146" s="103"/>
      <c r="AK3146" s="103"/>
      <c r="AL3146" s="103"/>
      <c r="AM3146" s="103"/>
      <c r="AN3146" s="103"/>
      <c r="AO3146" s="103"/>
      <c r="AP3146" s="103"/>
      <c r="AQ3146" s="103"/>
      <c r="AR3146" s="103"/>
      <c r="AS3146" s="103"/>
      <c r="AT3146" s="103"/>
      <c r="AU3146" s="103"/>
      <c r="AV3146" s="103"/>
      <c r="AW3146" s="103"/>
      <c r="AX3146" s="103"/>
      <c r="AY3146" s="103"/>
      <c r="AZ3146" s="103"/>
      <c r="BA3146" s="95"/>
      <c r="BB3146" s="95"/>
      <c r="BC3146" s="95"/>
      <c r="BD3146" s="95"/>
      <c r="BE3146" s="95"/>
      <c r="BF3146" s="95"/>
      <c r="BG3146" s="95"/>
      <c r="BH3146" s="95"/>
      <c r="BI3146" s="95"/>
    </row>
    <row r="3147" spans="17:61" s="82" customFormat="1" x14ac:dyDescent="0.2">
      <c r="Q3147" s="103"/>
      <c r="R3147" s="104"/>
      <c r="S3147" s="103"/>
      <c r="T3147" s="103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  <c r="AE3147" s="103"/>
      <c r="AF3147" s="103"/>
      <c r="AG3147" s="103"/>
      <c r="AH3147" s="103"/>
      <c r="AI3147" s="103"/>
      <c r="AJ3147" s="103"/>
      <c r="AK3147" s="103"/>
      <c r="AL3147" s="103"/>
      <c r="AM3147" s="103"/>
      <c r="AN3147" s="103"/>
      <c r="AO3147" s="103"/>
      <c r="AP3147" s="103"/>
      <c r="AQ3147" s="103"/>
      <c r="AR3147" s="103"/>
      <c r="AS3147" s="103"/>
      <c r="AT3147" s="103"/>
      <c r="AU3147" s="103"/>
      <c r="AV3147" s="103"/>
      <c r="AW3147" s="103"/>
      <c r="AX3147" s="103"/>
      <c r="AY3147" s="103"/>
      <c r="AZ3147" s="103"/>
      <c r="BA3147" s="95"/>
      <c r="BB3147" s="95"/>
      <c r="BC3147" s="95"/>
      <c r="BD3147" s="95"/>
      <c r="BE3147" s="95"/>
      <c r="BF3147" s="95"/>
      <c r="BG3147" s="95"/>
      <c r="BH3147" s="95"/>
      <c r="BI3147" s="95"/>
    </row>
    <row r="3148" spans="17:61" s="82" customFormat="1" x14ac:dyDescent="0.2">
      <c r="Q3148" s="103"/>
      <c r="R3148" s="104"/>
      <c r="S3148" s="103"/>
      <c r="T3148" s="103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  <c r="AE3148" s="103"/>
      <c r="AF3148" s="103"/>
      <c r="AG3148" s="103"/>
      <c r="AH3148" s="103"/>
      <c r="AI3148" s="103"/>
      <c r="AJ3148" s="103"/>
      <c r="AK3148" s="103"/>
      <c r="AL3148" s="103"/>
      <c r="AM3148" s="103"/>
      <c r="AN3148" s="103"/>
      <c r="AO3148" s="103"/>
      <c r="AP3148" s="103"/>
      <c r="AQ3148" s="103"/>
      <c r="AR3148" s="103"/>
      <c r="AS3148" s="103"/>
      <c r="AT3148" s="103"/>
      <c r="AU3148" s="103"/>
      <c r="AV3148" s="103"/>
      <c r="AW3148" s="103"/>
      <c r="AX3148" s="103"/>
      <c r="AY3148" s="103"/>
      <c r="AZ3148" s="103"/>
      <c r="BA3148" s="95"/>
      <c r="BB3148" s="95"/>
      <c r="BC3148" s="95"/>
      <c r="BD3148" s="95"/>
      <c r="BE3148" s="95"/>
      <c r="BF3148" s="95"/>
      <c r="BG3148" s="95"/>
      <c r="BH3148" s="95"/>
      <c r="BI3148" s="95"/>
    </row>
    <row r="3149" spans="17:61" s="82" customFormat="1" x14ac:dyDescent="0.2">
      <c r="Q3149" s="103"/>
      <c r="R3149" s="104"/>
      <c r="S3149" s="103"/>
      <c r="T3149" s="103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  <c r="AE3149" s="103"/>
      <c r="AF3149" s="103"/>
      <c r="AG3149" s="103"/>
      <c r="AH3149" s="103"/>
      <c r="AI3149" s="103"/>
      <c r="AJ3149" s="103"/>
      <c r="AK3149" s="103"/>
      <c r="AL3149" s="103"/>
      <c r="AM3149" s="103"/>
      <c r="AN3149" s="103"/>
      <c r="AO3149" s="103"/>
      <c r="AP3149" s="103"/>
      <c r="AQ3149" s="103"/>
      <c r="AR3149" s="103"/>
      <c r="AS3149" s="103"/>
      <c r="AT3149" s="103"/>
      <c r="AU3149" s="103"/>
      <c r="AV3149" s="103"/>
      <c r="AW3149" s="103"/>
      <c r="AX3149" s="103"/>
      <c r="AY3149" s="103"/>
      <c r="AZ3149" s="103"/>
      <c r="BA3149" s="95"/>
      <c r="BB3149" s="95"/>
      <c r="BC3149" s="95"/>
      <c r="BD3149" s="95"/>
      <c r="BE3149" s="95"/>
      <c r="BF3149" s="95"/>
      <c r="BG3149" s="95"/>
      <c r="BH3149" s="95"/>
      <c r="BI3149" s="95"/>
    </row>
    <row r="3150" spans="17:61" s="82" customFormat="1" x14ac:dyDescent="0.2">
      <c r="Q3150" s="103"/>
      <c r="R3150" s="104"/>
      <c r="S3150" s="103"/>
      <c r="T3150" s="103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  <c r="AE3150" s="103"/>
      <c r="AF3150" s="103"/>
      <c r="AG3150" s="103"/>
      <c r="AH3150" s="103"/>
      <c r="AI3150" s="103"/>
      <c r="AJ3150" s="103"/>
      <c r="AK3150" s="103"/>
      <c r="AL3150" s="103"/>
      <c r="AM3150" s="103"/>
      <c r="AN3150" s="103"/>
      <c r="AO3150" s="103"/>
      <c r="AP3150" s="103"/>
      <c r="AQ3150" s="103"/>
      <c r="AR3150" s="103"/>
      <c r="AS3150" s="103"/>
      <c r="AT3150" s="103"/>
      <c r="AU3150" s="103"/>
      <c r="AV3150" s="103"/>
      <c r="AW3150" s="103"/>
      <c r="AX3150" s="103"/>
      <c r="AY3150" s="103"/>
      <c r="AZ3150" s="103"/>
      <c r="BA3150" s="95"/>
      <c r="BB3150" s="95"/>
      <c r="BC3150" s="95"/>
      <c r="BD3150" s="95"/>
      <c r="BE3150" s="95"/>
      <c r="BF3150" s="95"/>
      <c r="BG3150" s="95"/>
      <c r="BH3150" s="95"/>
      <c r="BI3150" s="95"/>
    </row>
    <row r="3151" spans="17:61" s="82" customFormat="1" x14ac:dyDescent="0.2">
      <c r="Q3151" s="103"/>
      <c r="R3151" s="104"/>
      <c r="S3151" s="103"/>
      <c r="T3151" s="103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  <c r="AE3151" s="103"/>
      <c r="AF3151" s="103"/>
      <c r="AG3151" s="103"/>
      <c r="AH3151" s="103"/>
      <c r="AI3151" s="103"/>
      <c r="AJ3151" s="103"/>
      <c r="AK3151" s="103"/>
      <c r="AL3151" s="103"/>
      <c r="AM3151" s="103"/>
      <c r="AN3151" s="103"/>
      <c r="AO3151" s="103"/>
      <c r="AP3151" s="103"/>
      <c r="AQ3151" s="103"/>
      <c r="AR3151" s="103"/>
      <c r="AS3151" s="103"/>
      <c r="AT3151" s="103"/>
      <c r="AU3151" s="103"/>
      <c r="AV3151" s="103"/>
      <c r="AW3151" s="103"/>
      <c r="AX3151" s="103"/>
      <c r="AY3151" s="103"/>
      <c r="AZ3151" s="103"/>
      <c r="BA3151" s="95"/>
      <c r="BB3151" s="95"/>
      <c r="BC3151" s="95"/>
      <c r="BD3151" s="95"/>
      <c r="BE3151" s="95"/>
      <c r="BF3151" s="95"/>
      <c r="BG3151" s="95"/>
      <c r="BH3151" s="95"/>
      <c r="BI3151" s="95"/>
    </row>
    <row r="3152" spans="17:61" s="82" customFormat="1" x14ac:dyDescent="0.2">
      <c r="Q3152" s="103"/>
      <c r="R3152" s="104"/>
      <c r="S3152" s="103"/>
      <c r="T3152" s="103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  <c r="AE3152" s="103"/>
      <c r="AF3152" s="103"/>
      <c r="AG3152" s="103"/>
      <c r="AH3152" s="103"/>
      <c r="AI3152" s="103"/>
      <c r="AJ3152" s="103"/>
      <c r="AK3152" s="103"/>
      <c r="AL3152" s="103"/>
      <c r="AM3152" s="103"/>
      <c r="AN3152" s="103"/>
      <c r="AO3152" s="103"/>
      <c r="AP3152" s="103"/>
      <c r="AQ3152" s="103"/>
      <c r="AR3152" s="103"/>
      <c r="AS3152" s="103"/>
      <c r="AT3152" s="103"/>
      <c r="AU3152" s="103"/>
      <c r="AV3152" s="103"/>
      <c r="AW3152" s="103"/>
      <c r="AX3152" s="103"/>
      <c r="AY3152" s="103"/>
      <c r="AZ3152" s="103"/>
      <c r="BA3152" s="95"/>
      <c r="BB3152" s="95"/>
      <c r="BC3152" s="95"/>
      <c r="BD3152" s="95"/>
      <c r="BE3152" s="95"/>
      <c r="BF3152" s="95"/>
      <c r="BG3152" s="95"/>
      <c r="BH3152" s="95"/>
      <c r="BI3152" s="95"/>
    </row>
    <row r="3153" spans="17:61" s="82" customFormat="1" x14ac:dyDescent="0.2">
      <c r="Q3153" s="103"/>
      <c r="R3153" s="104"/>
      <c r="S3153" s="103"/>
      <c r="T3153" s="103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  <c r="AE3153" s="103"/>
      <c r="AF3153" s="103"/>
      <c r="AG3153" s="103"/>
      <c r="AH3153" s="103"/>
      <c r="AI3153" s="103"/>
      <c r="AJ3153" s="103"/>
      <c r="AK3153" s="103"/>
      <c r="AL3153" s="103"/>
      <c r="AM3153" s="103"/>
      <c r="AN3153" s="103"/>
      <c r="AO3153" s="103"/>
      <c r="AP3153" s="103"/>
      <c r="AQ3153" s="103"/>
      <c r="AR3153" s="103"/>
      <c r="AS3153" s="103"/>
      <c r="AT3153" s="103"/>
      <c r="AU3153" s="103"/>
      <c r="AV3153" s="103"/>
      <c r="AW3153" s="103"/>
      <c r="AX3153" s="103"/>
      <c r="AY3153" s="103"/>
      <c r="AZ3153" s="103"/>
      <c r="BA3153" s="95"/>
      <c r="BB3153" s="95"/>
      <c r="BC3153" s="95"/>
      <c r="BD3153" s="95"/>
      <c r="BE3153" s="95"/>
      <c r="BF3153" s="95"/>
      <c r="BG3153" s="95"/>
      <c r="BH3153" s="95"/>
      <c r="BI3153" s="95"/>
    </row>
    <row r="3154" spans="17:61" s="82" customFormat="1" x14ac:dyDescent="0.2">
      <c r="Q3154" s="103"/>
      <c r="R3154" s="104"/>
      <c r="S3154" s="103"/>
      <c r="T3154" s="103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  <c r="AE3154" s="103"/>
      <c r="AF3154" s="103"/>
      <c r="AG3154" s="103"/>
      <c r="AH3154" s="103"/>
      <c r="AI3154" s="103"/>
      <c r="AJ3154" s="103"/>
      <c r="AK3154" s="103"/>
      <c r="AL3154" s="103"/>
      <c r="AM3154" s="103"/>
      <c r="AN3154" s="103"/>
      <c r="AO3154" s="103"/>
      <c r="AP3154" s="103"/>
      <c r="AQ3154" s="103"/>
      <c r="AR3154" s="103"/>
      <c r="AS3154" s="103"/>
      <c r="AT3154" s="103"/>
      <c r="AU3154" s="103"/>
      <c r="AV3154" s="103"/>
      <c r="AW3154" s="103"/>
      <c r="AX3154" s="103"/>
      <c r="AY3154" s="103"/>
      <c r="AZ3154" s="103"/>
      <c r="BA3154" s="95"/>
      <c r="BB3154" s="95"/>
      <c r="BC3154" s="95"/>
      <c r="BD3154" s="95"/>
      <c r="BE3154" s="95"/>
      <c r="BF3154" s="95"/>
      <c r="BG3154" s="95"/>
      <c r="BH3154" s="95"/>
      <c r="BI3154" s="95"/>
    </row>
    <row r="3155" spans="17:61" s="82" customFormat="1" x14ac:dyDescent="0.2">
      <c r="Q3155" s="103"/>
      <c r="R3155" s="104"/>
      <c r="S3155" s="103"/>
      <c r="T3155" s="103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  <c r="AE3155" s="103"/>
      <c r="AF3155" s="103"/>
      <c r="AG3155" s="103"/>
      <c r="AH3155" s="103"/>
      <c r="AI3155" s="103"/>
      <c r="AJ3155" s="103"/>
      <c r="AK3155" s="103"/>
      <c r="AL3155" s="103"/>
      <c r="AM3155" s="103"/>
      <c r="AN3155" s="103"/>
      <c r="AO3155" s="103"/>
      <c r="AP3155" s="103"/>
      <c r="AQ3155" s="103"/>
      <c r="AR3155" s="103"/>
      <c r="AS3155" s="103"/>
      <c r="AT3155" s="103"/>
      <c r="AU3155" s="103"/>
      <c r="AV3155" s="103"/>
      <c r="AW3155" s="103"/>
      <c r="AX3155" s="103"/>
      <c r="AY3155" s="103"/>
      <c r="AZ3155" s="103"/>
      <c r="BA3155" s="95"/>
      <c r="BB3155" s="95"/>
      <c r="BC3155" s="95"/>
      <c r="BD3155" s="95"/>
      <c r="BE3155" s="95"/>
      <c r="BF3155" s="95"/>
      <c r="BG3155" s="95"/>
      <c r="BH3155" s="95"/>
      <c r="BI3155" s="95"/>
    </row>
    <row r="3156" spans="17:61" s="82" customFormat="1" x14ac:dyDescent="0.2">
      <c r="Q3156" s="103"/>
      <c r="R3156" s="104"/>
      <c r="S3156" s="103"/>
      <c r="T3156" s="103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  <c r="AE3156" s="103"/>
      <c r="AF3156" s="103"/>
      <c r="AG3156" s="103"/>
      <c r="AH3156" s="103"/>
      <c r="AI3156" s="103"/>
      <c r="AJ3156" s="103"/>
      <c r="AK3156" s="103"/>
      <c r="AL3156" s="103"/>
      <c r="AM3156" s="103"/>
      <c r="AN3156" s="103"/>
      <c r="AO3156" s="103"/>
      <c r="AP3156" s="103"/>
      <c r="AQ3156" s="103"/>
      <c r="AR3156" s="103"/>
      <c r="AS3156" s="103"/>
      <c r="AT3156" s="103"/>
      <c r="AU3156" s="103"/>
      <c r="AV3156" s="103"/>
      <c r="AW3156" s="103"/>
      <c r="AX3156" s="103"/>
      <c r="AY3156" s="103"/>
      <c r="AZ3156" s="103"/>
      <c r="BA3156" s="95"/>
      <c r="BB3156" s="95"/>
      <c r="BC3156" s="95"/>
      <c r="BD3156" s="95"/>
      <c r="BE3156" s="95"/>
      <c r="BF3156" s="95"/>
      <c r="BG3156" s="95"/>
      <c r="BH3156" s="95"/>
      <c r="BI3156" s="95"/>
    </row>
    <row r="3157" spans="17:61" s="82" customFormat="1" x14ac:dyDescent="0.2">
      <c r="Q3157" s="103"/>
      <c r="R3157" s="104"/>
      <c r="S3157" s="103"/>
      <c r="T3157" s="103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  <c r="AE3157" s="103"/>
      <c r="AF3157" s="103"/>
      <c r="AG3157" s="103"/>
      <c r="AH3157" s="103"/>
      <c r="AI3157" s="103"/>
      <c r="AJ3157" s="103"/>
      <c r="AK3157" s="103"/>
      <c r="AL3157" s="103"/>
      <c r="AM3157" s="103"/>
      <c r="AN3157" s="103"/>
      <c r="AO3157" s="103"/>
      <c r="AP3157" s="103"/>
      <c r="AQ3157" s="103"/>
      <c r="AR3157" s="103"/>
      <c r="AS3157" s="103"/>
      <c r="AT3157" s="103"/>
      <c r="AU3157" s="103"/>
      <c r="AV3157" s="103"/>
      <c r="AW3157" s="103"/>
      <c r="AX3157" s="103"/>
      <c r="AY3157" s="103"/>
      <c r="AZ3157" s="103"/>
      <c r="BA3157" s="95"/>
      <c r="BB3157" s="95"/>
      <c r="BC3157" s="95"/>
      <c r="BD3157" s="95"/>
      <c r="BE3157" s="95"/>
      <c r="BF3157" s="95"/>
      <c r="BG3157" s="95"/>
      <c r="BH3157" s="95"/>
      <c r="BI3157" s="95"/>
    </row>
    <row r="3158" spans="17:61" s="82" customFormat="1" x14ac:dyDescent="0.2">
      <c r="Q3158" s="103"/>
      <c r="R3158" s="104"/>
      <c r="S3158" s="103"/>
      <c r="T3158" s="103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  <c r="AE3158" s="103"/>
      <c r="AF3158" s="103"/>
      <c r="AG3158" s="103"/>
      <c r="AH3158" s="103"/>
      <c r="AI3158" s="103"/>
      <c r="AJ3158" s="103"/>
      <c r="AK3158" s="103"/>
      <c r="AL3158" s="103"/>
      <c r="AM3158" s="103"/>
      <c r="AN3158" s="103"/>
      <c r="AO3158" s="103"/>
      <c r="AP3158" s="103"/>
      <c r="AQ3158" s="103"/>
      <c r="AR3158" s="103"/>
      <c r="AS3158" s="103"/>
      <c r="AT3158" s="103"/>
      <c r="AU3158" s="103"/>
      <c r="AV3158" s="103"/>
      <c r="AW3158" s="103"/>
      <c r="AX3158" s="103"/>
      <c r="AY3158" s="103"/>
      <c r="AZ3158" s="103"/>
      <c r="BA3158" s="95"/>
      <c r="BB3158" s="95"/>
      <c r="BC3158" s="95"/>
      <c r="BD3158" s="95"/>
      <c r="BE3158" s="95"/>
      <c r="BF3158" s="95"/>
      <c r="BG3158" s="95"/>
      <c r="BH3158" s="95"/>
      <c r="BI3158" s="95"/>
    </row>
    <row r="3159" spans="17:61" s="82" customFormat="1" x14ac:dyDescent="0.2">
      <c r="Q3159" s="103"/>
      <c r="R3159" s="104"/>
      <c r="S3159" s="103"/>
      <c r="T3159" s="103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  <c r="AE3159" s="103"/>
      <c r="AF3159" s="103"/>
      <c r="AG3159" s="103"/>
      <c r="AH3159" s="103"/>
      <c r="AI3159" s="103"/>
      <c r="AJ3159" s="103"/>
      <c r="AK3159" s="103"/>
      <c r="AL3159" s="103"/>
      <c r="AM3159" s="103"/>
      <c r="AN3159" s="103"/>
      <c r="AO3159" s="103"/>
      <c r="AP3159" s="103"/>
      <c r="AQ3159" s="103"/>
      <c r="AR3159" s="103"/>
      <c r="AS3159" s="103"/>
      <c r="AT3159" s="103"/>
      <c r="AU3159" s="103"/>
      <c r="AV3159" s="103"/>
      <c r="AW3159" s="103"/>
      <c r="AX3159" s="103"/>
      <c r="AY3159" s="103"/>
      <c r="AZ3159" s="103"/>
      <c r="BA3159" s="95"/>
      <c r="BB3159" s="95"/>
      <c r="BC3159" s="95"/>
      <c r="BD3159" s="95"/>
      <c r="BE3159" s="95"/>
      <c r="BF3159" s="95"/>
      <c r="BG3159" s="95"/>
      <c r="BH3159" s="95"/>
      <c r="BI3159" s="95"/>
    </row>
    <row r="3160" spans="17:61" s="82" customFormat="1" x14ac:dyDescent="0.2">
      <c r="Q3160" s="103"/>
      <c r="R3160" s="104"/>
      <c r="S3160" s="103"/>
      <c r="T3160" s="103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  <c r="AE3160" s="103"/>
      <c r="AF3160" s="103"/>
      <c r="AG3160" s="103"/>
      <c r="AH3160" s="103"/>
      <c r="AI3160" s="103"/>
      <c r="AJ3160" s="103"/>
      <c r="AK3160" s="103"/>
      <c r="AL3160" s="103"/>
      <c r="AM3160" s="103"/>
      <c r="AN3160" s="103"/>
      <c r="AO3160" s="103"/>
      <c r="AP3160" s="103"/>
      <c r="AQ3160" s="103"/>
      <c r="AR3160" s="103"/>
      <c r="AS3160" s="103"/>
      <c r="AT3160" s="103"/>
      <c r="AU3160" s="103"/>
      <c r="AV3160" s="103"/>
      <c r="AW3160" s="103"/>
      <c r="AX3160" s="103"/>
      <c r="AY3160" s="103"/>
      <c r="AZ3160" s="103"/>
      <c r="BA3160" s="95"/>
      <c r="BB3160" s="95"/>
      <c r="BC3160" s="95"/>
      <c r="BD3160" s="95"/>
      <c r="BE3160" s="95"/>
      <c r="BF3160" s="95"/>
      <c r="BG3160" s="95"/>
      <c r="BH3160" s="95"/>
      <c r="BI3160" s="95"/>
    </row>
    <row r="3161" spans="17:61" s="82" customFormat="1" x14ac:dyDescent="0.2">
      <c r="Q3161" s="103"/>
      <c r="R3161" s="104"/>
      <c r="S3161" s="103"/>
      <c r="T3161" s="103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  <c r="AE3161" s="103"/>
      <c r="AF3161" s="103"/>
      <c r="AG3161" s="103"/>
      <c r="AH3161" s="103"/>
      <c r="AI3161" s="103"/>
      <c r="AJ3161" s="103"/>
      <c r="AK3161" s="103"/>
      <c r="AL3161" s="103"/>
      <c r="AM3161" s="103"/>
      <c r="AN3161" s="103"/>
      <c r="AO3161" s="103"/>
      <c r="AP3161" s="103"/>
      <c r="AQ3161" s="103"/>
      <c r="AR3161" s="103"/>
      <c r="AS3161" s="103"/>
      <c r="AT3161" s="103"/>
      <c r="AU3161" s="103"/>
      <c r="AV3161" s="103"/>
      <c r="AW3161" s="103"/>
      <c r="AX3161" s="103"/>
      <c r="AY3161" s="103"/>
      <c r="AZ3161" s="103"/>
      <c r="BA3161" s="95"/>
      <c r="BB3161" s="95"/>
      <c r="BC3161" s="95"/>
      <c r="BD3161" s="95"/>
      <c r="BE3161" s="95"/>
      <c r="BF3161" s="95"/>
      <c r="BG3161" s="95"/>
      <c r="BH3161" s="95"/>
      <c r="BI3161" s="95"/>
    </row>
    <row r="3162" spans="17:61" s="82" customFormat="1" x14ac:dyDescent="0.2">
      <c r="Q3162" s="103"/>
      <c r="R3162" s="104"/>
      <c r="S3162" s="103"/>
      <c r="T3162" s="103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  <c r="AE3162" s="103"/>
      <c r="AF3162" s="103"/>
      <c r="AG3162" s="103"/>
      <c r="AH3162" s="103"/>
      <c r="AI3162" s="103"/>
      <c r="AJ3162" s="103"/>
      <c r="AK3162" s="103"/>
      <c r="AL3162" s="103"/>
      <c r="AM3162" s="103"/>
      <c r="AN3162" s="103"/>
      <c r="AO3162" s="103"/>
      <c r="AP3162" s="103"/>
      <c r="AQ3162" s="103"/>
      <c r="AR3162" s="103"/>
      <c r="AS3162" s="103"/>
      <c r="AT3162" s="103"/>
      <c r="AU3162" s="103"/>
      <c r="AV3162" s="103"/>
      <c r="AW3162" s="103"/>
      <c r="AX3162" s="103"/>
      <c r="AY3162" s="103"/>
      <c r="AZ3162" s="103"/>
      <c r="BA3162" s="95"/>
      <c r="BB3162" s="95"/>
      <c r="BC3162" s="95"/>
      <c r="BD3162" s="95"/>
      <c r="BE3162" s="95"/>
      <c r="BF3162" s="95"/>
      <c r="BG3162" s="95"/>
      <c r="BH3162" s="95"/>
      <c r="BI3162" s="95"/>
    </row>
    <row r="3163" spans="17:61" s="82" customFormat="1" x14ac:dyDescent="0.2">
      <c r="Q3163" s="103"/>
      <c r="R3163" s="104"/>
      <c r="S3163" s="103"/>
      <c r="T3163" s="103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  <c r="AE3163" s="103"/>
      <c r="AF3163" s="103"/>
      <c r="AG3163" s="103"/>
      <c r="AH3163" s="103"/>
      <c r="AI3163" s="103"/>
      <c r="AJ3163" s="103"/>
      <c r="AK3163" s="103"/>
      <c r="AL3163" s="103"/>
      <c r="AM3163" s="103"/>
      <c r="AN3163" s="103"/>
      <c r="AO3163" s="103"/>
      <c r="AP3163" s="103"/>
      <c r="AQ3163" s="103"/>
      <c r="AR3163" s="103"/>
      <c r="AS3163" s="103"/>
      <c r="AT3163" s="103"/>
      <c r="AU3163" s="103"/>
      <c r="AV3163" s="103"/>
      <c r="AW3163" s="103"/>
      <c r="AX3163" s="103"/>
      <c r="AY3163" s="103"/>
      <c r="AZ3163" s="103"/>
      <c r="BA3163" s="95"/>
      <c r="BB3163" s="95"/>
      <c r="BC3163" s="95"/>
      <c r="BD3163" s="95"/>
      <c r="BE3163" s="95"/>
      <c r="BF3163" s="95"/>
      <c r="BG3163" s="95"/>
      <c r="BH3163" s="95"/>
      <c r="BI3163" s="95"/>
    </row>
    <row r="3164" spans="17:61" s="82" customFormat="1" x14ac:dyDescent="0.2">
      <c r="Q3164" s="103"/>
      <c r="R3164" s="104"/>
      <c r="S3164" s="103"/>
      <c r="T3164" s="103"/>
      <c r="U3164" s="103"/>
      <c r="V3164" s="103"/>
      <c r="W3164" s="103"/>
      <c r="X3164" s="103"/>
      <c r="Y3164" s="103"/>
      <c r="Z3164" s="103"/>
      <c r="AA3164" s="103"/>
      <c r="AB3164" s="103"/>
      <c r="AC3164" s="103"/>
      <c r="AD3164" s="103"/>
      <c r="AE3164" s="103"/>
      <c r="AF3164" s="103"/>
      <c r="AG3164" s="103"/>
      <c r="AH3164" s="103"/>
      <c r="AI3164" s="103"/>
      <c r="AJ3164" s="103"/>
      <c r="AK3164" s="103"/>
      <c r="AL3164" s="103"/>
      <c r="AM3164" s="103"/>
      <c r="AN3164" s="103"/>
      <c r="AO3164" s="103"/>
      <c r="AP3164" s="103"/>
      <c r="AQ3164" s="103"/>
      <c r="AR3164" s="103"/>
      <c r="AS3164" s="103"/>
      <c r="AT3164" s="103"/>
      <c r="AU3164" s="103"/>
      <c r="AV3164" s="103"/>
      <c r="AW3164" s="103"/>
      <c r="AX3164" s="103"/>
      <c r="AY3164" s="103"/>
      <c r="AZ3164" s="103"/>
      <c r="BA3164" s="95"/>
      <c r="BB3164" s="95"/>
      <c r="BC3164" s="95"/>
      <c r="BD3164" s="95"/>
      <c r="BE3164" s="95"/>
      <c r="BF3164" s="95"/>
      <c r="BG3164" s="95"/>
      <c r="BH3164" s="95"/>
      <c r="BI3164" s="95"/>
    </row>
    <row r="3165" spans="17:61" s="82" customFormat="1" x14ac:dyDescent="0.2">
      <c r="Q3165" s="103"/>
      <c r="R3165" s="104"/>
      <c r="S3165" s="103"/>
      <c r="T3165" s="103"/>
      <c r="U3165" s="103"/>
      <c r="V3165" s="103"/>
      <c r="W3165" s="103"/>
      <c r="X3165" s="103"/>
      <c r="Y3165" s="103"/>
      <c r="Z3165" s="103"/>
      <c r="AA3165" s="103"/>
      <c r="AB3165" s="103"/>
      <c r="AC3165" s="103"/>
      <c r="AD3165" s="103"/>
      <c r="AE3165" s="103"/>
      <c r="AF3165" s="103"/>
      <c r="AG3165" s="103"/>
      <c r="AH3165" s="103"/>
      <c r="AI3165" s="103"/>
      <c r="AJ3165" s="103"/>
      <c r="AK3165" s="103"/>
      <c r="AL3165" s="103"/>
      <c r="AM3165" s="103"/>
      <c r="AN3165" s="103"/>
      <c r="AO3165" s="103"/>
      <c r="AP3165" s="103"/>
      <c r="AQ3165" s="103"/>
      <c r="AR3165" s="103"/>
      <c r="AS3165" s="103"/>
      <c r="AT3165" s="103"/>
      <c r="AU3165" s="103"/>
      <c r="AV3165" s="103"/>
      <c r="AW3165" s="103"/>
      <c r="AX3165" s="103"/>
      <c r="AY3165" s="103"/>
      <c r="AZ3165" s="103"/>
      <c r="BA3165" s="95"/>
      <c r="BB3165" s="95"/>
      <c r="BC3165" s="95"/>
      <c r="BD3165" s="95"/>
      <c r="BE3165" s="95"/>
      <c r="BF3165" s="95"/>
      <c r="BG3165" s="95"/>
      <c r="BH3165" s="95"/>
      <c r="BI3165" s="95"/>
    </row>
    <row r="3166" spans="17:61" s="82" customFormat="1" x14ac:dyDescent="0.2">
      <c r="Q3166" s="103"/>
      <c r="R3166" s="104"/>
      <c r="S3166" s="103"/>
      <c r="T3166" s="103"/>
      <c r="U3166" s="103"/>
      <c r="V3166" s="103"/>
      <c r="W3166" s="103"/>
      <c r="X3166" s="103"/>
      <c r="Y3166" s="103"/>
      <c r="Z3166" s="103"/>
      <c r="AA3166" s="103"/>
      <c r="AB3166" s="103"/>
      <c r="AC3166" s="103"/>
      <c r="AD3166" s="103"/>
      <c r="AE3166" s="103"/>
      <c r="AF3166" s="103"/>
      <c r="AG3166" s="103"/>
      <c r="AH3166" s="103"/>
      <c r="AI3166" s="103"/>
      <c r="AJ3166" s="103"/>
      <c r="AK3166" s="103"/>
      <c r="AL3166" s="103"/>
      <c r="AM3166" s="103"/>
      <c r="AN3166" s="103"/>
      <c r="AO3166" s="103"/>
      <c r="AP3166" s="103"/>
      <c r="AQ3166" s="103"/>
      <c r="AR3166" s="103"/>
      <c r="AS3166" s="103"/>
      <c r="AT3166" s="103"/>
      <c r="AU3166" s="103"/>
      <c r="AV3166" s="103"/>
      <c r="AW3166" s="103"/>
      <c r="AX3166" s="103"/>
      <c r="AY3166" s="103"/>
      <c r="AZ3166" s="103"/>
      <c r="BA3166" s="95"/>
      <c r="BB3166" s="95"/>
      <c r="BC3166" s="95"/>
      <c r="BD3166" s="95"/>
      <c r="BE3166" s="95"/>
      <c r="BF3166" s="95"/>
      <c r="BG3166" s="95"/>
      <c r="BH3166" s="95"/>
      <c r="BI3166" s="95"/>
    </row>
    <row r="3167" spans="17:61" s="82" customFormat="1" x14ac:dyDescent="0.2">
      <c r="Q3167" s="103"/>
      <c r="R3167" s="104"/>
      <c r="S3167" s="103"/>
      <c r="T3167" s="103"/>
      <c r="U3167" s="103"/>
      <c r="V3167" s="103"/>
      <c r="W3167" s="103"/>
      <c r="X3167" s="103"/>
      <c r="Y3167" s="103"/>
      <c r="Z3167" s="103"/>
      <c r="AA3167" s="103"/>
      <c r="AB3167" s="103"/>
      <c r="AC3167" s="103"/>
      <c r="AD3167" s="103"/>
      <c r="AE3167" s="103"/>
      <c r="AF3167" s="103"/>
      <c r="AG3167" s="103"/>
      <c r="AH3167" s="103"/>
      <c r="AI3167" s="103"/>
      <c r="AJ3167" s="103"/>
      <c r="AK3167" s="103"/>
      <c r="AL3167" s="103"/>
      <c r="AM3167" s="103"/>
      <c r="AN3167" s="103"/>
      <c r="AO3167" s="103"/>
      <c r="AP3167" s="103"/>
      <c r="AQ3167" s="103"/>
      <c r="AR3167" s="103"/>
      <c r="AS3167" s="103"/>
      <c r="AT3167" s="103"/>
      <c r="AU3167" s="103"/>
      <c r="AV3167" s="103"/>
      <c r="AW3167" s="103"/>
      <c r="AX3167" s="103"/>
      <c r="AY3167" s="103"/>
      <c r="AZ3167" s="103"/>
      <c r="BA3167" s="95"/>
      <c r="BB3167" s="95"/>
      <c r="BC3167" s="95"/>
      <c r="BD3167" s="95"/>
      <c r="BE3167" s="95"/>
      <c r="BF3167" s="95"/>
      <c r="BG3167" s="95"/>
      <c r="BH3167" s="95"/>
      <c r="BI3167" s="95"/>
    </row>
    <row r="3168" spans="17:61" s="82" customFormat="1" x14ac:dyDescent="0.2">
      <c r="Q3168" s="103"/>
      <c r="R3168" s="104"/>
      <c r="S3168" s="103"/>
      <c r="T3168" s="103"/>
      <c r="U3168" s="103"/>
      <c r="V3168" s="103"/>
      <c r="W3168" s="103"/>
      <c r="X3168" s="103"/>
      <c r="Y3168" s="103"/>
      <c r="Z3168" s="103"/>
      <c r="AA3168" s="103"/>
      <c r="AB3168" s="103"/>
      <c r="AC3168" s="103"/>
      <c r="AD3168" s="103"/>
      <c r="AE3168" s="103"/>
      <c r="AF3168" s="103"/>
      <c r="AG3168" s="103"/>
      <c r="AH3168" s="103"/>
      <c r="AI3168" s="103"/>
      <c r="AJ3168" s="103"/>
      <c r="AK3168" s="103"/>
      <c r="AL3168" s="103"/>
      <c r="AM3168" s="103"/>
      <c r="AN3168" s="103"/>
      <c r="AO3168" s="103"/>
      <c r="AP3168" s="103"/>
      <c r="AQ3168" s="103"/>
      <c r="AR3168" s="103"/>
      <c r="AS3168" s="103"/>
      <c r="AT3168" s="103"/>
      <c r="AU3168" s="103"/>
      <c r="AV3168" s="103"/>
      <c r="AW3168" s="103"/>
      <c r="AX3168" s="103"/>
      <c r="AY3168" s="103"/>
      <c r="AZ3168" s="103"/>
      <c r="BA3168" s="95"/>
      <c r="BB3168" s="95"/>
      <c r="BC3168" s="95"/>
      <c r="BD3168" s="95"/>
      <c r="BE3168" s="95"/>
      <c r="BF3168" s="95"/>
      <c r="BG3168" s="95"/>
      <c r="BH3168" s="95"/>
      <c r="BI3168" s="95"/>
    </row>
    <row r="3169" spans="17:61" s="82" customFormat="1" x14ac:dyDescent="0.2">
      <c r="Q3169" s="103"/>
      <c r="R3169" s="104"/>
      <c r="S3169" s="103"/>
      <c r="T3169" s="103"/>
      <c r="U3169" s="103"/>
      <c r="V3169" s="103"/>
      <c r="W3169" s="103"/>
      <c r="X3169" s="103"/>
      <c r="Y3169" s="103"/>
      <c r="Z3169" s="103"/>
      <c r="AA3169" s="103"/>
      <c r="AB3169" s="103"/>
      <c r="AC3169" s="103"/>
      <c r="AD3169" s="103"/>
      <c r="AE3169" s="103"/>
      <c r="AF3169" s="103"/>
      <c r="AG3169" s="103"/>
      <c r="AH3169" s="103"/>
      <c r="AI3169" s="103"/>
      <c r="AJ3169" s="103"/>
      <c r="AK3169" s="103"/>
      <c r="AL3169" s="103"/>
      <c r="AM3169" s="103"/>
      <c r="AN3169" s="103"/>
      <c r="AO3169" s="103"/>
      <c r="AP3169" s="103"/>
      <c r="AQ3169" s="103"/>
      <c r="AR3169" s="103"/>
      <c r="AS3169" s="103"/>
      <c r="AT3169" s="103"/>
      <c r="AU3169" s="103"/>
      <c r="AV3169" s="103"/>
      <c r="AW3169" s="103"/>
      <c r="AX3169" s="103"/>
      <c r="AY3169" s="103"/>
      <c r="AZ3169" s="103"/>
      <c r="BA3169" s="95"/>
      <c r="BB3169" s="95"/>
      <c r="BC3169" s="95"/>
      <c r="BD3169" s="95"/>
      <c r="BE3169" s="95"/>
      <c r="BF3169" s="95"/>
      <c r="BG3169" s="95"/>
      <c r="BH3169" s="95"/>
      <c r="BI3169" s="95"/>
    </row>
    <row r="3170" spans="17:61" s="82" customFormat="1" x14ac:dyDescent="0.2">
      <c r="Q3170" s="103"/>
      <c r="R3170" s="104"/>
      <c r="S3170" s="103"/>
      <c r="T3170" s="103"/>
      <c r="U3170" s="103"/>
      <c r="V3170" s="103"/>
      <c r="W3170" s="103"/>
      <c r="X3170" s="103"/>
      <c r="Y3170" s="103"/>
      <c r="Z3170" s="103"/>
      <c r="AA3170" s="103"/>
      <c r="AB3170" s="103"/>
      <c r="AC3170" s="103"/>
      <c r="AD3170" s="103"/>
      <c r="AE3170" s="103"/>
      <c r="AF3170" s="103"/>
      <c r="AG3170" s="103"/>
      <c r="AH3170" s="103"/>
      <c r="AI3170" s="103"/>
      <c r="AJ3170" s="103"/>
      <c r="AK3170" s="103"/>
      <c r="AL3170" s="103"/>
      <c r="AM3170" s="103"/>
      <c r="AN3170" s="103"/>
      <c r="AO3170" s="103"/>
      <c r="AP3170" s="103"/>
      <c r="AQ3170" s="103"/>
      <c r="AR3170" s="103"/>
      <c r="AS3170" s="103"/>
      <c r="AT3170" s="103"/>
      <c r="AU3170" s="103"/>
      <c r="AV3170" s="103"/>
      <c r="AW3170" s="103"/>
      <c r="AX3170" s="103"/>
      <c r="AY3170" s="103"/>
      <c r="AZ3170" s="103"/>
      <c r="BA3170" s="95"/>
      <c r="BB3170" s="95"/>
      <c r="BC3170" s="95"/>
      <c r="BD3170" s="95"/>
      <c r="BE3170" s="95"/>
      <c r="BF3170" s="95"/>
      <c r="BG3170" s="95"/>
      <c r="BH3170" s="95"/>
      <c r="BI3170" s="95"/>
    </row>
    <row r="3171" spans="17:61" s="82" customFormat="1" x14ac:dyDescent="0.2">
      <c r="Q3171" s="103"/>
      <c r="R3171" s="104"/>
      <c r="S3171" s="103"/>
      <c r="T3171" s="103"/>
      <c r="U3171" s="103"/>
      <c r="V3171" s="103"/>
      <c r="W3171" s="103"/>
      <c r="X3171" s="103"/>
      <c r="Y3171" s="103"/>
      <c r="Z3171" s="103"/>
      <c r="AA3171" s="103"/>
      <c r="AB3171" s="103"/>
      <c r="AC3171" s="103"/>
      <c r="AD3171" s="103"/>
      <c r="AE3171" s="103"/>
      <c r="AF3171" s="103"/>
      <c r="AG3171" s="103"/>
      <c r="AH3171" s="103"/>
      <c r="AI3171" s="103"/>
      <c r="AJ3171" s="103"/>
      <c r="AK3171" s="103"/>
      <c r="AL3171" s="103"/>
      <c r="AM3171" s="103"/>
      <c r="AN3171" s="103"/>
      <c r="AO3171" s="103"/>
      <c r="AP3171" s="103"/>
      <c r="AQ3171" s="103"/>
      <c r="AR3171" s="103"/>
      <c r="AS3171" s="103"/>
      <c r="AT3171" s="103"/>
      <c r="AU3171" s="103"/>
      <c r="AV3171" s="103"/>
      <c r="AW3171" s="103"/>
      <c r="AX3171" s="103"/>
      <c r="AY3171" s="103"/>
      <c r="AZ3171" s="103"/>
      <c r="BA3171" s="95"/>
      <c r="BB3171" s="95"/>
      <c r="BC3171" s="95"/>
      <c r="BD3171" s="95"/>
      <c r="BE3171" s="95"/>
      <c r="BF3171" s="95"/>
      <c r="BG3171" s="95"/>
      <c r="BH3171" s="95"/>
      <c r="BI3171" s="95"/>
    </row>
    <row r="3172" spans="17:61" s="82" customFormat="1" x14ac:dyDescent="0.2">
      <c r="Q3172" s="103"/>
      <c r="R3172" s="104"/>
      <c r="S3172" s="103"/>
      <c r="T3172" s="103"/>
      <c r="U3172" s="103"/>
      <c r="V3172" s="103"/>
      <c r="W3172" s="103"/>
      <c r="X3172" s="103"/>
      <c r="Y3172" s="103"/>
      <c r="Z3172" s="103"/>
      <c r="AA3172" s="103"/>
      <c r="AB3172" s="103"/>
      <c r="AC3172" s="103"/>
      <c r="AD3172" s="103"/>
      <c r="AE3172" s="103"/>
      <c r="AF3172" s="103"/>
      <c r="AG3172" s="103"/>
      <c r="AH3172" s="103"/>
      <c r="AI3172" s="103"/>
      <c r="AJ3172" s="103"/>
      <c r="AK3172" s="103"/>
      <c r="AL3172" s="103"/>
      <c r="AM3172" s="103"/>
      <c r="AN3172" s="103"/>
      <c r="AO3172" s="103"/>
      <c r="AP3172" s="103"/>
      <c r="AQ3172" s="103"/>
      <c r="AR3172" s="103"/>
      <c r="AS3172" s="103"/>
      <c r="AT3172" s="103"/>
      <c r="AU3172" s="103"/>
      <c r="AV3172" s="103"/>
      <c r="AW3172" s="103"/>
      <c r="AX3172" s="103"/>
      <c r="AY3172" s="103"/>
      <c r="AZ3172" s="103"/>
      <c r="BA3172" s="95"/>
      <c r="BB3172" s="95"/>
      <c r="BC3172" s="95"/>
      <c r="BD3172" s="95"/>
      <c r="BE3172" s="95"/>
      <c r="BF3172" s="95"/>
      <c r="BG3172" s="95"/>
      <c r="BH3172" s="95"/>
      <c r="BI3172" s="95"/>
    </row>
    <row r="3173" spans="17:61" s="82" customFormat="1" x14ac:dyDescent="0.2">
      <c r="Q3173" s="103"/>
      <c r="R3173" s="104"/>
      <c r="S3173" s="103"/>
      <c r="T3173" s="103"/>
      <c r="U3173" s="103"/>
      <c r="V3173" s="103"/>
      <c r="W3173" s="103"/>
      <c r="X3173" s="103"/>
      <c r="Y3173" s="103"/>
      <c r="Z3173" s="103"/>
      <c r="AA3173" s="103"/>
      <c r="AB3173" s="103"/>
      <c r="AC3173" s="103"/>
      <c r="AD3173" s="103"/>
      <c r="AE3173" s="103"/>
      <c r="AF3173" s="103"/>
      <c r="AG3173" s="103"/>
      <c r="AH3173" s="103"/>
      <c r="AI3173" s="103"/>
      <c r="AJ3173" s="103"/>
      <c r="AK3173" s="103"/>
      <c r="AL3173" s="103"/>
      <c r="AM3173" s="103"/>
      <c r="AN3173" s="103"/>
      <c r="AO3173" s="103"/>
      <c r="AP3173" s="103"/>
      <c r="AQ3173" s="103"/>
      <c r="AR3173" s="103"/>
      <c r="AS3173" s="103"/>
      <c r="AT3173" s="103"/>
      <c r="AU3173" s="103"/>
      <c r="AV3173" s="103"/>
      <c r="AW3173" s="103"/>
      <c r="AX3173" s="103"/>
      <c r="AY3173" s="103"/>
      <c r="AZ3173" s="103"/>
      <c r="BA3173" s="95"/>
      <c r="BB3173" s="95"/>
      <c r="BC3173" s="95"/>
      <c r="BD3173" s="95"/>
      <c r="BE3173" s="95"/>
      <c r="BF3173" s="95"/>
      <c r="BG3173" s="95"/>
      <c r="BH3173" s="95"/>
      <c r="BI3173" s="95"/>
    </row>
    <row r="3174" spans="17:61" s="82" customFormat="1" x14ac:dyDescent="0.2">
      <c r="Q3174" s="103"/>
      <c r="R3174" s="104"/>
      <c r="S3174" s="103"/>
      <c r="T3174" s="103"/>
      <c r="U3174" s="103"/>
      <c r="V3174" s="103"/>
      <c r="W3174" s="103"/>
      <c r="X3174" s="103"/>
      <c r="Y3174" s="103"/>
      <c r="Z3174" s="103"/>
      <c r="AA3174" s="103"/>
      <c r="AB3174" s="103"/>
      <c r="AC3174" s="103"/>
      <c r="AD3174" s="103"/>
      <c r="AE3174" s="103"/>
      <c r="AF3174" s="103"/>
      <c r="AG3174" s="103"/>
      <c r="AH3174" s="103"/>
      <c r="AI3174" s="103"/>
      <c r="AJ3174" s="103"/>
      <c r="AK3174" s="103"/>
      <c r="AL3174" s="103"/>
      <c r="AM3174" s="103"/>
      <c r="AN3174" s="103"/>
      <c r="AO3174" s="103"/>
      <c r="AP3174" s="103"/>
      <c r="AQ3174" s="103"/>
      <c r="AR3174" s="103"/>
      <c r="AS3174" s="103"/>
      <c r="AT3174" s="103"/>
      <c r="AU3174" s="103"/>
      <c r="AV3174" s="103"/>
      <c r="AW3174" s="103"/>
      <c r="AX3174" s="103"/>
      <c r="AY3174" s="103"/>
      <c r="AZ3174" s="103"/>
      <c r="BA3174" s="95"/>
      <c r="BB3174" s="95"/>
      <c r="BC3174" s="95"/>
      <c r="BD3174" s="95"/>
      <c r="BE3174" s="95"/>
      <c r="BF3174" s="95"/>
      <c r="BG3174" s="95"/>
      <c r="BH3174" s="95"/>
      <c r="BI3174" s="95"/>
    </row>
    <row r="3175" spans="17:61" s="82" customFormat="1" x14ac:dyDescent="0.2">
      <c r="Q3175" s="103"/>
      <c r="R3175" s="104"/>
      <c r="S3175" s="103"/>
      <c r="T3175" s="103"/>
      <c r="U3175" s="103"/>
      <c r="V3175" s="103"/>
      <c r="W3175" s="103"/>
      <c r="X3175" s="103"/>
      <c r="Y3175" s="103"/>
      <c r="Z3175" s="103"/>
      <c r="AA3175" s="103"/>
      <c r="AB3175" s="103"/>
      <c r="AC3175" s="103"/>
      <c r="AD3175" s="103"/>
      <c r="AE3175" s="103"/>
      <c r="AF3175" s="103"/>
      <c r="AG3175" s="103"/>
      <c r="AH3175" s="103"/>
      <c r="AI3175" s="103"/>
      <c r="AJ3175" s="103"/>
      <c r="AK3175" s="103"/>
      <c r="AL3175" s="103"/>
      <c r="AM3175" s="103"/>
      <c r="AN3175" s="103"/>
      <c r="AO3175" s="103"/>
      <c r="AP3175" s="103"/>
      <c r="AQ3175" s="103"/>
      <c r="AR3175" s="103"/>
      <c r="AS3175" s="103"/>
      <c r="AT3175" s="103"/>
      <c r="AU3175" s="103"/>
      <c r="AV3175" s="103"/>
      <c r="AW3175" s="103"/>
      <c r="AX3175" s="103"/>
      <c r="AY3175" s="103"/>
      <c r="AZ3175" s="103"/>
      <c r="BA3175" s="95"/>
      <c r="BB3175" s="95"/>
      <c r="BC3175" s="95"/>
      <c r="BD3175" s="95"/>
      <c r="BE3175" s="95"/>
      <c r="BF3175" s="95"/>
      <c r="BG3175" s="95"/>
      <c r="BH3175" s="95"/>
      <c r="BI3175" s="95"/>
    </row>
    <row r="3176" spans="17:61" s="82" customFormat="1" x14ac:dyDescent="0.2">
      <c r="Q3176" s="103"/>
      <c r="R3176" s="104"/>
      <c r="S3176" s="103"/>
      <c r="T3176" s="103"/>
      <c r="U3176" s="103"/>
      <c r="V3176" s="103"/>
      <c r="W3176" s="103"/>
      <c r="X3176" s="103"/>
      <c r="Y3176" s="103"/>
      <c r="Z3176" s="103"/>
      <c r="AA3176" s="103"/>
      <c r="AB3176" s="103"/>
      <c r="AC3176" s="103"/>
      <c r="AD3176" s="103"/>
      <c r="AE3176" s="103"/>
      <c r="AF3176" s="103"/>
      <c r="AG3176" s="103"/>
      <c r="AH3176" s="103"/>
      <c r="AI3176" s="103"/>
      <c r="AJ3176" s="103"/>
      <c r="AK3176" s="103"/>
      <c r="AL3176" s="103"/>
      <c r="AM3176" s="103"/>
      <c r="AN3176" s="103"/>
      <c r="AO3176" s="103"/>
      <c r="AP3176" s="103"/>
      <c r="AQ3176" s="103"/>
      <c r="AR3176" s="103"/>
      <c r="AS3176" s="103"/>
      <c r="AT3176" s="103"/>
      <c r="AU3176" s="103"/>
      <c r="AV3176" s="103"/>
      <c r="AW3176" s="103"/>
      <c r="AX3176" s="103"/>
      <c r="AY3176" s="103"/>
      <c r="AZ3176" s="103"/>
      <c r="BA3176" s="95"/>
      <c r="BB3176" s="95"/>
      <c r="BC3176" s="95"/>
      <c r="BD3176" s="95"/>
      <c r="BE3176" s="95"/>
      <c r="BF3176" s="95"/>
      <c r="BG3176" s="95"/>
      <c r="BH3176" s="95"/>
      <c r="BI3176" s="95"/>
    </row>
    <row r="3177" spans="17:61" s="82" customFormat="1" x14ac:dyDescent="0.2">
      <c r="Q3177" s="103"/>
      <c r="R3177" s="104"/>
      <c r="S3177" s="103"/>
      <c r="T3177" s="103"/>
      <c r="U3177" s="103"/>
      <c r="V3177" s="103"/>
      <c r="W3177" s="103"/>
      <c r="X3177" s="103"/>
      <c r="Y3177" s="103"/>
      <c r="Z3177" s="103"/>
      <c r="AA3177" s="103"/>
      <c r="AB3177" s="103"/>
      <c r="AC3177" s="103"/>
      <c r="AD3177" s="103"/>
      <c r="AE3177" s="103"/>
      <c r="AF3177" s="103"/>
      <c r="AG3177" s="103"/>
      <c r="AH3177" s="103"/>
      <c r="AI3177" s="103"/>
      <c r="AJ3177" s="103"/>
      <c r="AK3177" s="103"/>
      <c r="AL3177" s="103"/>
      <c r="AM3177" s="103"/>
      <c r="AN3177" s="103"/>
      <c r="AO3177" s="103"/>
      <c r="AP3177" s="103"/>
      <c r="AQ3177" s="103"/>
      <c r="AR3177" s="103"/>
      <c r="AS3177" s="103"/>
      <c r="AT3177" s="103"/>
      <c r="AU3177" s="103"/>
      <c r="AV3177" s="103"/>
      <c r="AW3177" s="103"/>
      <c r="AX3177" s="103"/>
      <c r="AY3177" s="103"/>
      <c r="AZ3177" s="103"/>
      <c r="BA3177" s="95"/>
      <c r="BB3177" s="95"/>
      <c r="BC3177" s="95"/>
      <c r="BD3177" s="95"/>
      <c r="BE3177" s="95"/>
      <c r="BF3177" s="95"/>
      <c r="BG3177" s="95"/>
      <c r="BH3177" s="95"/>
      <c r="BI3177" s="95"/>
    </row>
    <row r="3178" spans="17:61" s="82" customFormat="1" x14ac:dyDescent="0.2">
      <c r="Q3178" s="103"/>
      <c r="R3178" s="104"/>
      <c r="S3178" s="103"/>
      <c r="T3178" s="103"/>
      <c r="U3178" s="103"/>
      <c r="V3178" s="103"/>
      <c r="W3178" s="103"/>
      <c r="X3178" s="103"/>
      <c r="Y3178" s="103"/>
      <c r="Z3178" s="103"/>
      <c r="AA3178" s="103"/>
      <c r="AB3178" s="103"/>
      <c r="AC3178" s="103"/>
      <c r="AD3178" s="103"/>
      <c r="AE3178" s="103"/>
      <c r="AF3178" s="103"/>
      <c r="AG3178" s="103"/>
      <c r="AH3178" s="103"/>
      <c r="AI3178" s="103"/>
      <c r="AJ3178" s="103"/>
      <c r="AK3178" s="103"/>
      <c r="AL3178" s="103"/>
      <c r="AM3178" s="103"/>
      <c r="AN3178" s="103"/>
      <c r="AO3178" s="103"/>
      <c r="AP3178" s="103"/>
      <c r="AQ3178" s="103"/>
      <c r="AR3178" s="103"/>
      <c r="AS3178" s="103"/>
      <c r="AT3178" s="103"/>
      <c r="AU3178" s="103"/>
      <c r="AV3178" s="103"/>
      <c r="AW3178" s="103"/>
      <c r="AX3178" s="103"/>
      <c r="AY3178" s="103"/>
      <c r="AZ3178" s="103"/>
      <c r="BA3178" s="95"/>
      <c r="BB3178" s="95"/>
      <c r="BC3178" s="95"/>
      <c r="BD3178" s="95"/>
      <c r="BE3178" s="95"/>
      <c r="BF3178" s="95"/>
      <c r="BG3178" s="95"/>
      <c r="BH3178" s="95"/>
      <c r="BI3178" s="95"/>
    </row>
    <row r="3179" spans="17:61" s="82" customFormat="1" x14ac:dyDescent="0.2">
      <c r="Q3179" s="103"/>
      <c r="R3179" s="104"/>
      <c r="S3179" s="103"/>
      <c r="T3179" s="103"/>
      <c r="U3179" s="103"/>
      <c r="V3179" s="103"/>
      <c r="W3179" s="103"/>
      <c r="X3179" s="103"/>
      <c r="Y3179" s="103"/>
      <c r="Z3179" s="103"/>
      <c r="AA3179" s="103"/>
      <c r="AB3179" s="103"/>
      <c r="AC3179" s="103"/>
      <c r="AD3179" s="103"/>
      <c r="AE3179" s="103"/>
      <c r="AF3179" s="103"/>
      <c r="AG3179" s="103"/>
      <c r="AH3179" s="103"/>
      <c r="AI3179" s="103"/>
      <c r="AJ3179" s="103"/>
      <c r="AK3179" s="103"/>
      <c r="AL3179" s="103"/>
      <c r="AM3179" s="103"/>
      <c r="AN3179" s="103"/>
      <c r="AO3179" s="103"/>
      <c r="AP3179" s="103"/>
      <c r="AQ3179" s="103"/>
      <c r="AR3179" s="103"/>
      <c r="AS3179" s="103"/>
      <c r="AT3179" s="103"/>
      <c r="AU3179" s="103"/>
      <c r="AV3179" s="103"/>
      <c r="AW3179" s="103"/>
      <c r="AX3179" s="103"/>
      <c r="AY3179" s="103"/>
      <c r="AZ3179" s="103"/>
      <c r="BA3179" s="95"/>
      <c r="BB3179" s="95"/>
      <c r="BC3179" s="95"/>
      <c r="BD3179" s="95"/>
      <c r="BE3179" s="95"/>
      <c r="BF3179" s="95"/>
      <c r="BG3179" s="95"/>
      <c r="BH3179" s="95"/>
      <c r="BI3179" s="95"/>
    </row>
    <row r="3180" spans="17:61" s="82" customFormat="1" x14ac:dyDescent="0.2">
      <c r="Q3180" s="103"/>
      <c r="R3180" s="104"/>
      <c r="S3180" s="103"/>
      <c r="T3180" s="103"/>
      <c r="U3180" s="103"/>
      <c r="V3180" s="103"/>
      <c r="W3180" s="103"/>
      <c r="X3180" s="103"/>
      <c r="Y3180" s="103"/>
      <c r="Z3180" s="103"/>
      <c r="AA3180" s="103"/>
      <c r="AB3180" s="103"/>
      <c r="AC3180" s="103"/>
      <c r="AD3180" s="103"/>
      <c r="AE3180" s="103"/>
      <c r="AF3180" s="103"/>
      <c r="AG3180" s="103"/>
      <c r="AH3180" s="103"/>
      <c r="AI3180" s="103"/>
      <c r="AJ3180" s="103"/>
      <c r="AK3180" s="103"/>
      <c r="AL3180" s="103"/>
      <c r="AM3180" s="103"/>
      <c r="AN3180" s="103"/>
      <c r="AO3180" s="103"/>
      <c r="AP3180" s="103"/>
      <c r="AQ3180" s="103"/>
      <c r="AR3180" s="103"/>
      <c r="AS3180" s="103"/>
      <c r="AT3180" s="103"/>
      <c r="AU3180" s="103"/>
      <c r="AV3180" s="103"/>
      <c r="AW3180" s="103"/>
      <c r="AX3180" s="103"/>
      <c r="AY3180" s="103"/>
      <c r="AZ3180" s="103"/>
      <c r="BA3180" s="95"/>
      <c r="BB3180" s="95"/>
      <c r="BC3180" s="95"/>
      <c r="BD3180" s="95"/>
      <c r="BE3180" s="95"/>
      <c r="BF3180" s="95"/>
      <c r="BG3180" s="95"/>
      <c r="BH3180" s="95"/>
      <c r="BI3180" s="95"/>
    </row>
    <row r="3181" spans="17:61" s="82" customFormat="1" x14ac:dyDescent="0.2">
      <c r="Q3181" s="103"/>
      <c r="R3181" s="104"/>
      <c r="S3181" s="103"/>
      <c r="T3181" s="103"/>
      <c r="U3181" s="103"/>
      <c r="V3181" s="103"/>
      <c r="W3181" s="103"/>
      <c r="X3181" s="103"/>
      <c r="Y3181" s="103"/>
      <c r="Z3181" s="103"/>
      <c r="AA3181" s="103"/>
      <c r="AB3181" s="103"/>
      <c r="AC3181" s="103"/>
      <c r="AD3181" s="103"/>
      <c r="AE3181" s="103"/>
      <c r="AF3181" s="103"/>
      <c r="AG3181" s="103"/>
      <c r="AH3181" s="103"/>
      <c r="AI3181" s="103"/>
      <c r="AJ3181" s="103"/>
      <c r="AK3181" s="103"/>
      <c r="AL3181" s="103"/>
      <c r="AM3181" s="103"/>
      <c r="AN3181" s="103"/>
      <c r="AO3181" s="103"/>
      <c r="AP3181" s="103"/>
      <c r="AQ3181" s="103"/>
      <c r="AR3181" s="103"/>
      <c r="AS3181" s="103"/>
      <c r="AT3181" s="103"/>
      <c r="AU3181" s="103"/>
      <c r="AV3181" s="103"/>
      <c r="AW3181" s="103"/>
      <c r="AX3181" s="103"/>
      <c r="AY3181" s="103"/>
      <c r="AZ3181" s="103"/>
      <c r="BA3181" s="95"/>
      <c r="BB3181" s="95"/>
      <c r="BC3181" s="95"/>
      <c r="BD3181" s="95"/>
      <c r="BE3181" s="95"/>
      <c r="BF3181" s="95"/>
      <c r="BG3181" s="95"/>
      <c r="BH3181" s="95"/>
      <c r="BI3181" s="95"/>
    </row>
    <row r="3182" spans="17:61" s="82" customFormat="1" x14ac:dyDescent="0.2">
      <c r="Q3182" s="103"/>
      <c r="R3182" s="104"/>
      <c r="S3182" s="103"/>
      <c r="T3182" s="103"/>
      <c r="U3182" s="103"/>
      <c r="V3182" s="103"/>
      <c r="W3182" s="103"/>
      <c r="X3182" s="103"/>
      <c r="Y3182" s="103"/>
      <c r="Z3182" s="103"/>
      <c r="AA3182" s="103"/>
      <c r="AB3182" s="103"/>
      <c r="AC3182" s="103"/>
      <c r="AD3182" s="103"/>
      <c r="AE3182" s="103"/>
      <c r="AF3182" s="103"/>
      <c r="AG3182" s="103"/>
      <c r="AH3182" s="103"/>
      <c r="AI3182" s="103"/>
      <c r="AJ3182" s="103"/>
      <c r="AK3182" s="103"/>
      <c r="AL3182" s="103"/>
      <c r="AM3182" s="103"/>
      <c r="AN3182" s="103"/>
      <c r="AO3182" s="103"/>
      <c r="AP3182" s="103"/>
      <c r="AQ3182" s="103"/>
      <c r="AR3182" s="103"/>
      <c r="AS3182" s="103"/>
      <c r="AT3182" s="103"/>
      <c r="AU3182" s="103"/>
      <c r="AV3182" s="103"/>
      <c r="AW3182" s="103"/>
      <c r="AX3182" s="103"/>
      <c r="AY3182" s="103"/>
      <c r="AZ3182" s="103"/>
      <c r="BA3182" s="95"/>
      <c r="BB3182" s="95"/>
      <c r="BC3182" s="95"/>
      <c r="BD3182" s="95"/>
      <c r="BE3182" s="95"/>
      <c r="BF3182" s="95"/>
      <c r="BG3182" s="95"/>
      <c r="BH3182" s="95"/>
      <c r="BI3182" s="95"/>
    </row>
    <row r="3183" spans="17:61" s="82" customFormat="1" x14ac:dyDescent="0.2">
      <c r="Q3183" s="103"/>
      <c r="R3183" s="104"/>
      <c r="S3183" s="103"/>
      <c r="T3183" s="103"/>
      <c r="U3183" s="103"/>
      <c r="V3183" s="103"/>
      <c r="W3183" s="103"/>
      <c r="X3183" s="103"/>
      <c r="Y3183" s="103"/>
      <c r="Z3183" s="103"/>
      <c r="AA3183" s="103"/>
      <c r="AB3183" s="103"/>
      <c r="AC3183" s="103"/>
      <c r="AD3183" s="103"/>
      <c r="AE3183" s="103"/>
      <c r="AF3183" s="103"/>
      <c r="AG3183" s="103"/>
      <c r="AH3183" s="103"/>
      <c r="AI3183" s="103"/>
      <c r="AJ3183" s="103"/>
      <c r="AK3183" s="103"/>
      <c r="AL3183" s="103"/>
      <c r="AM3183" s="103"/>
      <c r="AN3183" s="103"/>
      <c r="AO3183" s="103"/>
      <c r="AP3183" s="103"/>
      <c r="AQ3183" s="103"/>
      <c r="AR3183" s="103"/>
      <c r="AS3183" s="103"/>
      <c r="AT3183" s="103"/>
      <c r="AU3183" s="103"/>
      <c r="AV3183" s="103"/>
      <c r="AW3183" s="103"/>
      <c r="AX3183" s="103"/>
      <c r="AY3183" s="103"/>
      <c r="AZ3183" s="103"/>
      <c r="BA3183" s="95"/>
      <c r="BB3183" s="95"/>
      <c r="BC3183" s="95"/>
      <c r="BD3183" s="95"/>
      <c r="BE3183" s="95"/>
      <c r="BF3183" s="95"/>
      <c r="BG3183" s="95"/>
      <c r="BH3183" s="95"/>
      <c r="BI3183" s="95"/>
    </row>
    <row r="3184" spans="17:61" s="82" customFormat="1" x14ac:dyDescent="0.2">
      <c r="Q3184" s="103"/>
      <c r="R3184" s="104"/>
      <c r="S3184" s="103"/>
      <c r="T3184" s="103"/>
      <c r="U3184" s="103"/>
      <c r="V3184" s="103"/>
      <c r="W3184" s="103"/>
      <c r="X3184" s="103"/>
      <c r="Y3184" s="103"/>
      <c r="Z3184" s="103"/>
      <c r="AA3184" s="103"/>
      <c r="AB3184" s="103"/>
      <c r="AC3184" s="103"/>
      <c r="AD3184" s="103"/>
      <c r="AE3184" s="103"/>
      <c r="AF3184" s="103"/>
      <c r="AG3184" s="103"/>
      <c r="AH3184" s="103"/>
      <c r="AI3184" s="103"/>
      <c r="AJ3184" s="103"/>
      <c r="AK3184" s="103"/>
      <c r="AL3184" s="103"/>
      <c r="AM3184" s="103"/>
      <c r="AN3184" s="103"/>
      <c r="AO3184" s="103"/>
      <c r="AP3184" s="103"/>
      <c r="AQ3184" s="103"/>
      <c r="AR3184" s="103"/>
      <c r="AS3184" s="103"/>
      <c r="AT3184" s="103"/>
      <c r="AU3184" s="103"/>
      <c r="AV3184" s="103"/>
      <c r="AW3184" s="103"/>
      <c r="AX3184" s="103"/>
      <c r="AY3184" s="103"/>
      <c r="AZ3184" s="103"/>
      <c r="BA3184" s="95"/>
      <c r="BB3184" s="95"/>
      <c r="BC3184" s="95"/>
      <c r="BD3184" s="95"/>
      <c r="BE3184" s="95"/>
      <c r="BF3184" s="95"/>
      <c r="BG3184" s="95"/>
      <c r="BH3184" s="95"/>
      <c r="BI3184" s="95"/>
    </row>
    <row r="3185" spans="17:61" s="82" customFormat="1" x14ac:dyDescent="0.2">
      <c r="Q3185" s="103"/>
      <c r="R3185" s="104"/>
      <c r="S3185" s="103"/>
      <c r="T3185" s="103"/>
      <c r="U3185" s="103"/>
      <c r="V3185" s="103"/>
      <c r="W3185" s="103"/>
      <c r="X3185" s="103"/>
      <c r="Y3185" s="103"/>
      <c r="Z3185" s="103"/>
      <c r="AA3185" s="103"/>
      <c r="AB3185" s="103"/>
      <c r="AC3185" s="103"/>
      <c r="AD3185" s="103"/>
      <c r="AE3185" s="103"/>
      <c r="AF3185" s="103"/>
      <c r="AG3185" s="103"/>
      <c r="AH3185" s="103"/>
      <c r="AI3185" s="103"/>
      <c r="AJ3185" s="103"/>
      <c r="AK3185" s="103"/>
      <c r="AL3185" s="103"/>
      <c r="AM3185" s="103"/>
      <c r="AN3185" s="103"/>
      <c r="AO3185" s="103"/>
      <c r="AP3185" s="103"/>
      <c r="AQ3185" s="103"/>
      <c r="AR3185" s="103"/>
      <c r="AS3185" s="103"/>
      <c r="AT3185" s="103"/>
      <c r="AU3185" s="103"/>
      <c r="AV3185" s="103"/>
      <c r="AW3185" s="103"/>
      <c r="AX3185" s="103"/>
      <c r="AY3185" s="103"/>
      <c r="AZ3185" s="103"/>
      <c r="BA3185" s="95"/>
      <c r="BB3185" s="95"/>
      <c r="BC3185" s="95"/>
      <c r="BD3185" s="95"/>
      <c r="BE3185" s="95"/>
      <c r="BF3185" s="95"/>
      <c r="BG3185" s="95"/>
      <c r="BH3185" s="95"/>
      <c r="BI3185" s="95"/>
    </row>
    <row r="3186" spans="17:61" s="82" customFormat="1" x14ac:dyDescent="0.2">
      <c r="Q3186" s="103"/>
      <c r="R3186" s="104"/>
      <c r="S3186" s="103"/>
      <c r="T3186" s="103"/>
      <c r="U3186" s="103"/>
      <c r="V3186" s="103"/>
      <c r="W3186" s="103"/>
      <c r="X3186" s="103"/>
      <c r="Y3186" s="103"/>
      <c r="Z3186" s="103"/>
      <c r="AA3186" s="103"/>
      <c r="AB3186" s="103"/>
      <c r="AC3186" s="103"/>
      <c r="AD3186" s="103"/>
      <c r="AE3186" s="103"/>
      <c r="AF3186" s="103"/>
      <c r="AG3186" s="103"/>
      <c r="AH3186" s="103"/>
      <c r="AI3186" s="103"/>
      <c r="AJ3186" s="103"/>
      <c r="AK3186" s="103"/>
      <c r="AL3186" s="103"/>
      <c r="AM3186" s="103"/>
      <c r="AN3186" s="103"/>
      <c r="AO3186" s="103"/>
      <c r="AP3186" s="103"/>
      <c r="AQ3186" s="103"/>
      <c r="AR3186" s="103"/>
      <c r="AS3186" s="103"/>
      <c r="AT3186" s="103"/>
      <c r="AU3186" s="103"/>
      <c r="AV3186" s="103"/>
      <c r="AW3186" s="103"/>
      <c r="AX3186" s="103"/>
      <c r="AY3186" s="103"/>
      <c r="AZ3186" s="103"/>
      <c r="BA3186" s="95"/>
      <c r="BB3186" s="95"/>
      <c r="BC3186" s="95"/>
      <c r="BD3186" s="95"/>
      <c r="BE3186" s="95"/>
      <c r="BF3186" s="95"/>
      <c r="BG3186" s="95"/>
      <c r="BH3186" s="95"/>
      <c r="BI3186" s="95"/>
    </row>
    <row r="3187" spans="17:61" s="82" customFormat="1" x14ac:dyDescent="0.2">
      <c r="Q3187" s="103"/>
      <c r="R3187" s="104"/>
      <c r="S3187" s="103"/>
      <c r="T3187" s="103"/>
      <c r="U3187" s="103"/>
      <c r="V3187" s="103"/>
      <c r="W3187" s="103"/>
      <c r="X3187" s="103"/>
      <c r="Y3187" s="103"/>
      <c r="Z3187" s="103"/>
      <c r="AA3187" s="103"/>
      <c r="AB3187" s="103"/>
      <c r="AC3187" s="103"/>
      <c r="AD3187" s="103"/>
      <c r="AE3187" s="103"/>
      <c r="AF3187" s="103"/>
      <c r="AG3187" s="103"/>
      <c r="AH3187" s="103"/>
      <c r="AI3187" s="103"/>
      <c r="AJ3187" s="103"/>
      <c r="AK3187" s="103"/>
      <c r="AL3187" s="103"/>
      <c r="AM3187" s="103"/>
      <c r="AN3187" s="103"/>
      <c r="AO3187" s="103"/>
      <c r="AP3187" s="103"/>
      <c r="AQ3187" s="103"/>
      <c r="AR3187" s="103"/>
      <c r="AS3187" s="103"/>
      <c r="AT3187" s="103"/>
      <c r="AU3187" s="103"/>
      <c r="AV3187" s="103"/>
      <c r="AW3187" s="103"/>
      <c r="AX3187" s="103"/>
      <c r="AY3187" s="103"/>
      <c r="AZ3187" s="103"/>
      <c r="BA3187" s="95"/>
      <c r="BB3187" s="95"/>
      <c r="BC3187" s="95"/>
      <c r="BD3187" s="95"/>
      <c r="BE3187" s="95"/>
      <c r="BF3187" s="95"/>
      <c r="BG3187" s="95"/>
      <c r="BH3187" s="95"/>
      <c r="BI3187" s="95"/>
    </row>
    <row r="3188" spans="17:61" s="82" customFormat="1" x14ac:dyDescent="0.2">
      <c r="Q3188" s="103"/>
      <c r="R3188" s="104"/>
      <c r="S3188" s="103"/>
      <c r="T3188" s="103"/>
      <c r="U3188" s="103"/>
      <c r="V3188" s="103"/>
      <c r="W3188" s="103"/>
      <c r="X3188" s="103"/>
      <c r="Y3188" s="103"/>
      <c r="Z3188" s="103"/>
      <c r="AA3188" s="103"/>
      <c r="AB3188" s="103"/>
      <c r="AC3188" s="103"/>
      <c r="AD3188" s="103"/>
      <c r="AE3188" s="103"/>
      <c r="AF3188" s="103"/>
      <c r="AG3188" s="103"/>
      <c r="AH3188" s="103"/>
      <c r="AI3188" s="103"/>
      <c r="AJ3188" s="103"/>
      <c r="AK3188" s="103"/>
      <c r="AL3188" s="103"/>
      <c r="AM3188" s="103"/>
      <c r="AN3188" s="103"/>
      <c r="AO3188" s="103"/>
      <c r="AP3188" s="103"/>
      <c r="AQ3188" s="103"/>
      <c r="AR3188" s="103"/>
      <c r="AS3188" s="103"/>
      <c r="AT3188" s="103"/>
      <c r="AU3188" s="103"/>
      <c r="AV3188" s="103"/>
      <c r="AW3188" s="103"/>
      <c r="AX3188" s="103"/>
      <c r="AY3188" s="103"/>
      <c r="AZ3188" s="103"/>
      <c r="BA3188" s="95"/>
      <c r="BB3188" s="95"/>
      <c r="BC3188" s="95"/>
      <c r="BD3188" s="95"/>
      <c r="BE3188" s="95"/>
      <c r="BF3188" s="95"/>
      <c r="BG3188" s="95"/>
      <c r="BH3188" s="95"/>
      <c r="BI3188" s="95"/>
    </row>
    <row r="3189" spans="17:61" s="82" customFormat="1" x14ac:dyDescent="0.2">
      <c r="Q3189" s="103"/>
      <c r="R3189" s="104"/>
      <c r="S3189" s="103"/>
      <c r="T3189" s="103"/>
      <c r="U3189" s="103"/>
      <c r="V3189" s="103"/>
      <c r="W3189" s="103"/>
      <c r="X3189" s="103"/>
      <c r="Y3189" s="103"/>
      <c r="Z3189" s="103"/>
      <c r="AA3189" s="103"/>
      <c r="AB3189" s="103"/>
      <c r="AC3189" s="103"/>
      <c r="AD3189" s="103"/>
      <c r="AE3189" s="103"/>
      <c r="AF3189" s="103"/>
      <c r="AG3189" s="103"/>
      <c r="AH3189" s="103"/>
      <c r="AI3189" s="103"/>
      <c r="AJ3189" s="103"/>
      <c r="AK3189" s="103"/>
      <c r="AL3189" s="103"/>
      <c r="AM3189" s="103"/>
      <c r="AN3189" s="103"/>
      <c r="AO3189" s="103"/>
      <c r="AP3189" s="103"/>
      <c r="AQ3189" s="103"/>
      <c r="AR3189" s="103"/>
      <c r="AS3189" s="103"/>
      <c r="AT3189" s="103"/>
      <c r="AU3189" s="103"/>
      <c r="AV3189" s="103"/>
      <c r="AW3189" s="103"/>
      <c r="AX3189" s="103"/>
      <c r="AY3189" s="103"/>
      <c r="AZ3189" s="103"/>
      <c r="BA3189" s="95"/>
      <c r="BB3189" s="95"/>
      <c r="BC3189" s="95"/>
      <c r="BD3189" s="95"/>
      <c r="BE3189" s="95"/>
      <c r="BF3189" s="95"/>
      <c r="BG3189" s="95"/>
      <c r="BH3189" s="95"/>
      <c r="BI3189" s="95"/>
    </row>
    <row r="3190" spans="17:61" s="82" customFormat="1" x14ac:dyDescent="0.2">
      <c r="Q3190" s="103"/>
      <c r="R3190" s="104"/>
      <c r="S3190" s="103"/>
      <c r="T3190" s="103"/>
      <c r="U3190" s="103"/>
      <c r="V3190" s="103"/>
      <c r="W3190" s="103"/>
      <c r="X3190" s="103"/>
      <c r="Y3190" s="103"/>
      <c r="Z3190" s="103"/>
      <c r="AA3190" s="103"/>
      <c r="AB3190" s="103"/>
      <c r="AC3190" s="103"/>
      <c r="AD3190" s="103"/>
      <c r="AE3190" s="103"/>
      <c r="AF3190" s="103"/>
      <c r="AG3190" s="103"/>
      <c r="AH3190" s="103"/>
      <c r="AI3190" s="103"/>
      <c r="AJ3190" s="103"/>
      <c r="AK3190" s="103"/>
      <c r="AL3190" s="103"/>
      <c r="AM3190" s="103"/>
      <c r="AN3190" s="103"/>
      <c r="AO3190" s="103"/>
      <c r="AP3190" s="103"/>
      <c r="AQ3190" s="103"/>
      <c r="AR3190" s="103"/>
      <c r="AS3190" s="103"/>
      <c r="AT3190" s="103"/>
      <c r="AU3190" s="103"/>
      <c r="AV3190" s="103"/>
      <c r="AW3190" s="103"/>
      <c r="AX3190" s="103"/>
      <c r="AY3190" s="103"/>
      <c r="AZ3190" s="103"/>
      <c r="BA3190" s="95"/>
      <c r="BB3190" s="95"/>
      <c r="BC3190" s="95"/>
      <c r="BD3190" s="95"/>
      <c r="BE3190" s="95"/>
      <c r="BF3190" s="95"/>
      <c r="BG3190" s="95"/>
      <c r="BH3190" s="95"/>
      <c r="BI3190" s="95"/>
    </row>
    <row r="3191" spans="17:61" s="82" customFormat="1" x14ac:dyDescent="0.2">
      <c r="Q3191" s="103"/>
      <c r="R3191" s="104"/>
      <c r="S3191" s="103"/>
      <c r="T3191" s="103"/>
      <c r="U3191" s="103"/>
      <c r="V3191" s="103"/>
      <c r="W3191" s="103"/>
      <c r="X3191" s="103"/>
      <c r="Y3191" s="103"/>
      <c r="Z3191" s="103"/>
      <c r="AA3191" s="103"/>
      <c r="AB3191" s="103"/>
      <c r="AC3191" s="103"/>
      <c r="AD3191" s="103"/>
      <c r="AE3191" s="103"/>
      <c r="AF3191" s="103"/>
      <c r="AG3191" s="103"/>
      <c r="AH3191" s="103"/>
      <c r="AI3191" s="103"/>
      <c r="AJ3191" s="103"/>
      <c r="AK3191" s="103"/>
      <c r="AL3191" s="103"/>
      <c r="AM3191" s="103"/>
      <c r="AN3191" s="103"/>
      <c r="AO3191" s="103"/>
      <c r="AP3191" s="103"/>
      <c r="AQ3191" s="103"/>
      <c r="AR3191" s="103"/>
      <c r="AS3191" s="103"/>
      <c r="AT3191" s="103"/>
      <c r="AU3191" s="103"/>
      <c r="AV3191" s="103"/>
      <c r="AW3191" s="103"/>
      <c r="AX3191" s="103"/>
      <c r="AY3191" s="103"/>
      <c r="AZ3191" s="103"/>
      <c r="BA3191" s="95"/>
      <c r="BB3191" s="95"/>
      <c r="BC3191" s="95"/>
      <c r="BD3191" s="95"/>
      <c r="BE3191" s="95"/>
      <c r="BF3191" s="95"/>
      <c r="BG3191" s="95"/>
      <c r="BH3191" s="95"/>
      <c r="BI3191" s="95"/>
    </row>
    <row r="3192" spans="17:61" s="82" customFormat="1" x14ac:dyDescent="0.2">
      <c r="Q3192" s="103"/>
      <c r="R3192" s="104"/>
      <c r="S3192" s="103"/>
      <c r="T3192" s="103"/>
      <c r="U3192" s="103"/>
      <c r="V3192" s="103"/>
      <c r="W3192" s="103"/>
      <c r="X3192" s="103"/>
      <c r="Y3192" s="103"/>
      <c r="Z3192" s="103"/>
      <c r="AA3192" s="103"/>
      <c r="AB3192" s="103"/>
      <c r="AC3192" s="103"/>
      <c r="AD3192" s="103"/>
      <c r="AE3192" s="103"/>
      <c r="AF3192" s="103"/>
      <c r="AG3192" s="103"/>
      <c r="AH3192" s="103"/>
      <c r="AI3192" s="103"/>
      <c r="AJ3192" s="103"/>
      <c r="AK3192" s="103"/>
      <c r="AL3192" s="103"/>
      <c r="AM3192" s="103"/>
      <c r="AN3192" s="103"/>
      <c r="AO3192" s="103"/>
      <c r="AP3192" s="103"/>
      <c r="AQ3192" s="103"/>
      <c r="AR3192" s="103"/>
      <c r="AS3192" s="103"/>
      <c r="AT3192" s="103"/>
      <c r="AU3192" s="103"/>
      <c r="AV3192" s="103"/>
      <c r="AW3192" s="103"/>
      <c r="AX3192" s="103"/>
      <c r="AY3192" s="103"/>
      <c r="AZ3192" s="103"/>
      <c r="BA3192" s="95"/>
      <c r="BB3192" s="95"/>
      <c r="BC3192" s="95"/>
      <c r="BD3192" s="95"/>
      <c r="BE3192" s="95"/>
      <c r="BF3192" s="95"/>
      <c r="BG3192" s="95"/>
      <c r="BH3192" s="95"/>
      <c r="BI3192" s="95"/>
    </row>
    <row r="3193" spans="17:61" s="82" customFormat="1" x14ac:dyDescent="0.2">
      <c r="Q3193" s="103"/>
      <c r="R3193" s="104"/>
      <c r="S3193" s="103"/>
      <c r="T3193" s="103"/>
      <c r="U3193" s="103"/>
      <c r="V3193" s="103"/>
      <c r="W3193" s="103"/>
      <c r="X3193" s="103"/>
      <c r="Y3193" s="103"/>
      <c r="Z3193" s="103"/>
      <c r="AA3193" s="103"/>
      <c r="AB3193" s="103"/>
      <c r="AC3193" s="103"/>
      <c r="AD3193" s="103"/>
      <c r="AE3193" s="103"/>
      <c r="AF3193" s="103"/>
      <c r="AG3193" s="103"/>
      <c r="AH3193" s="103"/>
      <c r="AI3193" s="103"/>
      <c r="AJ3193" s="103"/>
      <c r="AK3193" s="103"/>
      <c r="AL3193" s="103"/>
      <c r="AM3193" s="103"/>
      <c r="AN3193" s="103"/>
      <c r="AO3193" s="103"/>
      <c r="AP3193" s="103"/>
      <c r="AQ3193" s="103"/>
      <c r="AR3193" s="103"/>
      <c r="AS3193" s="103"/>
      <c r="AT3193" s="103"/>
      <c r="AU3193" s="103"/>
      <c r="AV3193" s="103"/>
      <c r="AW3193" s="103"/>
      <c r="AX3193" s="103"/>
      <c r="AY3193" s="103"/>
      <c r="AZ3193" s="103"/>
      <c r="BA3193" s="95"/>
      <c r="BB3193" s="95"/>
      <c r="BC3193" s="95"/>
      <c r="BD3193" s="95"/>
      <c r="BE3193" s="95"/>
      <c r="BF3193" s="95"/>
      <c r="BG3193" s="95"/>
      <c r="BH3193" s="95"/>
      <c r="BI3193" s="95"/>
    </row>
    <row r="3194" spans="17:61" s="82" customFormat="1" x14ac:dyDescent="0.2">
      <c r="Q3194" s="103"/>
      <c r="R3194" s="104"/>
      <c r="S3194" s="103"/>
      <c r="T3194" s="103"/>
      <c r="U3194" s="103"/>
      <c r="V3194" s="103"/>
      <c r="W3194" s="103"/>
      <c r="X3194" s="103"/>
      <c r="Y3194" s="103"/>
      <c r="Z3194" s="103"/>
      <c r="AA3194" s="103"/>
      <c r="AB3194" s="103"/>
      <c r="AC3194" s="103"/>
      <c r="AD3194" s="103"/>
      <c r="AE3194" s="103"/>
      <c r="AF3194" s="103"/>
      <c r="AG3194" s="103"/>
      <c r="AH3194" s="103"/>
      <c r="AI3194" s="103"/>
      <c r="AJ3194" s="103"/>
      <c r="AK3194" s="103"/>
      <c r="AL3194" s="103"/>
      <c r="AM3194" s="103"/>
      <c r="AN3194" s="103"/>
      <c r="AO3194" s="103"/>
      <c r="AP3194" s="103"/>
      <c r="AQ3194" s="103"/>
      <c r="AR3194" s="103"/>
      <c r="AS3194" s="103"/>
      <c r="AT3194" s="103"/>
      <c r="AU3194" s="103"/>
      <c r="AV3194" s="103"/>
      <c r="AW3194" s="103"/>
      <c r="AX3194" s="103"/>
      <c r="AY3194" s="103"/>
      <c r="AZ3194" s="103"/>
      <c r="BA3194" s="95"/>
      <c r="BB3194" s="95"/>
      <c r="BC3194" s="95"/>
      <c r="BD3194" s="95"/>
      <c r="BE3194" s="95"/>
      <c r="BF3194" s="95"/>
      <c r="BG3194" s="95"/>
      <c r="BH3194" s="95"/>
      <c r="BI3194" s="95"/>
    </row>
    <row r="3195" spans="17:61" s="82" customFormat="1" x14ac:dyDescent="0.2">
      <c r="Q3195" s="103"/>
      <c r="R3195" s="104"/>
      <c r="S3195" s="103"/>
      <c r="T3195" s="103"/>
      <c r="U3195" s="103"/>
      <c r="V3195" s="103"/>
      <c r="W3195" s="103"/>
      <c r="X3195" s="103"/>
      <c r="Y3195" s="103"/>
      <c r="Z3195" s="103"/>
      <c r="AA3195" s="103"/>
      <c r="AB3195" s="103"/>
      <c r="AC3195" s="103"/>
      <c r="AD3195" s="103"/>
      <c r="AE3195" s="103"/>
      <c r="AF3195" s="103"/>
      <c r="AG3195" s="103"/>
      <c r="AH3195" s="103"/>
      <c r="AI3195" s="103"/>
      <c r="AJ3195" s="103"/>
      <c r="AK3195" s="103"/>
      <c r="AL3195" s="103"/>
      <c r="AM3195" s="103"/>
      <c r="AN3195" s="103"/>
      <c r="AO3195" s="103"/>
      <c r="AP3195" s="103"/>
      <c r="AQ3195" s="103"/>
      <c r="AR3195" s="103"/>
      <c r="AS3195" s="103"/>
      <c r="AT3195" s="103"/>
      <c r="AU3195" s="103"/>
      <c r="AV3195" s="103"/>
      <c r="AW3195" s="103"/>
      <c r="AX3195" s="103"/>
      <c r="AY3195" s="103"/>
      <c r="AZ3195" s="103"/>
      <c r="BA3195" s="95"/>
      <c r="BB3195" s="95"/>
      <c r="BC3195" s="95"/>
      <c r="BD3195" s="95"/>
      <c r="BE3195" s="95"/>
      <c r="BF3195" s="95"/>
      <c r="BG3195" s="95"/>
      <c r="BH3195" s="95"/>
      <c r="BI3195" s="95"/>
    </row>
    <row r="3196" spans="17:61" s="82" customFormat="1" x14ac:dyDescent="0.2">
      <c r="Q3196" s="103"/>
      <c r="R3196" s="104"/>
      <c r="S3196" s="103"/>
      <c r="T3196" s="103"/>
      <c r="U3196" s="103"/>
      <c r="V3196" s="103"/>
      <c r="W3196" s="103"/>
      <c r="X3196" s="103"/>
      <c r="Y3196" s="103"/>
      <c r="Z3196" s="103"/>
      <c r="AA3196" s="103"/>
      <c r="AB3196" s="103"/>
      <c r="AC3196" s="103"/>
      <c r="AD3196" s="103"/>
      <c r="AE3196" s="103"/>
      <c r="AF3196" s="103"/>
      <c r="AG3196" s="103"/>
      <c r="AH3196" s="103"/>
      <c r="AI3196" s="103"/>
      <c r="AJ3196" s="103"/>
      <c r="AK3196" s="103"/>
      <c r="AL3196" s="103"/>
      <c r="AM3196" s="103"/>
      <c r="AN3196" s="103"/>
      <c r="AO3196" s="103"/>
      <c r="AP3196" s="103"/>
      <c r="AQ3196" s="103"/>
      <c r="AR3196" s="103"/>
      <c r="AS3196" s="103"/>
      <c r="AT3196" s="103"/>
      <c r="AU3196" s="103"/>
      <c r="AV3196" s="103"/>
      <c r="AW3196" s="103"/>
      <c r="AX3196" s="103"/>
      <c r="AY3196" s="103"/>
      <c r="AZ3196" s="103"/>
      <c r="BA3196" s="95"/>
      <c r="BB3196" s="95"/>
      <c r="BC3196" s="95"/>
      <c r="BD3196" s="95"/>
      <c r="BE3196" s="95"/>
      <c r="BF3196" s="95"/>
      <c r="BG3196" s="95"/>
      <c r="BH3196" s="95"/>
      <c r="BI3196" s="95"/>
    </row>
    <row r="3197" spans="17:61" s="82" customFormat="1" x14ac:dyDescent="0.2">
      <c r="Q3197" s="103"/>
      <c r="R3197" s="104"/>
      <c r="S3197" s="103"/>
      <c r="T3197" s="103"/>
      <c r="U3197" s="103"/>
      <c r="V3197" s="103"/>
      <c r="W3197" s="103"/>
      <c r="X3197" s="103"/>
      <c r="Y3197" s="103"/>
      <c r="Z3197" s="103"/>
      <c r="AA3197" s="103"/>
      <c r="AB3197" s="103"/>
      <c r="AC3197" s="103"/>
      <c r="AD3197" s="103"/>
      <c r="AE3197" s="103"/>
      <c r="AF3197" s="103"/>
      <c r="AG3197" s="103"/>
      <c r="AH3197" s="103"/>
      <c r="AI3197" s="103"/>
      <c r="AJ3197" s="103"/>
      <c r="AK3197" s="103"/>
      <c r="AL3197" s="103"/>
      <c r="AM3197" s="103"/>
      <c r="AN3197" s="103"/>
      <c r="AO3197" s="103"/>
      <c r="AP3197" s="103"/>
      <c r="AQ3197" s="103"/>
      <c r="AR3197" s="103"/>
      <c r="AS3197" s="103"/>
      <c r="AT3197" s="103"/>
      <c r="AU3197" s="103"/>
      <c r="AV3197" s="103"/>
      <c r="AW3197" s="103"/>
      <c r="AX3197" s="103"/>
      <c r="AY3197" s="103"/>
      <c r="AZ3197" s="103"/>
      <c r="BA3197" s="95"/>
      <c r="BB3197" s="95"/>
      <c r="BC3197" s="95"/>
      <c r="BD3197" s="95"/>
      <c r="BE3197" s="95"/>
      <c r="BF3197" s="95"/>
      <c r="BG3197" s="95"/>
      <c r="BH3197" s="95"/>
      <c r="BI3197" s="95"/>
    </row>
    <row r="3198" spans="17:61" s="82" customFormat="1" x14ac:dyDescent="0.2">
      <c r="Q3198" s="103"/>
      <c r="R3198" s="104"/>
      <c r="S3198" s="103"/>
      <c r="T3198" s="103"/>
      <c r="U3198" s="103"/>
      <c r="V3198" s="103"/>
      <c r="W3198" s="103"/>
      <c r="X3198" s="103"/>
      <c r="Y3198" s="103"/>
      <c r="Z3198" s="103"/>
      <c r="AA3198" s="103"/>
      <c r="AB3198" s="103"/>
      <c r="AC3198" s="103"/>
      <c r="AD3198" s="103"/>
      <c r="AE3198" s="103"/>
      <c r="AF3198" s="103"/>
      <c r="AG3198" s="103"/>
      <c r="AH3198" s="103"/>
      <c r="AI3198" s="103"/>
      <c r="AJ3198" s="103"/>
      <c r="AK3198" s="103"/>
      <c r="AL3198" s="103"/>
      <c r="AM3198" s="103"/>
      <c r="AN3198" s="103"/>
      <c r="AO3198" s="103"/>
      <c r="AP3198" s="103"/>
      <c r="AQ3198" s="103"/>
      <c r="AR3198" s="103"/>
      <c r="AS3198" s="103"/>
      <c r="AT3198" s="103"/>
      <c r="AU3198" s="103"/>
      <c r="AV3198" s="103"/>
      <c r="AW3198" s="103"/>
      <c r="AX3198" s="103"/>
      <c r="AY3198" s="103"/>
      <c r="AZ3198" s="103"/>
      <c r="BA3198" s="95"/>
      <c r="BB3198" s="95"/>
      <c r="BC3198" s="95"/>
      <c r="BD3198" s="95"/>
      <c r="BE3198" s="95"/>
      <c r="BF3198" s="95"/>
      <c r="BG3198" s="95"/>
      <c r="BH3198" s="95"/>
      <c r="BI3198" s="95"/>
    </row>
    <row r="3199" spans="17:61" s="82" customFormat="1" x14ac:dyDescent="0.2">
      <c r="Q3199" s="103"/>
      <c r="R3199" s="104"/>
      <c r="S3199" s="103"/>
      <c r="T3199" s="103"/>
      <c r="U3199" s="103"/>
      <c r="V3199" s="103"/>
      <c r="W3199" s="103"/>
      <c r="X3199" s="103"/>
      <c r="Y3199" s="103"/>
      <c r="Z3199" s="103"/>
      <c r="AA3199" s="103"/>
      <c r="AB3199" s="103"/>
      <c r="AC3199" s="103"/>
      <c r="AD3199" s="103"/>
      <c r="AE3199" s="103"/>
      <c r="AF3199" s="103"/>
      <c r="AG3199" s="103"/>
      <c r="AH3199" s="103"/>
      <c r="AI3199" s="103"/>
      <c r="AJ3199" s="103"/>
      <c r="AK3199" s="103"/>
      <c r="AL3199" s="103"/>
      <c r="AM3199" s="103"/>
      <c r="AN3199" s="103"/>
      <c r="AO3199" s="103"/>
      <c r="AP3199" s="103"/>
      <c r="AQ3199" s="103"/>
      <c r="AR3199" s="103"/>
      <c r="AS3199" s="103"/>
      <c r="AT3199" s="103"/>
      <c r="AU3199" s="103"/>
      <c r="AV3199" s="103"/>
      <c r="AW3199" s="103"/>
      <c r="AX3199" s="103"/>
      <c r="AY3199" s="103"/>
      <c r="AZ3199" s="103"/>
      <c r="BA3199" s="95"/>
      <c r="BB3199" s="95"/>
      <c r="BC3199" s="95"/>
      <c r="BD3199" s="95"/>
      <c r="BE3199" s="95"/>
      <c r="BF3199" s="95"/>
      <c r="BG3199" s="95"/>
      <c r="BH3199" s="95"/>
      <c r="BI3199" s="95"/>
    </row>
    <row r="3200" spans="17:61" s="82" customFormat="1" x14ac:dyDescent="0.2">
      <c r="Q3200" s="103"/>
      <c r="R3200" s="104"/>
      <c r="S3200" s="103"/>
      <c r="T3200" s="103"/>
      <c r="U3200" s="103"/>
      <c r="V3200" s="103"/>
      <c r="W3200" s="103"/>
      <c r="X3200" s="103"/>
      <c r="Y3200" s="103"/>
      <c r="Z3200" s="103"/>
      <c r="AA3200" s="103"/>
      <c r="AB3200" s="103"/>
      <c r="AC3200" s="103"/>
      <c r="AD3200" s="103"/>
      <c r="AE3200" s="103"/>
      <c r="AF3200" s="103"/>
      <c r="AG3200" s="103"/>
      <c r="AH3200" s="103"/>
      <c r="AI3200" s="103"/>
      <c r="AJ3200" s="103"/>
      <c r="AK3200" s="103"/>
      <c r="AL3200" s="103"/>
      <c r="AM3200" s="103"/>
      <c r="AN3200" s="103"/>
      <c r="AO3200" s="103"/>
      <c r="AP3200" s="103"/>
      <c r="AQ3200" s="103"/>
      <c r="AR3200" s="103"/>
      <c r="AS3200" s="103"/>
      <c r="AT3200" s="103"/>
      <c r="AU3200" s="103"/>
      <c r="AV3200" s="103"/>
      <c r="AW3200" s="103"/>
      <c r="AX3200" s="103"/>
      <c r="AY3200" s="103"/>
      <c r="AZ3200" s="103"/>
      <c r="BA3200" s="95"/>
      <c r="BB3200" s="95"/>
      <c r="BC3200" s="95"/>
      <c r="BD3200" s="95"/>
      <c r="BE3200" s="95"/>
      <c r="BF3200" s="95"/>
      <c r="BG3200" s="95"/>
      <c r="BH3200" s="95"/>
      <c r="BI3200" s="95"/>
    </row>
    <row r="3201" spans="17:61" s="82" customFormat="1" x14ac:dyDescent="0.2">
      <c r="Q3201" s="103"/>
      <c r="R3201" s="104"/>
      <c r="S3201" s="103"/>
      <c r="T3201" s="103"/>
      <c r="U3201" s="103"/>
      <c r="V3201" s="103"/>
      <c r="W3201" s="103"/>
      <c r="X3201" s="103"/>
      <c r="Y3201" s="103"/>
      <c r="Z3201" s="103"/>
      <c r="AA3201" s="103"/>
      <c r="AB3201" s="103"/>
      <c r="AC3201" s="103"/>
      <c r="AD3201" s="103"/>
      <c r="AE3201" s="103"/>
      <c r="AF3201" s="103"/>
      <c r="AG3201" s="103"/>
      <c r="AH3201" s="103"/>
      <c r="AI3201" s="103"/>
      <c r="AJ3201" s="103"/>
      <c r="AK3201" s="103"/>
      <c r="AL3201" s="103"/>
      <c r="AM3201" s="103"/>
      <c r="AN3201" s="103"/>
      <c r="AO3201" s="103"/>
      <c r="AP3201" s="103"/>
      <c r="AQ3201" s="103"/>
      <c r="AR3201" s="103"/>
      <c r="AS3201" s="103"/>
      <c r="AT3201" s="103"/>
      <c r="AU3201" s="103"/>
      <c r="AV3201" s="103"/>
      <c r="AW3201" s="103"/>
      <c r="AX3201" s="103"/>
      <c r="AY3201" s="103"/>
      <c r="AZ3201" s="103"/>
      <c r="BA3201" s="95"/>
      <c r="BB3201" s="95"/>
      <c r="BC3201" s="95"/>
      <c r="BD3201" s="95"/>
      <c r="BE3201" s="95"/>
      <c r="BF3201" s="95"/>
      <c r="BG3201" s="95"/>
      <c r="BH3201" s="95"/>
      <c r="BI3201" s="95"/>
    </row>
    <row r="3202" spans="17:61" s="82" customFormat="1" x14ac:dyDescent="0.2">
      <c r="Q3202" s="103"/>
      <c r="R3202" s="104"/>
      <c r="S3202" s="103"/>
      <c r="T3202" s="103"/>
      <c r="U3202" s="103"/>
      <c r="V3202" s="103"/>
      <c r="W3202" s="103"/>
      <c r="X3202" s="103"/>
      <c r="Y3202" s="103"/>
      <c r="Z3202" s="103"/>
      <c r="AA3202" s="103"/>
      <c r="AB3202" s="103"/>
      <c r="AC3202" s="103"/>
      <c r="AD3202" s="103"/>
      <c r="AE3202" s="103"/>
      <c r="AF3202" s="103"/>
      <c r="AG3202" s="103"/>
      <c r="AH3202" s="103"/>
      <c r="AI3202" s="103"/>
      <c r="AJ3202" s="103"/>
      <c r="AK3202" s="103"/>
      <c r="AL3202" s="103"/>
      <c r="AM3202" s="103"/>
      <c r="AN3202" s="103"/>
      <c r="AO3202" s="103"/>
      <c r="AP3202" s="103"/>
      <c r="AQ3202" s="103"/>
      <c r="AR3202" s="103"/>
      <c r="AS3202" s="103"/>
      <c r="AT3202" s="103"/>
      <c r="AU3202" s="103"/>
      <c r="AV3202" s="103"/>
      <c r="AW3202" s="103"/>
      <c r="AX3202" s="103"/>
      <c r="AY3202" s="103"/>
      <c r="AZ3202" s="103"/>
      <c r="BA3202" s="95"/>
      <c r="BB3202" s="95"/>
      <c r="BC3202" s="95"/>
      <c r="BD3202" s="95"/>
      <c r="BE3202" s="95"/>
      <c r="BF3202" s="95"/>
      <c r="BG3202" s="95"/>
      <c r="BH3202" s="95"/>
      <c r="BI3202" s="95"/>
    </row>
    <row r="3203" spans="17:61" s="82" customFormat="1" x14ac:dyDescent="0.2">
      <c r="Q3203" s="103"/>
      <c r="R3203" s="104"/>
      <c r="S3203" s="103"/>
      <c r="T3203" s="103"/>
      <c r="U3203" s="103"/>
      <c r="V3203" s="103"/>
      <c r="W3203" s="103"/>
      <c r="X3203" s="103"/>
      <c r="Y3203" s="103"/>
      <c r="Z3203" s="103"/>
      <c r="AA3203" s="103"/>
      <c r="AB3203" s="103"/>
      <c r="AC3203" s="103"/>
      <c r="AD3203" s="103"/>
      <c r="AE3203" s="103"/>
      <c r="AF3203" s="103"/>
      <c r="AG3203" s="103"/>
      <c r="AH3203" s="103"/>
      <c r="AI3203" s="103"/>
      <c r="AJ3203" s="103"/>
      <c r="AK3203" s="103"/>
      <c r="AL3203" s="103"/>
      <c r="AM3203" s="103"/>
      <c r="AN3203" s="103"/>
      <c r="AO3203" s="103"/>
      <c r="AP3203" s="103"/>
      <c r="AQ3203" s="103"/>
      <c r="AR3203" s="103"/>
      <c r="AS3203" s="103"/>
      <c r="AT3203" s="103"/>
      <c r="AU3203" s="103"/>
      <c r="AV3203" s="103"/>
      <c r="AW3203" s="103"/>
      <c r="AX3203" s="103"/>
      <c r="AY3203" s="103"/>
      <c r="AZ3203" s="103"/>
      <c r="BA3203" s="95"/>
      <c r="BB3203" s="95"/>
      <c r="BC3203" s="95"/>
      <c r="BD3203" s="95"/>
      <c r="BE3203" s="95"/>
      <c r="BF3203" s="95"/>
      <c r="BG3203" s="95"/>
      <c r="BH3203" s="95"/>
      <c r="BI3203" s="95"/>
    </row>
    <row r="3204" spans="17:61" s="82" customFormat="1" x14ac:dyDescent="0.2">
      <c r="Q3204" s="103"/>
      <c r="R3204" s="104"/>
      <c r="S3204" s="103"/>
      <c r="T3204" s="103"/>
      <c r="U3204" s="103"/>
      <c r="V3204" s="103"/>
      <c r="W3204" s="103"/>
      <c r="X3204" s="103"/>
      <c r="Y3204" s="103"/>
      <c r="Z3204" s="103"/>
      <c r="AA3204" s="103"/>
      <c r="AB3204" s="103"/>
      <c r="AC3204" s="103"/>
      <c r="AD3204" s="103"/>
      <c r="AE3204" s="103"/>
      <c r="AF3204" s="103"/>
      <c r="AG3204" s="103"/>
      <c r="AH3204" s="103"/>
      <c r="AI3204" s="103"/>
      <c r="AJ3204" s="103"/>
      <c r="AK3204" s="103"/>
      <c r="AL3204" s="103"/>
      <c r="AM3204" s="103"/>
      <c r="AN3204" s="103"/>
      <c r="AO3204" s="103"/>
      <c r="AP3204" s="103"/>
      <c r="AQ3204" s="103"/>
      <c r="AR3204" s="103"/>
      <c r="AS3204" s="103"/>
      <c r="AT3204" s="103"/>
      <c r="AU3204" s="103"/>
      <c r="AV3204" s="103"/>
      <c r="AW3204" s="103"/>
      <c r="AX3204" s="103"/>
      <c r="AY3204" s="103"/>
      <c r="AZ3204" s="103"/>
      <c r="BA3204" s="95"/>
      <c r="BB3204" s="95"/>
      <c r="BC3204" s="95"/>
      <c r="BD3204" s="95"/>
      <c r="BE3204" s="95"/>
      <c r="BF3204" s="95"/>
      <c r="BG3204" s="95"/>
      <c r="BH3204" s="95"/>
      <c r="BI3204" s="95"/>
    </row>
    <row r="3205" spans="17:61" s="82" customFormat="1" x14ac:dyDescent="0.2">
      <c r="Q3205" s="103"/>
      <c r="R3205" s="104"/>
      <c r="S3205" s="103"/>
      <c r="T3205" s="103"/>
      <c r="U3205" s="103"/>
      <c r="V3205" s="103"/>
      <c r="W3205" s="103"/>
      <c r="X3205" s="103"/>
      <c r="Y3205" s="103"/>
      <c r="Z3205" s="103"/>
      <c r="AA3205" s="103"/>
      <c r="AB3205" s="103"/>
      <c r="AC3205" s="103"/>
      <c r="AD3205" s="103"/>
      <c r="AE3205" s="103"/>
      <c r="AF3205" s="103"/>
      <c r="AG3205" s="103"/>
      <c r="AH3205" s="103"/>
      <c r="AI3205" s="103"/>
      <c r="AJ3205" s="103"/>
      <c r="AK3205" s="103"/>
      <c r="AL3205" s="103"/>
      <c r="AM3205" s="103"/>
      <c r="AN3205" s="103"/>
      <c r="AO3205" s="103"/>
      <c r="AP3205" s="103"/>
      <c r="AQ3205" s="103"/>
      <c r="AR3205" s="103"/>
      <c r="AS3205" s="103"/>
      <c r="AT3205" s="103"/>
      <c r="AU3205" s="103"/>
      <c r="AV3205" s="103"/>
      <c r="AW3205" s="103"/>
      <c r="AX3205" s="103"/>
      <c r="AY3205" s="103"/>
      <c r="AZ3205" s="103"/>
      <c r="BA3205" s="95"/>
      <c r="BB3205" s="95"/>
      <c r="BC3205" s="95"/>
      <c r="BD3205" s="95"/>
      <c r="BE3205" s="95"/>
      <c r="BF3205" s="95"/>
      <c r="BG3205" s="95"/>
      <c r="BH3205" s="95"/>
      <c r="BI3205" s="95"/>
    </row>
    <row r="3206" spans="17:61" s="82" customFormat="1" x14ac:dyDescent="0.2">
      <c r="Q3206" s="103"/>
      <c r="R3206" s="104"/>
      <c r="S3206" s="103"/>
      <c r="T3206" s="103"/>
      <c r="U3206" s="103"/>
      <c r="V3206" s="103"/>
      <c r="W3206" s="103"/>
      <c r="X3206" s="103"/>
      <c r="Y3206" s="103"/>
      <c r="Z3206" s="103"/>
      <c r="AA3206" s="103"/>
      <c r="AB3206" s="103"/>
      <c r="AC3206" s="103"/>
      <c r="AD3206" s="103"/>
      <c r="AE3206" s="103"/>
      <c r="AF3206" s="103"/>
      <c r="AG3206" s="103"/>
      <c r="AH3206" s="103"/>
      <c r="AI3206" s="103"/>
      <c r="AJ3206" s="103"/>
      <c r="AK3206" s="103"/>
      <c r="AL3206" s="103"/>
      <c r="AM3206" s="103"/>
      <c r="AN3206" s="103"/>
      <c r="AO3206" s="103"/>
      <c r="AP3206" s="103"/>
      <c r="AQ3206" s="103"/>
      <c r="AR3206" s="103"/>
      <c r="AS3206" s="103"/>
      <c r="AT3206" s="103"/>
      <c r="AU3206" s="103"/>
      <c r="AV3206" s="103"/>
      <c r="AW3206" s="103"/>
      <c r="AX3206" s="103"/>
      <c r="AY3206" s="103"/>
      <c r="AZ3206" s="103"/>
      <c r="BA3206" s="95"/>
      <c r="BB3206" s="95"/>
      <c r="BC3206" s="95"/>
      <c r="BD3206" s="95"/>
      <c r="BE3206" s="95"/>
      <c r="BF3206" s="95"/>
      <c r="BG3206" s="95"/>
      <c r="BH3206" s="95"/>
      <c r="BI3206" s="95"/>
    </row>
    <row r="3207" spans="17:61" s="82" customFormat="1" x14ac:dyDescent="0.2">
      <c r="Q3207" s="103"/>
      <c r="R3207" s="104"/>
      <c r="S3207" s="103"/>
      <c r="T3207" s="103"/>
      <c r="U3207" s="103"/>
      <c r="V3207" s="103"/>
      <c r="W3207" s="103"/>
      <c r="X3207" s="103"/>
      <c r="Y3207" s="103"/>
      <c r="Z3207" s="103"/>
      <c r="AA3207" s="103"/>
      <c r="AB3207" s="103"/>
      <c r="AC3207" s="103"/>
      <c r="AD3207" s="103"/>
      <c r="AE3207" s="103"/>
      <c r="AF3207" s="103"/>
      <c r="AG3207" s="103"/>
      <c r="AH3207" s="103"/>
      <c r="AI3207" s="103"/>
      <c r="AJ3207" s="103"/>
      <c r="AK3207" s="103"/>
      <c r="AL3207" s="103"/>
      <c r="AM3207" s="103"/>
      <c r="AN3207" s="103"/>
      <c r="AO3207" s="103"/>
      <c r="AP3207" s="103"/>
      <c r="AQ3207" s="103"/>
      <c r="AR3207" s="103"/>
      <c r="AS3207" s="103"/>
      <c r="AT3207" s="103"/>
      <c r="AU3207" s="103"/>
      <c r="AV3207" s="103"/>
      <c r="AW3207" s="103"/>
      <c r="AX3207" s="103"/>
      <c r="AY3207" s="103"/>
      <c r="AZ3207" s="103"/>
      <c r="BA3207" s="95"/>
      <c r="BB3207" s="95"/>
      <c r="BC3207" s="95"/>
      <c r="BD3207" s="95"/>
      <c r="BE3207" s="95"/>
      <c r="BF3207" s="95"/>
      <c r="BG3207" s="95"/>
      <c r="BH3207" s="95"/>
      <c r="BI3207" s="95"/>
    </row>
    <row r="3208" spans="17:61" s="82" customFormat="1" x14ac:dyDescent="0.2">
      <c r="Q3208" s="103"/>
      <c r="R3208" s="104"/>
      <c r="S3208" s="103"/>
      <c r="T3208" s="103"/>
      <c r="U3208" s="103"/>
      <c r="V3208" s="103"/>
      <c r="W3208" s="103"/>
      <c r="X3208" s="103"/>
      <c r="Y3208" s="103"/>
      <c r="Z3208" s="103"/>
      <c r="AA3208" s="103"/>
      <c r="AB3208" s="103"/>
      <c r="AC3208" s="103"/>
      <c r="AD3208" s="103"/>
      <c r="AE3208" s="103"/>
      <c r="AF3208" s="103"/>
      <c r="AG3208" s="103"/>
      <c r="AH3208" s="103"/>
      <c r="AI3208" s="103"/>
      <c r="AJ3208" s="103"/>
      <c r="AK3208" s="103"/>
      <c r="AL3208" s="103"/>
      <c r="AM3208" s="103"/>
      <c r="AN3208" s="103"/>
      <c r="AO3208" s="103"/>
      <c r="AP3208" s="103"/>
      <c r="AQ3208" s="103"/>
      <c r="AR3208" s="103"/>
      <c r="AS3208" s="103"/>
      <c r="AT3208" s="103"/>
      <c r="AU3208" s="103"/>
      <c r="AV3208" s="103"/>
      <c r="AW3208" s="103"/>
      <c r="AX3208" s="103"/>
      <c r="AY3208" s="103"/>
      <c r="AZ3208" s="103"/>
      <c r="BA3208" s="95"/>
      <c r="BB3208" s="95"/>
      <c r="BC3208" s="95"/>
      <c r="BD3208" s="95"/>
      <c r="BE3208" s="95"/>
      <c r="BF3208" s="95"/>
      <c r="BG3208" s="95"/>
      <c r="BH3208" s="95"/>
      <c r="BI3208" s="95"/>
    </row>
    <row r="3209" spans="17:61" s="82" customFormat="1" x14ac:dyDescent="0.2">
      <c r="Q3209" s="103"/>
      <c r="R3209" s="104"/>
      <c r="S3209" s="103"/>
      <c r="T3209" s="103"/>
      <c r="U3209" s="103"/>
      <c r="V3209" s="103"/>
      <c r="W3209" s="103"/>
      <c r="X3209" s="103"/>
      <c r="Y3209" s="103"/>
      <c r="Z3209" s="103"/>
      <c r="AA3209" s="103"/>
      <c r="AB3209" s="103"/>
      <c r="AC3209" s="103"/>
      <c r="AD3209" s="103"/>
      <c r="AE3209" s="103"/>
      <c r="AF3209" s="103"/>
      <c r="AG3209" s="103"/>
      <c r="AH3209" s="103"/>
      <c r="AI3209" s="103"/>
      <c r="AJ3209" s="103"/>
      <c r="AK3209" s="103"/>
      <c r="AL3209" s="103"/>
      <c r="AM3209" s="103"/>
      <c r="AN3209" s="103"/>
      <c r="AO3209" s="103"/>
      <c r="AP3209" s="103"/>
      <c r="AQ3209" s="103"/>
      <c r="AR3209" s="103"/>
      <c r="AS3209" s="103"/>
      <c r="AT3209" s="103"/>
      <c r="AU3209" s="103"/>
      <c r="AV3209" s="103"/>
      <c r="AW3209" s="103"/>
      <c r="AX3209" s="103"/>
      <c r="AY3209" s="103"/>
      <c r="AZ3209" s="103"/>
      <c r="BA3209" s="95"/>
      <c r="BB3209" s="95"/>
      <c r="BC3209" s="95"/>
      <c r="BD3209" s="95"/>
      <c r="BE3209" s="95"/>
      <c r="BF3209" s="95"/>
      <c r="BG3209" s="95"/>
      <c r="BH3209" s="95"/>
      <c r="BI3209" s="95"/>
    </row>
    <row r="3210" spans="17:61" s="82" customFormat="1" x14ac:dyDescent="0.2">
      <c r="Q3210" s="103"/>
      <c r="R3210" s="104"/>
      <c r="S3210" s="103"/>
      <c r="T3210" s="103"/>
      <c r="U3210" s="103"/>
      <c r="V3210" s="103"/>
      <c r="W3210" s="103"/>
      <c r="X3210" s="103"/>
      <c r="Y3210" s="103"/>
      <c r="Z3210" s="103"/>
      <c r="AA3210" s="103"/>
      <c r="AB3210" s="103"/>
      <c r="AC3210" s="103"/>
      <c r="AD3210" s="103"/>
      <c r="AE3210" s="103"/>
      <c r="AF3210" s="103"/>
      <c r="AG3210" s="103"/>
      <c r="AH3210" s="103"/>
      <c r="AI3210" s="103"/>
      <c r="AJ3210" s="103"/>
      <c r="AK3210" s="103"/>
      <c r="AL3210" s="103"/>
      <c r="AM3210" s="103"/>
      <c r="AN3210" s="103"/>
      <c r="AO3210" s="103"/>
      <c r="AP3210" s="103"/>
      <c r="AQ3210" s="103"/>
      <c r="AR3210" s="103"/>
      <c r="AS3210" s="103"/>
      <c r="AT3210" s="103"/>
      <c r="AU3210" s="103"/>
      <c r="AV3210" s="103"/>
      <c r="AW3210" s="103"/>
      <c r="AX3210" s="103"/>
      <c r="AY3210" s="103"/>
      <c r="AZ3210" s="103"/>
      <c r="BA3210" s="95"/>
      <c r="BB3210" s="95"/>
      <c r="BC3210" s="95"/>
      <c r="BD3210" s="95"/>
      <c r="BE3210" s="95"/>
      <c r="BF3210" s="95"/>
      <c r="BG3210" s="95"/>
      <c r="BH3210" s="95"/>
      <c r="BI3210" s="95"/>
    </row>
    <row r="3211" spans="17:61" s="82" customFormat="1" x14ac:dyDescent="0.2">
      <c r="Q3211" s="103"/>
      <c r="R3211" s="104"/>
      <c r="S3211" s="103"/>
      <c r="T3211" s="103"/>
      <c r="U3211" s="103"/>
      <c r="V3211" s="103"/>
      <c r="W3211" s="103"/>
      <c r="X3211" s="103"/>
      <c r="Y3211" s="103"/>
      <c r="Z3211" s="103"/>
      <c r="AA3211" s="103"/>
      <c r="AB3211" s="103"/>
      <c r="AC3211" s="103"/>
      <c r="AD3211" s="103"/>
      <c r="AE3211" s="103"/>
      <c r="AF3211" s="103"/>
      <c r="AG3211" s="103"/>
      <c r="AH3211" s="103"/>
      <c r="AI3211" s="103"/>
      <c r="AJ3211" s="103"/>
      <c r="AK3211" s="103"/>
      <c r="AL3211" s="103"/>
      <c r="AM3211" s="103"/>
      <c r="AN3211" s="103"/>
      <c r="AO3211" s="103"/>
      <c r="AP3211" s="103"/>
      <c r="AQ3211" s="103"/>
      <c r="AR3211" s="103"/>
      <c r="AS3211" s="103"/>
      <c r="AT3211" s="103"/>
      <c r="AU3211" s="103"/>
      <c r="AV3211" s="103"/>
      <c r="AW3211" s="103"/>
      <c r="AX3211" s="103"/>
      <c r="AY3211" s="103"/>
      <c r="AZ3211" s="103"/>
      <c r="BA3211" s="95"/>
      <c r="BB3211" s="95"/>
      <c r="BC3211" s="95"/>
      <c r="BD3211" s="95"/>
      <c r="BE3211" s="95"/>
      <c r="BF3211" s="95"/>
      <c r="BG3211" s="95"/>
      <c r="BH3211" s="95"/>
      <c r="BI3211" s="95"/>
    </row>
    <row r="3212" spans="17:61" s="82" customFormat="1" x14ac:dyDescent="0.2">
      <c r="Q3212" s="103"/>
      <c r="R3212" s="104"/>
      <c r="S3212" s="103"/>
      <c r="T3212" s="103"/>
      <c r="U3212" s="103"/>
      <c r="V3212" s="103"/>
      <c r="W3212" s="103"/>
      <c r="X3212" s="103"/>
      <c r="Y3212" s="103"/>
      <c r="Z3212" s="103"/>
      <c r="AA3212" s="103"/>
      <c r="AB3212" s="103"/>
      <c r="AC3212" s="103"/>
      <c r="AD3212" s="103"/>
      <c r="AE3212" s="103"/>
      <c r="AF3212" s="103"/>
      <c r="AG3212" s="103"/>
      <c r="AH3212" s="103"/>
      <c r="AI3212" s="103"/>
      <c r="AJ3212" s="103"/>
      <c r="AK3212" s="103"/>
      <c r="AL3212" s="103"/>
      <c r="AM3212" s="103"/>
      <c r="AN3212" s="103"/>
      <c r="AO3212" s="103"/>
      <c r="AP3212" s="103"/>
      <c r="AQ3212" s="103"/>
      <c r="AR3212" s="103"/>
      <c r="AS3212" s="103"/>
      <c r="AT3212" s="103"/>
      <c r="AU3212" s="103"/>
      <c r="AV3212" s="103"/>
      <c r="AW3212" s="103"/>
      <c r="AX3212" s="103"/>
      <c r="AY3212" s="103"/>
      <c r="AZ3212" s="103"/>
      <c r="BA3212" s="95"/>
      <c r="BB3212" s="95"/>
      <c r="BC3212" s="95"/>
      <c r="BD3212" s="95"/>
      <c r="BE3212" s="95"/>
      <c r="BF3212" s="95"/>
      <c r="BG3212" s="95"/>
      <c r="BH3212" s="95"/>
      <c r="BI3212" s="95"/>
    </row>
    <row r="3213" spans="17:61" s="82" customFormat="1" x14ac:dyDescent="0.2">
      <c r="Q3213" s="103"/>
      <c r="R3213" s="104"/>
      <c r="S3213" s="103"/>
      <c r="T3213" s="103"/>
      <c r="U3213" s="103"/>
      <c r="V3213" s="103"/>
      <c r="W3213" s="103"/>
      <c r="X3213" s="103"/>
      <c r="Y3213" s="103"/>
      <c r="Z3213" s="103"/>
      <c r="AA3213" s="103"/>
      <c r="AB3213" s="103"/>
      <c r="AC3213" s="103"/>
      <c r="AD3213" s="103"/>
      <c r="AE3213" s="103"/>
      <c r="AF3213" s="103"/>
      <c r="AG3213" s="103"/>
      <c r="AH3213" s="103"/>
      <c r="AI3213" s="103"/>
      <c r="AJ3213" s="103"/>
      <c r="AK3213" s="103"/>
      <c r="AL3213" s="103"/>
      <c r="AM3213" s="103"/>
      <c r="AN3213" s="103"/>
      <c r="AO3213" s="103"/>
      <c r="AP3213" s="103"/>
      <c r="AQ3213" s="103"/>
      <c r="AR3213" s="103"/>
      <c r="AS3213" s="103"/>
      <c r="AT3213" s="103"/>
      <c r="AU3213" s="103"/>
      <c r="AV3213" s="103"/>
      <c r="AW3213" s="103"/>
      <c r="AX3213" s="103"/>
      <c r="AY3213" s="103"/>
      <c r="AZ3213" s="103"/>
      <c r="BA3213" s="95"/>
      <c r="BB3213" s="95"/>
      <c r="BC3213" s="95"/>
      <c r="BD3213" s="95"/>
      <c r="BE3213" s="95"/>
      <c r="BF3213" s="95"/>
      <c r="BG3213" s="95"/>
      <c r="BH3213" s="95"/>
      <c r="BI3213" s="95"/>
    </row>
    <row r="3214" spans="17:61" s="82" customFormat="1" x14ac:dyDescent="0.2">
      <c r="Q3214" s="103"/>
      <c r="R3214" s="104"/>
      <c r="S3214" s="103"/>
      <c r="T3214" s="103"/>
      <c r="U3214" s="103"/>
      <c r="V3214" s="103"/>
      <c r="W3214" s="103"/>
      <c r="X3214" s="103"/>
      <c r="Y3214" s="103"/>
      <c r="Z3214" s="103"/>
      <c r="AA3214" s="103"/>
      <c r="AB3214" s="103"/>
      <c r="AC3214" s="103"/>
      <c r="AD3214" s="103"/>
      <c r="AE3214" s="103"/>
      <c r="AF3214" s="103"/>
      <c r="AG3214" s="103"/>
      <c r="AH3214" s="103"/>
      <c r="AI3214" s="103"/>
      <c r="AJ3214" s="103"/>
      <c r="AK3214" s="103"/>
      <c r="AL3214" s="103"/>
      <c r="AM3214" s="103"/>
      <c r="AN3214" s="103"/>
      <c r="AO3214" s="103"/>
      <c r="AP3214" s="103"/>
      <c r="AQ3214" s="103"/>
      <c r="AR3214" s="103"/>
      <c r="AS3214" s="103"/>
      <c r="AT3214" s="103"/>
      <c r="AU3214" s="103"/>
      <c r="AV3214" s="103"/>
      <c r="AW3214" s="103"/>
      <c r="AX3214" s="103"/>
      <c r="AY3214" s="103"/>
      <c r="AZ3214" s="103"/>
      <c r="BA3214" s="95"/>
      <c r="BB3214" s="95"/>
      <c r="BC3214" s="95"/>
      <c r="BD3214" s="95"/>
      <c r="BE3214" s="95"/>
      <c r="BF3214" s="95"/>
      <c r="BG3214" s="95"/>
      <c r="BH3214" s="95"/>
      <c r="BI3214" s="95"/>
    </row>
    <row r="3215" spans="17:61" s="82" customFormat="1" x14ac:dyDescent="0.2">
      <c r="Q3215" s="103"/>
      <c r="R3215" s="104"/>
      <c r="S3215" s="103"/>
      <c r="T3215" s="103"/>
      <c r="U3215" s="103"/>
      <c r="V3215" s="103"/>
      <c r="W3215" s="103"/>
      <c r="X3215" s="103"/>
      <c r="Y3215" s="103"/>
      <c r="Z3215" s="103"/>
      <c r="AA3215" s="103"/>
      <c r="AB3215" s="103"/>
      <c r="AC3215" s="103"/>
      <c r="AD3215" s="103"/>
      <c r="AE3215" s="103"/>
      <c r="AF3215" s="103"/>
      <c r="AG3215" s="103"/>
      <c r="AH3215" s="103"/>
      <c r="AI3215" s="103"/>
      <c r="AJ3215" s="103"/>
      <c r="AK3215" s="103"/>
      <c r="AL3215" s="103"/>
      <c r="AM3215" s="103"/>
      <c r="AN3215" s="103"/>
      <c r="AO3215" s="103"/>
      <c r="AP3215" s="103"/>
      <c r="AQ3215" s="103"/>
      <c r="AR3215" s="103"/>
      <c r="AS3215" s="103"/>
      <c r="AT3215" s="103"/>
      <c r="AU3215" s="103"/>
      <c r="AV3215" s="103"/>
      <c r="AW3215" s="103"/>
      <c r="AX3215" s="103"/>
      <c r="AY3215" s="103"/>
      <c r="AZ3215" s="103"/>
      <c r="BA3215" s="95"/>
      <c r="BB3215" s="95"/>
      <c r="BC3215" s="95"/>
      <c r="BD3215" s="95"/>
      <c r="BE3215" s="95"/>
      <c r="BF3215" s="95"/>
      <c r="BG3215" s="95"/>
      <c r="BH3215" s="95"/>
      <c r="BI3215" s="95"/>
    </row>
    <row r="3216" spans="17:61" s="82" customFormat="1" x14ac:dyDescent="0.2">
      <c r="Q3216" s="103"/>
      <c r="R3216" s="104"/>
      <c r="S3216" s="103"/>
      <c r="T3216" s="103"/>
      <c r="U3216" s="103"/>
      <c r="V3216" s="103"/>
      <c r="W3216" s="103"/>
      <c r="X3216" s="103"/>
      <c r="Y3216" s="103"/>
      <c r="Z3216" s="103"/>
      <c r="AA3216" s="103"/>
      <c r="AB3216" s="103"/>
      <c r="AC3216" s="103"/>
      <c r="AD3216" s="103"/>
      <c r="AE3216" s="103"/>
      <c r="AF3216" s="103"/>
      <c r="AG3216" s="103"/>
      <c r="AH3216" s="103"/>
      <c r="AI3216" s="103"/>
      <c r="AJ3216" s="103"/>
      <c r="AK3216" s="103"/>
      <c r="AL3216" s="103"/>
      <c r="AM3216" s="103"/>
      <c r="AN3216" s="103"/>
      <c r="AO3216" s="103"/>
      <c r="AP3216" s="103"/>
      <c r="AQ3216" s="103"/>
      <c r="AR3216" s="103"/>
      <c r="AS3216" s="103"/>
      <c r="AT3216" s="103"/>
      <c r="AU3216" s="103"/>
      <c r="AV3216" s="103"/>
      <c r="AW3216" s="103"/>
      <c r="AX3216" s="103"/>
      <c r="AY3216" s="103"/>
      <c r="AZ3216" s="103"/>
      <c r="BA3216" s="95"/>
      <c r="BB3216" s="95"/>
      <c r="BC3216" s="95"/>
      <c r="BD3216" s="95"/>
      <c r="BE3216" s="95"/>
      <c r="BF3216" s="95"/>
      <c r="BG3216" s="95"/>
      <c r="BH3216" s="95"/>
      <c r="BI3216" s="95"/>
    </row>
    <row r="3217" spans="17:61" s="82" customFormat="1" x14ac:dyDescent="0.2">
      <c r="Q3217" s="103"/>
      <c r="R3217" s="104"/>
      <c r="S3217" s="103"/>
      <c r="T3217" s="103"/>
      <c r="U3217" s="103"/>
      <c r="V3217" s="103"/>
      <c r="W3217" s="103"/>
      <c r="X3217" s="103"/>
      <c r="Y3217" s="103"/>
      <c r="Z3217" s="103"/>
      <c r="AA3217" s="103"/>
      <c r="AB3217" s="103"/>
      <c r="AC3217" s="103"/>
      <c r="AD3217" s="103"/>
      <c r="AE3217" s="103"/>
      <c r="AF3217" s="103"/>
      <c r="AG3217" s="103"/>
      <c r="AH3217" s="103"/>
      <c r="AI3217" s="103"/>
      <c r="AJ3217" s="103"/>
      <c r="AK3217" s="103"/>
      <c r="AL3217" s="103"/>
      <c r="AM3217" s="103"/>
      <c r="AN3217" s="103"/>
      <c r="AO3217" s="103"/>
      <c r="AP3217" s="103"/>
      <c r="AQ3217" s="103"/>
      <c r="AR3217" s="103"/>
      <c r="AS3217" s="103"/>
      <c r="AT3217" s="103"/>
      <c r="AU3217" s="103"/>
      <c r="AV3217" s="103"/>
      <c r="AW3217" s="103"/>
      <c r="AX3217" s="103"/>
      <c r="AY3217" s="103"/>
      <c r="AZ3217" s="103"/>
      <c r="BA3217" s="95"/>
      <c r="BB3217" s="95"/>
      <c r="BC3217" s="95"/>
      <c r="BD3217" s="95"/>
      <c r="BE3217" s="95"/>
      <c r="BF3217" s="95"/>
      <c r="BG3217" s="95"/>
      <c r="BH3217" s="95"/>
      <c r="BI3217" s="95"/>
    </row>
    <row r="3218" spans="17:61" s="82" customFormat="1" x14ac:dyDescent="0.2">
      <c r="Q3218" s="103"/>
      <c r="R3218" s="104"/>
      <c r="S3218" s="103"/>
      <c r="T3218" s="103"/>
      <c r="U3218" s="103"/>
      <c r="V3218" s="103"/>
      <c r="W3218" s="103"/>
      <c r="X3218" s="103"/>
      <c r="Y3218" s="103"/>
      <c r="Z3218" s="103"/>
      <c r="AA3218" s="103"/>
      <c r="AB3218" s="103"/>
      <c r="AC3218" s="103"/>
      <c r="AD3218" s="103"/>
      <c r="AE3218" s="103"/>
      <c r="AF3218" s="103"/>
      <c r="AG3218" s="103"/>
      <c r="AH3218" s="103"/>
      <c r="AI3218" s="103"/>
      <c r="AJ3218" s="103"/>
      <c r="AK3218" s="103"/>
      <c r="AL3218" s="103"/>
      <c r="AM3218" s="103"/>
      <c r="AN3218" s="103"/>
      <c r="AO3218" s="103"/>
      <c r="AP3218" s="103"/>
      <c r="AQ3218" s="103"/>
      <c r="AR3218" s="103"/>
      <c r="AS3218" s="103"/>
      <c r="AT3218" s="103"/>
      <c r="AU3218" s="103"/>
      <c r="AV3218" s="103"/>
      <c r="AW3218" s="103"/>
      <c r="AX3218" s="103"/>
      <c r="AY3218" s="103"/>
      <c r="AZ3218" s="103"/>
      <c r="BA3218" s="95"/>
      <c r="BB3218" s="95"/>
      <c r="BC3218" s="95"/>
      <c r="BD3218" s="95"/>
      <c r="BE3218" s="95"/>
      <c r="BF3218" s="95"/>
      <c r="BG3218" s="95"/>
      <c r="BH3218" s="95"/>
      <c r="BI3218" s="95"/>
    </row>
    <row r="3219" spans="17:61" s="82" customFormat="1" x14ac:dyDescent="0.2">
      <c r="Q3219" s="103"/>
      <c r="R3219" s="104"/>
      <c r="S3219" s="103"/>
      <c r="T3219" s="103"/>
      <c r="U3219" s="103"/>
      <c r="V3219" s="103"/>
      <c r="W3219" s="103"/>
      <c r="X3219" s="103"/>
      <c r="Y3219" s="103"/>
      <c r="Z3219" s="103"/>
      <c r="AA3219" s="103"/>
      <c r="AB3219" s="103"/>
      <c r="AC3219" s="103"/>
      <c r="AD3219" s="103"/>
      <c r="AE3219" s="103"/>
      <c r="AF3219" s="103"/>
      <c r="AG3219" s="103"/>
      <c r="AH3219" s="103"/>
      <c r="AI3219" s="103"/>
      <c r="AJ3219" s="103"/>
      <c r="AK3219" s="103"/>
      <c r="AL3219" s="103"/>
      <c r="AM3219" s="103"/>
      <c r="AN3219" s="103"/>
      <c r="AO3219" s="103"/>
      <c r="AP3219" s="103"/>
      <c r="AQ3219" s="103"/>
      <c r="AR3219" s="103"/>
      <c r="AS3219" s="103"/>
      <c r="AT3219" s="103"/>
      <c r="AU3219" s="103"/>
      <c r="AV3219" s="103"/>
      <c r="AW3219" s="103"/>
      <c r="AX3219" s="103"/>
      <c r="AY3219" s="103"/>
      <c r="AZ3219" s="103"/>
      <c r="BA3219" s="95"/>
      <c r="BB3219" s="95"/>
      <c r="BC3219" s="95"/>
      <c r="BD3219" s="95"/>
      <c r="BE3219" s="95"/>
      <c r="BF3219" s="95"/>
      <c r="BG3219" s="95"/>
      <c r="BH3219" s="95"/>
      <c r="BI3219" s="95"/>
    </row>
    <row r="3220" spans="17:61" s="82" customFormat="1" x14ac:dyDescent="0.2">
      <c r="Q3220" s="103"/>
      <c r="R3220" s="104"/>
      <c r="S3220" s="103"/>
      <c r="T3220" s="103"/>
      <c r="U3220" s="103"/>
      <c r="V3220" s="103"/>
      <c r="W3220" s="103"/>
      <c r="X3220" s="103"/>
      <c r="Y3220" s="103"/>
      <c r="Z3220" s="103"/>
      <c r="AA3220" s="103"/>
      <c r="AB3220" s="103"/>
      <c r="AC3220" s="103"/>
      <c r="AD3220" s="103"/>
      <c r="AE3220" s="103"/>
      <c r="AF3220" s="103"/>
      <c r="AG3220" s="103"/>
      <c r="AH3220" s="103"/>
      <c r="AI3220" s="103"/>
      <c r="AJ3220" s="103"/>
      <c r="AK3220" s="103"/>
      <c r="AL3220" s="103"/>
      <c r="AM3220" s="103"/>
      <c r="AN3220" s="103"/>
      <c r="AO3220" s="103"/>
      <c r="AP3220" s="103"/>
      <c r="AQ3220" s="103"/>
      <c r="AR3220" s="103"/>
      <c r="AS3220" s="103"/>
      <c r="AT3220" s="103"/>
      <c r="AU3220" s="103"/>
      <c r="AV3220" s="103"/>
      <c r="AW3220" s="103"/>
      <c r="AX3220" s="103"/>
      <c r="AY3220" s="103"/>
      <c r="AZ3220" s="103"/>
      <c r="BA3220" s="95"/>
      <c r="BB3220" s="95"/>
      <c r="BC3220" s="95"/>
      <c r="BD3220" s="95"/>
      <c r="BE3220" s="95"/>
      <c r="BF3220" s="95"/>
      <c r="BG3220" s="95"/>
      <c r="BH3220" s="95"/>
      <c r="BI3220" s="95"/>
    </row>
    <row r="3221" spans="17:61" s="82" customFormat="1" x14ac:dyDescent="0.2">
      <c r="Q3221" s="103"/>
      <c r="R3221" s="104"/>
      <c r="S3221" s="103"/>
      <c r="T3221" s="103"/>
      <c r="U3221" s="103"/>
      <c r="V3221" s="103"/>
      <c r="W3221" s="103"/>
      <c r="X3221" s="103"/>
      <c r="Y3221" s="103"/>
      <c r="Z3221" s="103"/>
      <c r="AA3221" s="103"/>
      <c r="AB3221" s="103"/>
      <c r="AC3221" s="103"/>
      <c r="AD3221" s="103"/>
      <c r="AE3221" s="103"/>
      <c r="AF3221" s="103"/>
      <c r="AG3221" s="103"/>
      <c r="AH3221" s="103"/>
      <c r="AI3221" s="103"/>
      <c r="AJ3221" s="103"/>
      <c r="AK3221" s="103"/>
      <c r="AL3221" s="103"/>
      <c r="AM3221" s="103"/>
      <c r="AN3221" s="103"/>
      <c r="AO3221" s="103"/>
      <c r="AP3221" s="103"/>
      <c r="AQ3221" s="103"/>
      <c r="AR3221" s="103"/>
      <c r="AS3221" s="103"/>
      <c r="AT3221" s="103"/>
      <c r="AU3221" s="103"/>
      <c r="AV3221" s="103"/>
      <c r="AW3221" s="103"/>
      <c r="AX3221" s="103"/>
      <c r="AY3221" s="103"/>
      <c r="AZ3221" s="103"/>
      <c r="BA3221" s="95"/>
      <c r="BB3221" s="95"/>
      <c r="BC3221" s="95"/>
      <c r="BD3221" s="95"/>
      <c r="BE3221" s="95"/>
      <c r="BF3221" s="95"/>
      <c r="BG3221" s="95"/>
      <c r="BH3221" s="95"/>
      <c r="BI3221" s="95"/>
    </row>
    <row r="3222" spans="17:61" s="82" customFormat="1" x14ac:dyDescent="0.2">
      <c r="Q3222" s="103"/>
      <c r="R3222" s="104"/>
      <c r="S3222" s="103"/>
      <c r="T3222" s="103"/>
      <c r="U3222" s="103"/>
      <c r="V3222" s="103"/>
      <c r="W3222" s="103"/>
      <c r="X3222" s="103"/>
      <c r="Y3222" s="103"/>
      <c r="Z3222" s="103"/>
      <c r="AA3222" s="103"/>
      <c r="AB3222" s="103"/>
      <c r="AC3222" s="103"/>
      <c r="AD3222" s="103"/>
      <c r="AE3222" s="103"/>
      <c r="AF3222" s="103"/>
      <c r="AG3222" s="103"/>
      <c r="AH3222" s="103"/>
      <c r="AI3222" s="103"/>
      <c r="AJ3222" s="103"/>
      <c r="AK3222" s="103"/>
      <c r="AL3222" s="103"/>
      <c r="AM3222" s="103"/>
      <c r="AN3222" s="103"/>
      <c r="AO3222" s="103"/>
      <c r="AP3222" s="103"/>
      <c r="AQ3222" s="103"/>
      <c r="AR3222" s="103"/>
      <c r="AS3222" s="103"/>
      <c r="AT3222" s="103"/>
      <c r="AU3222" s="103"/>
      <c r="AV3222" s="103"/>
      <c r="AW3222" s="103"/>
      <c r="AX3222" s="103"/>
      <c r="AY3222" s="103"/>
      <c r="AZ3222" s="103"/>
      <c r="BA3222" s="95"/>
      <c r="BB3222" s="95"/>
      <c r="BC3222" s="95"/>
      <c r="BD3222" s="95"/>
      <c r="BE3222" s="95"/>
      <c r="BF3222" s="95"/>
      <c r="BG3222" s="95"/>
      <c r="BH3222" s="95"/>
      <c r="BI3222" s="95"/>
    </row>
    <row r="3223" spans="17:61" s="82" customFormat="1" x14ac:dyDescent="0.2">
      <c r="Q3223" s="103"/>
      <c r="R3223" s="104"/>
      <c r="S3223" s="103"/>
      <c r="T3223" s="103"/>
      <c r="U3223" s="103"/>
      <c r="V3223" s="103"/>
      <c r="W3223" s="103"/>
      <c r="X3223" s="103"/>
      <c r="Y3223" s="103"/>
      <c r="Z3223" s="103"/>
      <c r="AA3223" s="103"/>
      <c r="AB3223" s="103"/>
      <c r="AC3223" s="103"/>
      <c r="AD3223" s="103"/>
      <c r="AE3223" s="103"/>
      <c r="AF3223" s="103"/>
      <c r="AG3223" s="103"/>
      <c r="AH3223" s="103"/>
      <c r="AI3223" s="103"/>
      <c r="AJ3223" s="103"/>
      <c r="AK3223" s="103"/>
      <c r="AL3223" s="103"/>
      <c r="AM3223" s="103"/>
      <c r="AN3223" s="103"/>
      <c r="AO3223" s="103"/>
      <c r="AP3223" s="103"/>
      <c r="AQ3223" s="103"/>
      <c r="AR3223" s="103"/>
      <c r="AS3223" s="103"/>
      <c r="AT3223" s="103"/>
      <c r="AU3223" s="103"/>
      <c r="AV3223" s="103"/>
      <c r="AW3223" s="103"/>
      <c r="AX3223" s="103"/>
      <c r="AY3223" s="103"/>
      <c r="AZ3223" s="103"/>
      <c r="BA3223" s="95"/>
      <c r="BB3223" s="95"/>
      <c r="BC3223" s="95"/>
      <c r="BD3223" s="95"/>
      <c r="BE3223" s="95"/>
      <c r="BF3223" s="95"/>
      <c r="BG3223" s="95"/>
      <c r="BH3223" s="95"/>
      <c r="BI3223" s="95"/>
    </row>
    <row r="3224" spans="17:61" s="82" customFormat="1" x14ac:dyDescent="0.2">
      <c r="Q3224" s="103"/>
      <c r="R3224" s="104"/>
      <c r="S3224" s="103"/>
      <c r="T3224" s="103"/>
      <c r="U3224" s="103"/>
      <c r="V3224" s="103"/>
      <c r="W3224" s="103"/>
      <c r="X3224" s="103"/>
      <c r="Y3224" s="103"/>
      <c r="Z3224" s="103"/>
      <c r="AA3224" s="103"/>
      <c r="AB3224" s="103"/>
      <c r="AC3224" s="103"/>
      <c r="AD3224" s="103"/>
      <c r="AE3224" s="103"/>
      <c r="AF3224" s="103"/>
      <c r="AG3224" s="103"/>
      <c r="AH3224" s="103"/>
      <c r="AI3224" s="103"/>
      <c r="AJ3224" s="103"/>
      <c r="AK3224" s="103"/>
      <c r="AL3224" s="103"/>
      <c r="AM3224" s="103"/>
      <c r="AN3224" s="103"/>
      <c r="AO3224" s="103"/>
      <c r="AP3224" s="103"/>
      <c r="AQ3224" s="103"/>
      <c r="AR3224" s="103"/>
      <c r="AS3224" s="103"/>
      <c r="AT3224" s="103"/>
      <c r="AU3224" s="103"/>
      <c r="AV3224" s="103"/>
      <c r="AW3224" s="103"/>
      <c r="AX3224" s="103"/>
      <c r="AY3224" s="103"/>
      <c r="AZ3224" s="103"/>
      <c r="BA3224" s="95"/>
      <c r="BB3224" s="95"/>
      <c r="BC3224" s="95"/>
      <c r="BD3224" s="95"/>
      <c r="BE3224" s="95"/>
      <c r="BF3224" s="95"/>
      <c r="BG3224" s="95"/>
      <c r="BH3224" s="95"/>
      <c r="BI3224" s="95"/>
    </row>
    <row r="3225" spans="17:61" s="82" customFormat="1" x14ac:dyDescent="0.2">
      <c r="Q3225" s="103"/>
      <c r="R3225" s="104"/>
      <c r="S3225" s="103"/>
      <c r="T3225" s="103"/>
      <c r="U3225" s="103"/>
      <c r="V3225" s="103"/>
      <c r="W3225" s="103"/>
      <c r="X3225" s="103"/>
      <c r="Y3225" s="103"/>
      <c r="Z3225" s="103"/>
      <c r="AA3225" s="103"/>
      <c r="AB3225" s="103"/>
      <c r="AC3225" s="103"/>
      <c r="AD3225" s="103"/>
      <c r="AE3225" s="103"/>
      <c r="AF3225" s="103"/>
      <c r="AG3225" s="103"/>
      <c r="AH3225" s="103"/>
      <c r="AI3225" s="103"/>
      <c r="AJ3225" s="103"/>
      <c r="AK3225" s="103"/>
      <c r="AL3225" s="103"/>
      <c r="AM3225" s="103"/>
      <c r="AN3225" s="103"/>
      <c r="AO3225" s="103"/>
      <c r="AP3225" s="103"/>
      <c r="AQ3225" s="103"/>
      <c r="AR3225" s="103"/>
      <c r="AS3225" s="103"/>
      <c r="AT3225" s="103"/>
      <c r="AU3225" s="103"/>
      <c r="AV3225" s="103"/>
      <c r="AW3225" s="103"/>
      <c r="AX3225" s="103"/>
      <c r="AY3225" s="103"/>
      <c r="AZ3225" s="103"/>
      <c r="BA3225" s="95"/>
      <c r="BB3225" s="95"/>
      <c r="BC3225" s="95"/>
      <c r="BD3225" s="95"/>
      <c r="BE3225" s="95"/>
      <c r="BF3225" s="95"/>
      <c r="BG3225" s="95"/>
      <c r="BH3225" s="95"/>
      <c r="BI3225" s="95"/>
    </row>
    <row r="3226" spans="17:61" s="82" customFormat="1" x14ac:dyDescent="0.2">
      <c r="Q3226" s="103"/>
      <c r="R3226" s="104"/>
      <c r="S3226" s="103"/>
      <c r="T3226" s="103"/>
      <c r="U3226" s="103"/>
      <c r="V3226" s="103"/>
      <c r="W3226" s="103"/>
      <c r="X3226" s="103"/>
      <c r="Y3226" s="103"/>
      <c r="Z3226" s="103"/>
      <c r="AA3226" s="103"/>
      <c r="AB3226" s="103"/>
      <c r="AC3226" s="103"/>
      <c r="AD3226" s="103"/>
      <c r="AE3226" s="103"/>
      <c r="AF3226" s="103"/>
      <c r="AG3226" s="103"/>
      <c r="AH3226" s="103"/>
      <c r="AI3226" s="103"/>
      <c r="AJ3226" s="103"/>
      <c r="AK3226" s="103"/>
      <c r="AL3226" s="103"/>
      <c r="AM3226" s="103"/>
      <c r="AN3226" s="103"/>
      <c r="AO3226" s="103"/>
      <c r="AP3226" s="103"/>
      <c r="AQ3226" s="103"/>
      <c r="AR3226" s="103"/>
      <c r="AS3226" s="103"/>
      <c r="AT3226" s="103"/>
      <c r="AU3226" s="103"/>
      <c r="AV3226" s="103"/>
      <c r="AW3226" s="103"/>
      <c r="AX3226" s="103"/>
      <c r="AY3226" s="103"/>
      <c r="AZ3226" s="103"/>
      <c r="BA3226" s="95"/>
      <c r="BB3226" s="95"/>
      <c r="BC3226" s="95"/>
      <c r="BD3226" s="95"/>
      <c r="BE3226" s="95"/>
      <c r="BF3226" s="95"/>
      <c r="BG3226" s="95"/>
      <c r="BH3226" s="95"/>
      <c r="BI3226" s="95"/>
    </row>
    <row r="3227" spans="17:61" s="82" customFormat="1" x14ac:dyDescent="0.2">
      <c r="Q3227" s="103"/>
      <c r="R3227" s="104"/>
      <c r="S3227" s="103"/>
      <c r="T3227" s="103"/>
      <c r="U3227" s="103"/>
      <c r="V3227" s="103"/>
      <c r="W3227" s="103"/>
      <c r="X3227" s="103"/>
      <c r="Y3227" s="103"/>
      <c r="Z3227" s="103"/>
      <c r="AA3227" s="103"/>
      <c r="AB3227" s="103"/>
      <c r="AC3227" s="103"/>
      <c r="AD3227" s="103"/>
      <c r="AE3227" s="103"/>
      <c r="AF3227" s="103"/>
      <c r="AG3227" s="103"/>
      <c r="AH3227" s="103"/>
      <c r="AI3227" s="103"/>
      <c r="AJ3227" s="103"/>
      <c r="AK3227" s="103"/>
      <c r="AL3227" s="103"/>
      <c r="AM3227" s="103"/>
      <c r="AN3227" s="103"/>
      <c r="AO3227" s="103"/>
      <c r="AP3227" s="103"/>
      <c r="AQ3227" s="103"/>
      <c r="AR3227" s="103"/>
      <c r="AS3227" s="103"/>
      <c r="AT3227" s="103"/>
      <c r="AU3227" s="103"/>
      <c r="AV3227" s="103"/>
      <c r="AW3227" s="103"/>
      <c r="AX3227" s="103"/>
      <c r="AY3227" s="103"/>
      <c r="AZ3227" s="103"/>
      <c r="BA3227" s="95"/>
      <c r="BB3227" s="95"/>
      <c r="BC3227" s="95"/>
      <c r="BD3227" s="95"/>
      <c r="BE3227" s="95"/>
      <c r="BF3227" s="95"/>
      <c r="BG3227" s="95"/>
      <c r="BH3227" s="95"/>
      <c r="BI3227" s="95"/>
    </row>
    <row r="3228" spans="17:61" s="82" customFormat="1" x14ac:dyDescent="0.2">
      <c r="Q3228" s="103"/>
      <c r="R3228" s="104"/>
      <c r="S3228" s="103"/>
      <c r="T3228" s="103"/>
      <c r="U3228" s="103"/>
      <c r="V3228" s="103"/>
      <c r="W3228" s="103"/>
      <c r="X3228" s="103"/>
      <c r="Y3228" s="103"/>
      <c r="Z3228" s="103"/>
      <c r="AA3228" s="103"/>
      <c r="AB3228" s="103"/>
      <c r="AC3228" s="103"/>
      <c r="AD3228" s="103"/>
      <c r="AE3228" s="103"/>
      <c r="AF3228" s="103"/>
      <c r="AG3228" s="103"/>
      <c r="AH3228" s="103"/>
      <c r="AI3228" s="103"/>
      <c r="AJ3228" s="103"/>
      <c r="AK3228" s="103"/>
      <c r="AL3228" s="103"/>
      <c r="AM3228" s="103"/>
      <c r="AN3228" s="103"/>
      <c r="AO3228" s="103"/>
      <c r="AP3228" s="103"/>
      <c r="AQ3228" s="103"/>
      <c r="AR3228" s="103"/>
      <c r="AS3228" s="103"/>
      <c r="AT3228" s="103"/>
      <c r="AU3228" s="103"/>
      <c r="AV3228" s="103"/>
      <c r="AW3228" s="103"/>
      <c r="AX3228" s="103"/>
      <c r="AY3228" s="103"/>
      <c r="AZ3228" s="103"/>
      <c r="BA3228" s="95"/>
      <c r="BB3228" s="95"/>
      <c r="BC3228" s="95"/>
      <c r="BD3228" s="95"/>
      <c r="BE3228" s="95"/>
      <c r="BF3228" s="95"/>
      <c r="BG3228" s="95"/>
      <c r="BH3228" s="95"/>
      <c r="BI3228" s="95"/>
    </row>
    <row r="3229" spans="17:61" s="82" customFormat="1" x14ac:dyDescent="0.2">
      <c r="Q3229" s="103"/>
      <c r="R3229" s="104"/>
      <c r="S3229" s="103"/>
      <c r="T3229" s="103"/>
      <c r="U3229" s="103"/>
      <c r="V3229" s="103"/>
      <c r="W3229" s="103"/>
      <c r="X3229" s="103"/>
      <c r="Y3229" s="103"/>
      <c r="Z3229" s="103"/>
      <c r="AA3229" s="103"/>
      <c r="AB3229" s="103"/>
      <c r="AC3229" s="103"/>
      <c r="AD3229" s="103"/>
      <c r="AE3229" s="103"/>
      <c r="AF3229" s="103"/>
      <c r="AG3229" s="103"/>
      <c r="AH3229" s="103"/>
      <c r="AI3229" s="103"/>
      <c r="AJ3229" s="103"/>
      <c r="AK3229" s="103"/>
      <c r="AL3229" s="103"/>
      <c r="AM3229" s="103"/>
      <c r="AN3229" s="103"/>
      <c r="AO3229" s="103"/>
      <c r="AP3229" s="103"/>
      <c r="AQ3229" s="103"/>
      <c r="AR3229" s="103"/>
      <c r="AS3229" s="103"/>
      <c r="AT3229" s="103"/>
      <c r="AU3229" s="103"/>
      <c r="AV3229" s="103"/>
      <c r="AW3229" s="103"/>
      <c r="AX3229" s="103"/>
      <c r="AY3229" s="103"/>
      <c r="AZ3229" s="103"/>
      <c r="BA3229" s="95"/>
      <c r="BB3229" s="95"/>
      <c r="BC3229" s="95"/>
      <c r="BD3229" s="95"/>
      <c r="BE3229" s="95"/>
      <c r="BF3229" s="95"/>
      <c r="BG3229" s="95"/>
      <c r="BH3229" s="95"/>
      <c r="BI3229" s="95"/>
    </row>
    <row r="3230" spans="17:61" s="82" customFormat="1" x14ac:dyDescent="0.2">
      <c r="Q3230" s="103"/>
      <c r="R3230" s="104"/>
      <c r="S3230" s="103"/>
      <c r="T3230" s="103"/>
      <c r="U3230" s="103"/>
      <c r="V3230" s="103"/>
      <c r="W3230" s="103"/>
      <c r="X3230" s="103"/>
      <c r="Y3230" s="103"/>
      <c r="Z3230" s="103"/>
      <c r="AA3230" s="103"/>
      <c r="AB3230" s="103"/>
      <c r="AC3230" s="103"/>
      <c r="AD3230" s="103"/>
      <c r="AE3230" s="103"/>
      <c r="AF3230" s="103"/>
      <c r="AG3230" s="103"/>
      <c r="AH3230" s="103"/>
      <c r="AI3230" s="103"/>
      <c r="AJ3230" s="103"/>
      <c r="AK3230" s="103"/>
      <c r="AL3230" s="103"/>
      <c r="AM3230" s="103"/>
      <c r="AN3230" s="103"/>
      <c r="AO3230" s="103"/>
      <c r="AP3230" s="103"/>
      <c r="AQ3230" s="103"/>
      <c r="AR3230" s="103"/>
      <c r="AS3230" s="103"/>
      <c r="AT3230" s="103"/>
      <c r="AU3230" s="103"/>
      <c r="AV3230" s="103"/>
      <c r="AW3230" s="103"/>
      <c r="AX3230" s="103"/>
      <c r="AY3230" s="103"/>
      <c r="AZ3230" s="103"/>
      <c r="BA3230" s="95"/>
      <c r="BB3230" s="95"/>
      <c r="BC3230" s="95"/>
      <c r="BD3230" s="95"/>
      <c r="BE3230" s="95"/>
      <c r="BF3230" s="95"/>
      <c r="BG3230" s="95"/>
      <c r="BH3230" s="95"/>
      <c r="BI3230" s="95"/>
    </row>
    <row r="3231" spans="17:61" s="82" customFormat="1" x14ac:dyDescent="0.2">
      <c r="Q3231" s="103"/>
      <c r="R3231" s="104"/>
      <c r="S3231" s="103"/>
      <c r="T3231" s="103"/>
      <c r="U3231" s="103"/>
      <c r="V3231" s="103"/>
      <c r="W3231" s="103"/>
      <c r="X3231" s="103"/>
      <c r="Y3231" s="103"/>
      <c r="Z3231" s="103"/>
      <c r="AA3231" s="103"/>
      <c r="AB3231" s="103"/>
      <c r="AC3231" s="103"/>
      <c r="AD3231" s="103"/>
      <c r="AE3231" s="103"/>
      <c r="AF3231" s="103"/>
      <c r="AG3231" s="103"/>
      <c r="AH3231" s="103"/>
      <c r="AI3231" s="103"/>
      <c r="AJ3231" s="103"/>
      <c r="AK3231" s="103"/>
      <c r="AL3231" s="103"/>
      <c r="AM3231" s="103"/>
      <c r="AN3231" s="103"/>
      <c r="AO3231" s="103"/>
      <c r="AP3231" s="103"/>
      <c r="AQ3231" s="103"/>
      <c r="AR3231" s="103"/>
      <c r="AS3231" s="103"/>
      <c r="AT3231" s="103"/>
      <c r="AU3231" s="103"/>
      <c r="AV3231" s="103"/>
      <c r="AW3231" s="103"/>
      <c r="AX3231" s="103"/>
      <c r="AY3231" s="103"/>
      <c r="AZ3231" s="103"/>
      <c r="BA3231" s="95"/>
      <c r="BB3231" s="95"/>
      <c r="BC3231" s="95"/>
      <c r="BD3231" s="95"/>
      <c r="BE3231" s="95"/>
      <c r="BF3231" s="95"/>
      <c r="BG3231" s="95"/>
      <c r="BH3231" s="95"/>
      <c r="BI3231" s="95"/>
    </row>
    <row r="3232" spans="17:61" s="82" customFormat="1" x14ac:dyDescent="0.2">
      <c r="Q3232" s="103"/>
      <c r="R3232" s="104"/>
      <c r="S3232" s="103"/>
      <c r="T3232" s="103"/>
      <c r="U3232" s="103"/>
      <c r="V3232" s="103"/>
      <c r="W3232" s="103"/>
      <c r="X3232" s="103"/>
      <c r="Y3232" s="103"/>
      <c r="Z3232" s="103"/>
      <c r="AA3232" s="103"/>
      <c r="AB3232" s="103"/>
      <c r="AC3232" s="103"/>
      <c r="AD3232" s="103"/>
      <c r="AE3232" s="103"/>
      <c r="AF3232" s="103"/>
      <c r="AG3232" s="103"/>
      <c r="AH3232" s="103"/>
      <c r="AI3232" s="103"/>
      <c r="AJ3232" s="103"/>
      <c r="AK3232" s="103"/>
      <c r="AL3232" s="103"/>
      <c r="AM3232" s="103"/>
      <c r="AN3232" s="103"/>
      <c r="AO3232" s="103"/>
      <c r="AP3232" s="103"/>
      <c r="AQ3232" s="103"/>
      <c r="AR3232" s="103"/>
      <c r="AS3232" s="103"/>
      <c r="AT3232" s="103"/>
      <c r="AU3232" s="103"/>
      <c r="AV3232" s="103"/>
      <c r="AW3232" s="103"/>
      <c r="AX3232" s="103"/>
      <c r="AY3232" s="103"/>
      <c r="AZ3232" s="103"/>
      <c r="BA3232" s="95"/>
      <c r="BB3232" s="95"/>
      <c r="BC3232" s="95"/>
      <c r="BD3232" s="95"/>
      <c r="BE3232" s="95"/>
      <c r="BF3232" s="95"/>
      <c r="BG3232" s="95"/>
      <c r="BH3232" s="95"/>
      <c r="BI3232" s="95"/>
    </row>
    <row r="3233" spans="17:61" s="82" customFormat="1" x14ac:dyDescent="0.2">
      <c r="Q3233" s="103"/>
      <c r="R3233" s="104"/>
      <c r="S3233" s="103"/>
      <c r="T3233" s="103"/>
      <c r="U3233" s="103"/>
      <c r="V3233" s="103"/>
      <c r="W3233" s="103"/>
      <c r="X3233" s="103"/>
      <c r="Y3233" s="103"/>
      <c r="Z3233" s="103"/>
      <c r="AA3233" s="103"/>
      <c r="AB3233" s="103"/>
      <c r="AC3233" s="103"/>
      <c r="AD3233" s="103"/>
      <c r="AE3233" s="103"/>
      <c r="AF3233" s="103"/>
      <c r="AG3233" s="103"/>
      <c r="AH3233" s="103"/>
      <c r="AI3233" s="103"/>
      <c r="AJ3233" s="103"/>
      <c r="AK3233" s="103"/>
      <c r="AL3233" s="103"/>
      <c r="AM3233" s="103"/>
      <c r="AN3233" s="103"/>
      <c r="AO3233" s="103"/>
      <c r="AP3233" s="103"/>
      <c r="AQ3233" s="103"/>
      <c r="AR3233" s="103"/>
      <c r="AS3233" s="103"/>
      <c r="AT3233" s="103"/>
      <c r="AU3233" s="103"/>
      <c r="AV3233" s="103"/>
      <c r="AW3233" s="103"/>
      <c r="AX3233" s="103"/>
      <c r="AY3233" s="103"/>
      <c r="AZ3233" s="103"/>
      <c r="BA3233" s="95"/>
      <c r="BB3233" s="95"/>
      <c r="BC3233" s="95"/>
      <c r="BD3233" s="95"/>
      <c r="BE3233" s="95"/>
      <c r="BF3233" s="95"/>
      <c r="BG3233" s="95"/>
      <c r="BH3233" s="95"/>
      <c r="BI3233" s="95"/>
    </row>
    <row r="3234" spans="17:61" s="82" customFormat="1" x14ac:dyDescent="0.2">
      <c r="Q3234" s="103"/>
      <c r="R3234" s="104"/>
      <c r="S3234" s="103"/>
      <c r="T3234" s="103"/>
      <c r="U3234" s="103"/>
      <c r="V3234" s="103"/>
      <c r="W3234" s="103"/>
      <c r="X3234" s="103"/>
      <c r="Y3234" s="103"/>
      <c r="Z3234" s="103"/>
      <c r="AA3234" s="103"/>
      <c r="AB3234" s="103"/>
      <c r="AC3234" s="103"/>
      <c r="AD3234" s="103"/>
      <c r="AE3234" s="103"/>
      <c r="AF3234" s="103"/>
      <c r="AG3234" s="103"/>
      <c r="AH3234" s="103"/>
      <c r="AI3234" s="103"/>
      <c r="AJ3234" s="103"/>
      <c r="AK3234" s="103"/>
      <c r="AL3234" s="103"/>
      <c r="AM3234" s="103"/>
      <c r="AN3234" s="103"/>
      <c r="AO3234" s="103"/>
      <c r="AP3234" s="103"/>
      <c r="AQ3234" s="103"/>
      <c r="AR3234" s="103"/>
      <c r="AS3234" s="103"/>
      <c r="AT3234" s="103"/>
      <c r="AU3234" s="103"/>
      <c r="AV3234" s="103"/>
      <c r="AW3234" s="103"/>
      <c r="AX3234" s="103"/>
      <c r="AY3234" s="103"/>
      <c r="AZ3234" s="103"/>
      <c r="BA3234" s="95"/>
      <c r="BB3234" s="95"/>
      <c r="BC3234" s="95"/>
      <c r="BD3234" s="95"/>
      <c r="BE3234" s="95"/>
      <c r="BF3234" s="95"/>
      <c r="BG3234" s="95"/>
      <c r="BH3234" s="95"/>
      <c r="BI3234" s="95"/>
    </row>
    <row r="3235" spans="17:61" s="82" customFormat="1" x14ac:dyDescent="0.2">
      <c r="Q3235" s="103"/>
      <c r="R3235" s="104"/>
      <c r="S3235" s="103"/>
      <c r="T3235" s="103"/>
      <c r="U3235" s="103"/>
      <c r="V3235" s="103"/>
      <c r="W3235" s="103"/>
      <c r="X3235" s="103"/>
      <c r="Y3235" s="103"/>
      <c r="Z3235" s="103"/>
      <c r="AA3235" s="103"/>
      <c r="AB3235" s="103"/>
      <c r="AC3235" s="103"/>
      <c r="AD3235" s="103"/>
      <c r="AE3235" s="103"/>
      <c r="AF3235" s="103"/>
      <c r="AG3235" s="103"/>
      <c r="AH3235" s="103"/>
      <c r="AI3235" s="103"/>
      <c r="AJ3235" s="103"/>
      <c r="AK3235" s="103"/>
      <c r="AL3235" s="103"/>
      <c r="AM3235" s="103"/>
      <c r="AN3235" s="103"/>
      <c r="AO3235" s="103"/>
      <c r="AP3235" s="103"/>
      <c r="AQ3235" s="103"/>
      <c r="AR3235" s="103"/>
      <c r="AS3235" s="103"/>
      <c r="AT3235" s="103"/>
      <c r="AU3235" s="103"/>
      <c r="AV3235" s="103"/>
      <c r="AW3235" s="103"/>
      <c r="AX3235" s="103"/>
      <c r="AY3235" s="103"/>
      <c r="AZ3235" s="103"/>
      <c r="BA3235" s="95"/>
      <c r="BB3235" s="95"/>
      <c r="BC3235" s="95"/>
      <c r="BD3235" s="95"/>
      <c r="BE3235" s="95"/>
      <c r="BF3235" s="95"/>
      <c r="BG3235" s="95"/>
      <c r="BH3235" s="95"/>
      <c r="BI3235" s="95"/>
    </row>
    <row r="3236" spans="17:61" s="82" customFormat="1" x14ac:dyDescent="0.2">
      <c r="Q3236" s="103"/>
      <c r="R3236" s="104"/>
      <c r="S3236" s="103"/>
      <c r="T3236" s="103"/>
      <c r="U3236" s="103"/>
      <c r="V3236" s="103"/>
      <c r="W3236" s="103"/>
      <c r="X3236" s="103"/>
      <c r="Y3236" s="103"/>
      <c r="Z3236" s="103"/>
      <c r="AA3236" s="103"/>
      <c r="AB3236" s="103"/>
      <c r="AC3236" s="103"/>
      <c r="AD3236" s="103"/>
      <c r="AE3236" s="103"/>
      <c r="AF3236" s="103"/>
      <c r="AG3236" s="103"/>
      <c r="AH3236" s="103"/>
      <c r="AI3236" s="103"/>
      <c r="AJ3236" s="103"/>
      <c r="AK3236" s="103"/>
      <c r="AL3236" s="103"/>
      <c r="AM3236" s="103"/>
      <c r="AN3236" s="103"/>
      <c r="AO3236" s="103"/>
      <c r="AP3236" s="103"/>
      <c r="AQ3236" s="103"/>
      <c r="AR3236" s="103"/>
      <c r="AS3236" s="103"/>
      <c r="AT3236" s="103"/>
      <c r="AU3236" s="103"/>
      <c r="AV3236" s="103"/>
      <c r="AW3236" s="103"/>
      <c r="AX3236" s="103"/>
      <c r="AY3236" s="103"/>
      <c r="AZ3236" s="103"/>
      <c r="BA3236" s="95"/>
      <c r="BB3236" s="95"/>
      <c r="BC3236" s="95"/>
      <c r="BD3236" s="95"/>
      <c r="BE3236" s="95"/>
      <c r="BF3236" s="95"/>
      <c r="BG3236" s="95"/>
      <c r="BH3236" s="95"/>
      <c r="BI3236" s="95"/>
    </row>
    <row r="3237" spans="17:61" s="82" customFormat="1" x14ac:dyDescent="0.2">
      <c r="Q3237" s="103"/>
      <c r="R3237" s="104"/>
      <c r="S3237" s="103"/>
      <c r="T3237" s="103"/>
      <c r="U3237" s="103"/>
      <c r="V3237" s="103"/>
      <c r="W3237" s="103"/>
      <c r="X3237" s="103"/>
      <c r="Y3237" s="103"/>
      <c r="Z3237" s="103"/>
      <c r="AA3237" s="103"/>
      <c r="AB3237" s="103"/>
      <c r="AC3237" s="103"/>
      <c r="AD3237" s="103"/>
      <c r="AE3237" s="103"/>
      <c r="AF3237" s="103"/>
      <c r="AG3237" s="103"/>
      <c r="AH3237" s="103"/>
      <c r="AI3237" s="103"/>
      <c r="AJ3237" s="103"/>
      <c r="AK3237" s="103"/>
      <c r="AL3237" s="103"/>
      <c r="AM3237" s="103"/>
      <c r="AN3237" s="103"/>
      <c r="AO3237" s="103"/>
      <c r="AP3237" s="103"/>
      <c r="AQ3237" s="103"/>
      <c r="AR3237" s="103"/>
      <c r="AS3237" s="103"/>
      <c r="AT3237" s="103"/>
      <c r="AU3237" s="103"/>
      <c r="AV3237" s="103"/>
      <c r="AW3237" s="103"/>
      <c r="AX3237" s="103"/>
      <c r="AY3237" s="103"/>
      <c r="AZ3237" s="103"/>
      <c r="BA3237" s="95"/>
      <c r="BB3237" s="95"/>
      <c r="BC3237" s="95"/>
      <c r="BD3237" s="95"/>
      <c r="BE3237" s="95"/>
      <c r="BF3237" s="95"/>
      <c r="BG3237" s="95"/>
      <c r="BH3237" s="95"/>
      <c r="BI3237" s="95"/>
    </row>
    <row r="3238" spans="17:61" s="82" customFormat="1" x14ac:dyDescent="0.2">
      <c r="Q3238" s="103"/>
      <c r="R3238" s="104"/>
      <c r="S3238" s="103"/>
      <c r="T3238" s="103"/>
      <c r="U3238" s="103"/>
      <c r="V3238" s="103"/>
      <c r="W3238" s="103"/>
      <c r="X3238" s="103"/>
      <c r="Y3238" s="103"/>
      <c r="Z3238" s="103"/>
      <c r="AA3238" s="103"/>
      <c r="AB3238" s="103"/>
      <c r="AC3238" s="103"/>
      <c r="AD3238" s="103"/>
      <c r="AE3238" s="103"/>
      <c r="AF3238" s="103"/>
      <c r="AG3238" s="103"/>
      <c r="AH3238" s="103"/>
      <c r="AI3238" s="103"/>
      <c r="AJ3238" s="103"/>
      <c r="AK3238" s="103"/>
      <c r="AL3238" s="103"/>
      <c r="AM3238" s="103"/>
      <c r="AN3238" s="103"/>
      <c r="AO3238" s="103"/>
      <c r="AP3238" s="103"/>
      <c r="AQ3238" s="103"/>
      <c r="AR3238" s="103"/>
      <c r="AS3238" s="103"/>
      <c r="AT3238" s="103"/>
      <c r="AU3238" s="103"/>
      <c r="AV3238" s="103"/>
      <c r="AW3238" s="103"/>
      <c r="AX3238" s="103"/>
      <c r="AY3238" s="103"/>
      <c r="AZ3238" s="103"/>
      <c r="BA3238" s="95"/>
      <c r="BB3238" s="95"/>
      <c r="BC3238" s="95"/>
      <c r="BD3238" s="95"/>
      <c r="BE3238" s="95"/>
      <c r="BF3238" s="95"/>
      <c r="BG3238" s="95"/>
      <c r="BH3238" s="95"/>
      <c r="BI3238" s="95"/>
    </row>
    <row r="3239" spans="17:61" s="82" customFormat="1" x14ac:dyDescent="0.2">
      <c r="Q3239" s="103"/>
      <c r="R3239" s="104"/>
      <c r="S3239" s="103"/>
      <c r="T3239" s="103"/>
      <c r="U3239" s="103"/>
      <c r="V3239" s="103"/>
      <c r="W3239" s="103"/>
      <c r="X3239" s="103"/>
      <c r="Y3239" s="103"/>
      <c r="Z3239" s="103"/>
      <c r="AA3239" s="103"/>
      <c r="AB3239" s="103"/>
      <c r="AC3239" s="103"/>
      <c r="AD3239" s="103"/>
      <c r="AE3239" s="103"/>
      <c r="AF3239" s="103"/>
      <c r="AG3239" s="103"/>
      <c r="AH3239" s="103"/>
      <c r="AI3239" s="103"/>
      <c r="AJ3239" s="103"/>
      <c r="AK3239" s="103"/>
      <c r="AL3239" s="103"/>
      <c r="AM3239" s="103"/>
      <c r="AN3239" s="103"/>
      <c r="AO3239" s="103"/>
      <c r="AP3239" s="103"/>
      <c r="AQ3239" s="103"/>
      <c r="AR3239" s="103"/>
      <c r="AS3239" s="103"/>
      <c r="AT3239" s="103"/>
      <c r="AU3239" s="103"/>
      <c r="AV3239" s="103"/>
      <c r="AW3239" s="103"/>
      <c r="AX3239" s="103"/>
      <c r="AY3239" s="103"/>
      <c r="AZ3239" s="103"/>
      <c r="BA3239" s="95"/>
      <c r="BB3239" s="95"/>
      <c r="BC3239" s="95"/>
      <c r="BD3239" s="95"/>
      <c r="BE3239" s="95"/>
      <c r="BF3239" s="95"/>
      <c r="BG3239" s="95"/>
      <c r="BH3239" s="95"/>
      <c r="BI3239" s="95"/>
    </row>
    <row r="3240" spans="17:61" s="82" customFormat="1" x14ac:dyDescent="0.2">
      <c r="Q3240" s="103"/>
      <c r="R3240" s="104"/>
      <c r="S3240" s="103"/>
      <c r="T3240" s="103"/>
      <c r="U3240" s="103"/>
      <c r="V3240" s="103"/>
      <c r="W3240" s="103"/>
      <c r="X3240" s="103"/>
      <c r="Y3240" s="103"/>
      <c r="Z3240" s="103"/>
      <c r="AA3240" s="103"/>
      <c r="AB3240" s="103"/>
      <c r="AC3240" s="103"/>
      <c r="AD3240" s="103"/>
      <c r="AE3240" s="103"/>
      <c r="AF3240" s="103"/>
      <c r="AG3240" s="103"/>
      <c r="AH3240" s="103"/>
      <c r="AI3240" s="103"/>
      <c r="AJ3240" s="103"/>
      <c r="AK3240" s="103"/>
      <c r="AL3240" s="103"/>
      <c r="AM3240" s="103"/>
      <c r="AN3240" s="103"/>
      <c r="AO3240" s="103"/>
      <c r="AP3240" s="103"/>
      <c r="AQ3240" s="103"/>
      <c r="AR3240" s="103"/>
      <c r="AS3240" s="103"/>
      <c r="AT3240" s="103"/>
      <c r="AU3240" s="103"/>
      <c r="AV3240" s="103"/>
      <c r="AW3240" s="103"/>
      <c r="AX3240" s="103"/>
      <c r="AY3240" s="103"/>
      <c r="AZ3240" s="103"/>
      <c r="BA3240" s="95"/>
      <c r="BB3240" s="95"/>
      <c r="BC3240" s="95"/>
      <c r="BD3240" s="95"/>
      <c r="BE3240" s="95"/>
      <c r="BF3240" s="95"/>
      <c r="BG3240" s="95"/>
      <c r="BH3240" s="95"/>
      <c r="BI3240" s="95"/>
    </row>
    <row r="3241" spans="17:61" s="82" customFormat="1" x14ac:dyDescent="0.2">
      <c r="Q3241" s="103"/>
      <c r="R3241" s="104"/>
      <c r="S3241" s="103"/>
      <c r="T3241" s="103"/>
      <c r="U3241" s="103"/>
      <c r="V3241" s="103"/>
      <c r="W3241" s="103"/>
      <c r="X3241" s="103"/>
      <c r="Y3241" s="103"/>
      <c r="Z3241" s="103"/>
      <c r="AA3241" s="103"/>
      <c r="AB3241" s="103"/>
      <c r="AC3241" s="103"/>
      <c r="AD3241" s="103"/>
      <c r="AE3241" s="103"/>
      <c r="AF3241" s="103"/>
      <c r="AG3241" s="103"/>
      <c r="AH3241" s="103"/>
      <c r="AI3241" s="103"/>
      <c r="AJ3241" s="103"/>
      <c r="AK3241" s="103"/>
      <c r="AL3241" s="103"/>
      <c r="AM3241" s="103"/>
      <c r="AN3241" s="103"/>
      <c r="AO3241" s="103"/>
      <c r="AP3241" s="103"/>
      <c r="AQ3241" s="103"/>
      <c r="AR3241" s="103"/>
      <c r="AS3241" s="103"/>
      <c r="AT3241" s="103"/>
      <c r="AU3241" s="103"/>
      <c r="AV3241" s="103"/>
      <c r="AW3241" s="103"/>
      <c r="AX3241" s="103"/>
      <c r="AY3241" s="103"/>
      <c r="AZ3241" s="103"/>
      <c r="BA3241" s="95"/>
      <c r="BB3241" s="95"/>
      <c r="BC3241" s="95"/>
      <c r="BD3241" s="95"/>
      <c r="BE3241" s="95"/>
      <c r="BF3241" s="95"/>
      <c r="BG3241" s="95"/>
      <c r="BH3241" s="95"/>
      <c r="BI3241" s="95"/>
    </row>
    <row r="3242" spans="17:61" s="82" customFormat="1" x14ac:dyDescent="0.2">
      <c r="Q3242" s="103"/>
      <c r="R3242" s="104"/>
      <c r="S3242" s="103"/>
      <c r="T3242" s="103"/>
      <c r="U3242" s="103"/>
      <c r="V3242" s="103"/>
      <c r="W3242" s="103"/>
      <c r="X3242" s="103"/>
      <c r="Y3242" s="103"/>
      <c r="Z3242" s="103"/>
      <c r="AA3242" s="103"/>
      <c r="AB3242" s="103"/>
      <c r="AC3242" s="103"/>
      <c r="AD3242" s="103"/>
      <c r="AE3242" s="103"/>
      <c r="AF3242" s="103"/>
      <c r="AG3242" s="103"/>
      <c r="AH3242" s="103"/>
      <c r="AI3242" s="103"/>
      <c r="AJ3242" s="103"/>
      <c r="AK3242" s="103"/>
      <c r="AL3242" s="103"/>
      <c r="AM3242" s="103"/>
      <c r="AN3242" s="103"/>
      <c r="AO3242" s="103"/>
      <c r="AP3242" s="103"/>
      <c r="AQ3242" s="103"/>
      <c r="AR3242" s="103"/>
      <c r="AS3242" s="103"/>
      <c r="AT3242" s="103"/>
      <c r="AU3242" s="103"/>
      <c r="AV3242" s="103"/>
      <c r="AW3242" s="103"/>
      <c r="AX3242" s="103"/>
      <c r="AY3242" s="103"/>
      <c r="AZ3242" s="103"/>
      <c r="BA3242" s="95"/>
      <c r="BB3242" s="95"/>
      <c r="BC3242" s="95"/>
      <c r="BD3242" s="95"/>
      <c r="BE3242" s="95"/>
      <c r="BF3242" s="95"/>
      <c r="BG3242" s="95"/>
      <c r="BH3242" s="95"/>
      <c r="BI3242" s="95"/>
    </row>
    <row r="3243" spans="17:61" s="82" customFormat="1" x14ac:dyDescent="0.2">
      <c r="Q3243" s="103"/>
      <c r="R3243" s="104"/>
      <c r="S3243" s="103"/>
      <c r="T3243" s="103"/>
      <c r="U3243" s="103"/>
      <c r="V3243" s="103"/>
      <c r="W3243" s="103"/>
      <c r="X3243" s="103"/>
      <c r="Y3243" s="103"/>
      <c r="Z3243" s="103"/>
      <c r="AA3243" s="103"/>
      <c r="AB3243" s="103"/>
      <c r="AC3243" s="103"/>
      <c r="AD3243" s="103"/>
      <c r="AE3243" s="103"/>
      <c r="AF3243" s="103"/>
      <c r="AG3243" s="103"/>
      <c r="AH3243" s="103"/>
      <c r="AI3243" s="103"/>
      <c r="AJ3243" s="103"/>
      <c r="AK3243" s="103"/>
      <c r="AL3243" s="103"/>
      <c r="AM3243" s="103"/>
      <c r="AN3243" s="103"/>
      <c r="AO3243" s="103"/>
      <c r="AP3243" s="103"/>
      <c r="AQ3243" s="103"/>
      <c r="AR3243" s="103"/>
      <c r="AS3243" s="103"/>
      <c r="AT3243" s="103"/>
      <c r="AU3243" s="103"/>
      <c r="AV3243" s="103"/>
      <c r="AW3243" s="103"/>
      <c r="AX3243" s="103"/>
      <c r="AY3243" s="103"/>
      <c r="AZ3243" s="103"/>
      <c r="BA3243" s="95"/>
      <c r="BB3243" s="95"/>
      <c r="BC3243" s="95"/>
      <c r="BD3243" s="95"/>
      <c r="BE3243" s="95"/>
      <c r="BF3243" s="95"/>
      <c r="BG3243" s="95"/>
      <c r="BH3243" s="95"/>
      <c r="BI3243" s="95"/>
    </row>
    <row r="3244" spans="17:61" s="82" customFormat="1" x14ac:dyDescent="0.2">
      <c r="Q3244" s="103"/>
      <c r="R3244" s="104"/>
      <c r="S3244" s="103"/>
      <c r="T3244" s="103"/>
      <c r="U3244" s="103"/>
      <c r="V3244" s="103"/>
      <c r="W3244" s="103"/>
      <c r="X3244" s="103"/>
      <c r="Y3244" s="103"/>
      <c r="Z3244" s="103"/>
      <c r="AA3244" s="103"/>
      <c r="AB3244" s="103"/>
      <c r="AC3244" s="103"/>
      <c r="AD3244" s="103"/>
      <c r="AE3244" s="103"/>
      <c r="AF3244" s="103"/>
      <c r="AG3244" s="103"/>
      <c r="AH3244" s="103"/>
      <c r="AI3244" s="103"/>
      <c r="AJ3244" s="103"/>
      <c r="AK3244" s="103"/>
      <c r="AL3244" s="103"/>
      <c r="AM3244" s="103"/>
      <c r="AN3244" s="103"/>
      <c r="AO3244" s="103"/>
      <c r="AP3244" s="103"/>
      <c r="AQ3244" s="103"/>
      <c r="AR3244" s="103"/>
      <c r="AS3244" s="103"/>
      <c r="AT3244" s="103"/>
      <c r="AU3244" s="103"/>
      <c r="AV3244" s="103"/>
      <c r="AW3244" s="103"/>
      <c r="AX3244" s="103"/>
      <c r="AY3244" s="103"/>
      <c r="AZ3244" s="103"/>
      <c r="BA3244" s="95"/>
      <c r="BB3244" s="95"/>
      <c r="BC3244" s="95"/>
      <c r="BD3244" s="95"/>
      <c r="BE3244" s="95"/>
      <c r="BF3244" s="95"/>
      <c r="BG3244" s="95"/>
      <c r="BH3244" s="95"/>
      <c r="BI3244" s="95"/>
    </row>
    <row r="3245" spans="17:61" s="82" customFormat="1" x14ac:dyDescent="0.2">
      <c r="Q3245" s="103"/>
      <c r="R3245" s="104"/>
      <c r="S3245" s="103"/>
      <c r="T3245" s="103"/>
      <c r="U3245" s="103"/>
      <c r="V3245" s="103"/>
      <c r="W3245" s="103"/>
      <c r="X3245" s="103"/>
      <c r="Y3245" s="103"/>
      <c r="Z3245" s="103"/>
      <c r="AA3245" s="103"/>
      <c r="AB3245" s="103"/>
      <c r="AC3245" s="103"/>
      <c r="AD3245" s="103"/>
      <c r="AE3245" s="103"/>
      <c r="AF3245" s="103"/>
      <c r="AG3245" s="103"/>
      <c r="AH3245" s="103"/>
      <c r="AI3245" s="103"/>
      <c r="AJ3245" s="103"/>
      <c r="AK3245" s="103"/>
      <c r="AL3245" s="103"/>
      <c r="AM3245" s="103"/>
      <c r="AN3245" s="103"/>
      <c r="AO3245" s="103"/>
      <c r="AP3245" s="103"/>
      <c r="AQ3245" s="103"/>
      <c r="AR3245" s="103"/>
      <c r="AS3245" s="103"/>
      <c r="AT3245" s="103"/>
      <c r="AU3245" s="103"/>
      <c r="AV3245" s="103"/>
      <c r="AW3245" s="103"/>
      <c r="AX3245" s="103"/>
      <c r="AY3245" s="103"/>
      <c r="AZ3245" s="103"/>
      <c r="BA3245" s="95"/>
      <c r="BB3245" s="95"/>
      <c r="BC3245" s="95"/>
      <c r="BD3245" s="95"/>
      <c r="BE3245" s="95"/>
      <c r="BF3245" s="95"/>
      <c r="BG3245" s="95"/>
      <c r="BH3245" s="95"/>
      <c r="BI3245" s="95"/>
    </row>
    <row r="3246" spans="17:61" s="82" customFormat="1" x14ac:dyDescent="0.2">
      <c r="Q3246" s="103"/>
      <c r="R3246" s="104"/>
      <c r="S3246" s="103"/>
      <c r="T3246" s="103"/>
      <c r="U3246" s="103"/>
      <c r="V3246" s="103"/>
      <c r="W3246" s="103"/>
      <c r="X3246" s="103"/>
      <c r="Y3246" s="103"/>
      <c r="Z3246" s="103"/>
      <c r="AA3246" s="103"/>
      <c r="AB3246" s="103"/>
      <c r="AC3246" s="103"/>
      <c r="AD3246" s="103"/>
      <c r="AE3246" s="103"/>
      <c r="AF3246" s="103"/>
      <c r="AG3246" s="103"/>
      <c r="AH3246" s="103"/>
      <c r="AI3246" s="103"/>
      <c r="AJ3246" s="103"/>
      <c r="AK3246" s="103"/>
      <c r="AL3246" s="103"/>
      <c r="AM3246" s="103"/>
      <c r="AN3246" s="103"/>
      <c r="AO3246" s="103"/>
      <c r="AP3246" s="103"/>
      <c r="AQ3246" s="103"/>
      <c r="AR3246" s="103"/>
      <c r="AS3246" s="103"/>
      <c r="AT3246" s="103"/>
      <c r="AU3246" s="103"/>
      <c r="AV3246" s="103"/>
      <c r="AW3246" s="103"/>
      <c r="AX3246" s="103"/>
      <c r="AY3246" s="103"/>
      <c r="AZ3246" s="103"/>
      <c r="BA3246" s="95"/>
      <c r="BB3246" s="95"/>
      <c r="BC3246" s="95"/>
      <c r="BD3246" s="95"/>
      <c r="BE3246" s="95"/>
      <c r="BF3246" s="95"/>
      <c r="BG3246" s="95"/>
      <c r="BH3246" s="95"/>
      <c r="BI3246" s="95"/>
    </row>
    <row r="3247" spans="17:61" s="82" customFormat="1" x14ac:dyDescent="0.2">
      <c r="Q3247" s="103"/>
      <c r="R3247" s="104"/>
      <c r="S3247" s="103"/>
      <c r="T3247" s="103"/>
      <c r="U3247" s="103"/>
      <c r="V3247" s="103"/>
      <c r="W3247" s="103"/>
      <c r="X3247" s="103"/>
      <c r="Y3247" s="103"/>
      <c r="Z3247" s="103"/>
      <c r="AA3247" s="103"/>
      <c r="AB3247" s="103"/>
      <c r="AC3247" s="103"/>
      <c r="AD3247" s="103"/>
      <c r="AE3247" s="103"/>
      <c r="AF3247" s="103"/>
      <c r="AG3247" s="103"/>
      <c r="AH3247" s="103"/>
      <c r="AI3247" s="103"/>
      <c r="AJ3247" s="103"/>
      <c r="AK3247" s="103"/>
      <c r="AL3247" s="103"/>
      <c r="AM3247" s="103"/>
      <c r="AN3247" s="103"/>
      <c r="AO3247" s="103"/>
      <c r="AP3247" s="103"/>
      <c r="AQ3247" s="103"/>
      <c r="AR3247" s="103"/>
      <c r="AS3247" s="103"/>
      <c r="AT3247" s="103"/>
      <c r="AU3247" s="103"/>
      <c r="AV3247" s="103"/>
      <c r="AW3247" s="103"/>
      <c r="AX3247" s="103"/>
      <c r="AY3247" s="103"/>
      <c r="AZ3247" s="103"/>
      <c r="BA3247" s="95"/>
      <c r="BB3247" s="95"/>
      <c r="BC3247" s="95"/>
      <c r="BD3247" s="95"/>
      <c r="BE3247" s="95"/>
      <c r="BF3247" s="95"/>
      <c r="BG3247" s="95"/>
      <c r="BH3247" s="95"/>
      <c r="BI3247" s="95"/>
    </row>
    <row r="3248" spans="17:61" s="82" customFormat="1" x14ac:dyDescent="0.2">
      <c r="Q3248" s="103"/>
      <c r="R3248" s="104"/>
      <c r="S3248" s="103"/>
      <c r="T3248" s="103"/>
      <c r="U3248" s="103"/>
      <c r="V3248" s="103"/>
      <c r="W3248" s="103"/>
      <c r="X3248" s="103"/>
      <c r="Y3248" s="103"/>
      <c r="Z3248" s="103"/>
      <c r="AA3248" s="103"/>
      <c r="AB3248" s="103"/>
      <c r="AC3248" s="103"/>
      <c r="AD3248" s="103"/>
      <c r="AE3248" s="103"/>
      <c r="AF3248" s="103"/>
      <c r="AG3248" s="103"/>
      <c r="AH3248" s="103"/>
      <c r="AI3248" s="103"/>
      <c r="AJ3248" s="103"/>
      <c r="AK3248" s="103"/>
      <c r="AL3248" s="103"/>
      <c r="AM3248" s="103"/>
      <c r="AN3248" s="103"/>
      <c r="AO3248" s="103"/>
      <c r="AP3248" s="103"/>
      <c r="AQ3248" s="103"/>
      <c r="AR3248" s="103"/>
      <c r="AS3248" s="103"/>
      <c r="AT3248" s="103"/>
      <c r="AU3248" s="103"/>
      <c r="AV3248" s="103"/>
      <c r="AW3248" s="103"/>
      <c r="AX3248" s="103"/>
      <c r="AY3248" s="103"/>
      <c r="AZ3248" s="103"/>
      <c r="BA3248" s="95"/>
      <c r="BB3248" s="95"/>
      <c r="BC3248" s="95"/>
      <c r="BD3248" s="95"/>
      <c r="BE3248" s="95"/>
      <c r="BF3248" s="95"/>
      <c r="BG3248" s="95"/>
      <c r="BH3248" s="95"/>
      <c r="BI3248" s="95"/>
    </row>
    <row r="3249" spans="17:61" s="82" customFormat="1" x14ac:dyDescent="0.2">
      <c r="Q3249" s="103"/>
      <c r="R3249" s="104"/>
      <c r="S3249" s="103"/>
      <c r="T3249" s="103"/>
      <c r="U3249" s="103"/>
      <c r="V3249" s="103"/>
      <c r="W3249" s="103"/>
      <c r="X3249" s="103"/>
      <c r="Y3249" s="103"/>
      <c r="Z3249" s="103"/>
      <c r="AA3249" s="103"/>
      <c r="AB3249" s="103"/>
      <c r="AC3249" s="103"/>
      <c r="AD3249" s="103"/>
      <c r="AE3249" s="103"/>
      <c r="AF3249" s="103"/>
      <c r="AG3249" s="103"/>
      <c r="AH3249" s="103"/>
      <c r="AI3249" s="103"/>
      <c r="AJ3249" s="103"/>
      <c r="AK3249" s="103"/>
      <c r="AL3249" s="103"/>
      <c r="AM3249" s="103"/>
      <c r="AN3249" s="103"/>
      <c r="AO3249" s="103"/>
      <c r="AP3249" s="103"/>
      <c r="AQ3249" s="103"/>
      <c r="AR3249" s="103"/>
      <c r="AS3249" s="103"/>
      <c r="AT3249" s="103"/>
      <c r="AU3249" s="103"/>
      <c r="AV3249" s="103"/>
      <c r="AW3249" s="103"/>
      <c r="AX3249" s="103"/>
      <c r="AY3249" s="103"/>
      <c r="AZ3249" s="103"/>
      <c r="BA3249" s="95"/>
      <c r="BB3249" s="95"/>
      <c r="BC3249" s="95"/>
      <c r="BD3249" s="95"/>
      <c r="BE3249" s="95"/>
      <c r="BF3249" s="95"/>
      <c r="BG3249" s="95"/>
      <c r="BH3249" s="95"/>
      <c r="BI3249" s="95"/>
    </row>
    <row r="3250" spans="17:61" s="82" customFormat="1" x14ac:dyDescent="0.2">
      <c r="Q3250" s="103"/>
      <c r="R3250" s="104"/>
      <c r="S3250" s="103"/>
      <c r="T3250" s="103"/>
      <c r="U3250" s="103"/>
      <c r="V3250" s="103"/>
      <c r="W3250" s="103"/>
      <c r="X3250" s="103"/>
      <c r="Y3250" s="103"/>
      <c r="Z3250" s="103"/>
      <c r="AA3250" s="103"/>
      <c r="AB3250" s="103"/>
      <c r="AC3250" s="103"/>
      <c r="AD3250" s="103"/>
      <c r="AE3250" s="103"/>
      <c r="AF3250" s="103"/>
      <c r="AG3250" s="103"/>
      <c r="AH3250" s="103"/>
      <c r="AI3250" s="103"/>
      <c r="AJ3250" s="103"/>
      <c r="AK3250" s="103"/>
      <c r="AL3250" s="103"/>
      <c r="AM3250" s="103"/>
      <c r="AN3250" s="103"/>
      <c r="AO3250" s="103"/>
      <c r="AP3250" s="103"/>
      <c r="AQ3250" s="103"/>
      <c r="AR3250" s="103"/>
      <c r="AS3250" s="103"/>
      <c r="AT3250" s="103"/>
      <c r="AU3250" s="103"/>
      <c r="AV3250" s="103"/>
      <c r="AW3250" s="103"/>
      <c r="AX3250" s="103"/>
      <c r="AY3250" s="103"/>
      <c r="AZ3250" s="103"/>
      <c r="BA3250" s="95"/>
      <c r="BB3250" s="95"/>
      <c r="BC3250" s="95"/>
      <c r="BD3250" s="95"/>
      <c r="BE3250" s="95"/>
      <c r="BF3250" s="95"/>
      <c r="BG3250" s="95"/>
      <c r="BH3250" s="95"/>
      <c r="BI3250" s="95"/>
    </row>
    <row r="3251" spans="17:61" s="82" customFormat="1" x14ac:dyDescent="0.2">
      <c r="Q3251" s="103"/>
      <c r="R3251" s="104"/>
      <c r="S3251" s="103"/>
      <c r="T3251" s="103"/>
      <c r="U3251" s="103"/>
      <c r="V3251" s="103"/>
      <c r="W3251" s="103"/>
      <c r="X3251" s="103"/>
      <c r="Y3251" s="103"/>
      <c r="Z3251" s="103"/>
      <c r="AA3251" s="103"/>
      <c r="AB3251" s="103"/>
      <c r="AC3251" s="103"/>
      <c r="AD3251" s="103"/>
      <c r="AE3251" s="103"/>
      <c r="AF3251" s="103"/>
      <c r="AG3251" s="103"/>
      <c r="AH3251" s="103"/>
      <c r="AI3251" s="103"/>
      <c r="AJ3251" s="103"/>
      <c r="AK3251" s="103"/>
      <c r="AL3251" s="103"/>
      <c r="AM3251" s="103"/>
      <c r="AN3251" s="103"/>
      <c r="AO3251" s="103"/>
      <c r="AP3251" s="103"/>
      <c r="AQ3251" s="103"/>
      <c r="AR3251" s="103"/>
      <c r="AS3251" s="103"/>
      <c r="AT3251" s="103"/>
      <c r="AU3251" s="103"/>
      <c r="AV3251" s="103"/>
      <c r="AW3251" s="103"/>
      <c r="AX3251" s="103"/>
      <c r="AY3251" s="103"/>
      <c r="AZ3251" s="103"/>
      <c r="BA3251" s="95"/>
      <c r="BB3251" s="95"/>
      <c r="BC3251" s="95"/>
      <c r="BD3251" s="95"/>
      <c r="BE3251" s="95"/>
      <c r="BF3251" s="95"/>
      <c r="BG3251" s="95"/>
      <c r="BH3251" s="95"/>
      <c r="BI3251" s="95"/>
    </row>
    <row r="3252" spans="17:61" s="82" customFormat="1" x14ac:dyDescent="0.2">
      <c r="Q3252" s="103"/>
      <c r="R3252" s="104"/>
      <c r="S3252" s="103"/>
      <c r="T3252" s="103"/>
      <c r="U3252" s="103"/>
      <c r="V3252" s="103"/>
      <c r="W3252" s="103"/>
      <c r="X3252" s="103"/>
      <c r="Y3252" s="103"/>
      <c r="Z3252" s="103"/>
      <c r="AA3252" s="103"/>
      <c r="AB3252" s="103"/>
      <c r="AC3252" s="103"/>
      <c r="AD3252" s="103"/>
      <c r="AE3252" s="103"/>
      <c r="AF3252" s="103"/>
      <c r="AG3252" s="103"/>
      <c r="AH3252" s="103"/>
      <c r="AI3252" s="103"/>
      <c r="AJ3252" s="103"/>
      <c r="AK3252" s="103"/>
      <c r="AL3252" s="103"/>
      <c r="AM3252" s="103"/>
      <c r="AN3252" s="103"/>
      <c r="AO3252" s="103"/>
      <c r="AP3252" s="103"/>
      <c r="AQ3252" s="103"/>
      <c r="AR3252" s="103"/>
      <c r="AS3252" s="103"/>
      <c r="AT3252" s="103"/>
      <c r="AU3252" s="103"/>
      <c r="AV3252" s="103"/>
      <c r="AW3252" s="103"/>
      <c r="AX3252" s="103"/>
      <c r="AY3252" s="103"/>
      <c r="AZ3252" s="103"/>
      <c r="BA3252" s="95"/>
      <c r="BB3252" s="95"/>
      <c r="BC3252" s="95"/>
      <c r="BD3252" s="95"/>
      <c r="BE3252" s="95"/>
      <c r="BF3252" s="95"/>
      <c r="BG3252" s="95"/>
      <c r="BH3252" s="95"/>
      <c r="BI3252" s="95"/>
    </row>
    <row r="3253" spans="17:61" s="82" customFormat="1" x14ac:dyDescent="0.2">
      <c r="Q3253" s="103"/>
      <c r="R3253" s="104"/>
      <c r="S3253" s="103"/>
      <c r="T3253" s="103"/>
      <c r="U3253" s="103"/>
      <c r="V3253" s="103"/>
      <c r="W3253" s="103"/>
      <c r="X3253" s="103"/>
      <c r="Y3253" s="103"/>
      <c r="Z3253" s="103"/>
      <c r="AA3253" s="103"/>
      <c r="AB3253" s="103"/>
      <c r="AC3253" s="103"/>
      <c r="AD3253" s="103"/>
      <c r="AE3253" s="103"/>
      <c r="AF3253" s="103"/>
      <c r="AG3253" s="103"/>
      <c r="AH3253" s="103"/>
      <c r="AI3253" s="103"/>
      <c r="AJ3253" s="103"/>
      <c r="AK3253" s="103"/>
      <c r="AL3253" s="103"/>
      <c r="AM3253" s="103"/>
      <c r="AN3253" s="103"/>
      <c r="AO3253" s="103"/>
      <c r="AP3253" s="103"/>
      <c r="AQ3253" s="103"/>
      <c r="AR3253" s="103"/>
      <c r="AS3253" s="103"/>
      <c r="AT3253" s="103"/>
      <c r="AU3253" s="103"/>
      <c r="AV3253" s="103"/>
      <c r="AW3253" s="103"/>
      <c r="AX3253" s="103"/>
      <c r="AY3253" s="103"/>
      <c r="AZ3253" s="103"/>
      <c r="BA3253" s="95"/>
      <c r="BB3253" s="95"/>
      <c r="BC3253" s="95"/>
      <c r="BD3253" s="95"/>
      <c r="BE3253" s="95"/>
      <c r="BF3253" s="95"/>
      <c r="BG3253" s="95"/>
      <c r="BH3253" s="95"/>
      <c r="BI3253" s="95"/>
    </row>
    <row r="3254" spans="17:61" s="82" customFormat="1" x14ac:dyDescent="0.2">
      <c r="Q3254" s="103"/>
      <c r="R3254" s="104"/>
      <c r="S3254" s="103"/>
      <c r="T3254" s="103"/>
      <c r="U3254" s="103"/>
      <c r="V3254" s="103"/>
      <c r="W3254" s="103"/>
      <c r="X3254" s="103"/>
      <c r="Y3254" s="103"/>
      <c r="Z3254" s="103"/>
      <c r="AA3254" s="103"/>
      <c r="AB3254" s="103"/>
      <c r="AC3254" s="103"/>
      <c r="AD3254" s="103"/>
      <c r="AE3254" s="103"/>
      <c r="AF3254" s="103"/>
      <c r="AG3254" s="103"/>
      <c r="AH3254" s="103"/>
      <c r="AI3254" s="103"/>
      <c r="AJ3254" s="103"/>
      <c r="AK3254" s="103"/>
      <c r="AL3254" s="103"/>
      <c r="AM3254" s="103"/>
      <c r="AN3254" s="103"/>
      <c r="AO3254" s="103"/>
      <c r="AP3254" s="103"/>
      <c r="AQ3254" s="103"/>
      <c r="AR3254" s="103"/>
      <c r="AS3254" s="103"/>
      <c r="AT3254" s="103"/>
      <c r="AU3254" s="103"/>
      <c r="AV3254" s="103"/>
      <c r="AW3254" s="103"/>
      <c r="AX3254" s="103"/>
      <c r="AY3254" s="103"/>
      <c r="AZ3254" s="103"/>
      <c r="BA3254" s="95"/>
      <c r="BB3254" s="95"/>
      <c r="BC3254" s="95"/>
      <c r="BD3254" s="95"/>
      <c r="BE3254" s="95"/>
      <c r="BF3254" s="95"/>
      <c r="BG3254" s="95"/>
      <c r="BH3254" s="95"/>
      <c r="BI3254" s="95"/>
    </row>
    <row r="3255" spans="17:61" s="82" customFormat="1" x14ac:dyDescent="0.2">
      <c r="Q3255" s="103"/>
      <c r="R3255" s="104"/>
      <c r="S3255" s="103"/>
      <c r="T3255" s="103"/>
      <c r="U3255" s="103"/>
      <c r="V3255" s="103"/>
      <c r="W3255" s="103"/>
      <c r="X3255" s="103"/>
      <c r="Y3255" s="103"/>
      <c r="Z3255" s="103"/>
      <c r="AA3255" s="103"/>
      <c r="AB3255" s="103"/>
      <c r="AC3255" s="103"/>
      <c r="AD3255" s="103"/>
      <c r="AE3255" s="103"/>
      <c r="AF3255" s="103"/>
      <c r="AG3255" s="103"/>
      <c r="AH3255" s="103"/>
      <c r="AI3255" s="103"/>
      <c r="AJ3255" s="103"/>
      <c r="AK3255" s="103"/>
      <c r="AL3255" s="103"/>
      <c r="AM3255" s="103"/>
      <c r="AN3255" s="103"/>
      <c r="AO3255" s="103"/>
      <c r="AP3255" s="103"/>
      <c r="AQ3255" s="103"/>
      <c r="AR3255" s="103"/>
      <c r="AS3255" s="103"/>
      <c r="AT3255" s="103"/>
      <c r="AU3255" s="103"/>
      <c r="AV3255" s="103"/>
      <c r="AW3255" s="103"/>
      <c r="AX3255" s="103"/>
      <c r="AY3255" s="103"/>
      <c r="AZ3255" s="103"/>
      <c r="BA3255" s="95"/>
      <c r="BB3255" s="95"/>
      <c r="BC3255" s="95"/>
      <c r="BD3255" s="95"/>
      <c r="BE3255" s="95"/>
      <c r="BF3255" s="95"/>
      <c r="BG3255" s="95"/>
      <c r="BH3255" s="95"/>
      <c r="BI3255" s="95"/>
    </row>
    <row r="3256" spans="17:61" s="82" customFormat="1" x14ac:dyDescent="0.2">
      <c r="Q3256" s="103"/>
      <c r="R3256" s="104"/>
      <c r="S3256" s="103"/>
      <c r="T3256" s="103"/>
      <c r="U3256" s="103"/>
      <c r="V3256" s="103"/>
      <c r="W3256" s="103"/>
      <c r="X3256" s="103"/>
      <c r="Y3256" s="103"/>
      <c r="Z3256" s="103"/>
      <c r="AA3256" s="103"/>
      <c r="AB3256" s="103"/>
      <c r="AC3256" s="103"/>
      <c r="AD3256" s="103"/>
      <c r="AE3256" s="103"/>
      <c r="AF3256" s="103"/>
      <c r="AG3256" s="103"/>
      <c r="AH3256" s="103"/>
      <c r="AI3256" s="103"/>
      <c r="AJ3256" s="103"/>
      <c r="AK3256" s="103"/>
      <c r="AL3256" s="103"/>
      <c r="AM3256" s="103"/>
      <c r="AN3256" s="103"/>
      <c r="AO3256" s="103"/>
      <c r="AP3256" s="103"/>
      <c r="AQ3256" s="103"/>
      <c r="AR3256" s="103"/>
      <c r="AS3256" s="103"/>
      <c r="AT3256" s="103"/>
      <c r="AU3256" s="103"/>
      <c r="AV3256" s="103"/>
      <c r="AW3256" s="103"/>
      <c r="AX3256" s="103"/>
      <c r="AY3256" s="103"/>
      <c r="AZ3256" s="103"/>
      <c r="BA3256" s="95"/>
      <c r="BB3256" s="95"/>
      <c r="BC3256" s="95"/>
      <c r="BD3256" s="95"/>
      <c r="BE3256" s="95"/>
      <c r="BF3256" s="95"/>
      <c r="BG3256" s="95"/>
      <c r="BH3256" s="95"/>
      <c r="BI3256" s="95"/>
    </row>
    <row r="3257" spans="17:61" s="82" customFormat="1" x14ac:dyDescent="0.2">
      <c r="Q3257" s="103"/>
      <c r="R3257" s="104"/>
      <c r="S3257" s="103"/>
      <c r="T3257" s="103"/>
      <c r="U3257" s="103"/>
      <c r="V3257" s="103"/>
      <c r="W3257" s="103"/>
      <c r="X3257" s="103"/>
      <c r="Y3257" s="103"/>
      <c r="Z3257" s="103"/>
      <c r="AA3257" s="103"/>
      <c r="AB3257" s="103"/>
      <c r="AC3257" s="103"/>
      <c r="AD3257" s="103"/>
      <c r="AE3257" s="103"/>
      <c r="AF3257" s="103"/>
      <c r="AG3257" s="103"/>
      <c r="AH3257" s="103"/>
      <c r="AI3257" s="103"/>
      <c r="AJ3257" s="103"/>
      <c r="AK3257" s="103"/>
      <c r="AL3257" s="103"/>
      <c r="AM3257" s="103"/>
      <c r="AN3257" s="103"/>
      <c r="AO3257" s="103"/>
      <c r="AP3257" s="103"/>
      <c r="AQ3257" s="103"/>
      <c r="AR3257" s="103"/>
      <c r="AS3257" s="103"/>
      <c r="AT3257" s="103"/>
      <c r="AU3257" s="103"/>
      <c r="AV3257" s="103"/>
      <c r="AW3257" s="103"/>
      <c r="AX3257" s="103"/>
      <c r="AY3257" s="103"/>
      <c r="AZ3257" s="103"/>
      <c r="BA3257" s="95"/>
      <c r="BB3257" s="95"/>
      <c r="BC3257" s="95"/>
      <c r="BD3257" s="95"/>
      <c r="BE3257" s="95"/>
      <c r="BF3257" s="95"/>
      <c r="BG3257" s="95"/>
      <c r="BH3257" s="95"/>
      <c r="BI3257" s="95"/>
    </row>
    <row r="3258" spans="17:61" s="82" customFormat="1" x14ac:dyDescent="0.2">
      <c r="Q3258" s="103"/>
      <c r="R3258" s="104"/>
      <c r="S3258" s="103"/>
      <c r="T3258" s="103"/>
      <c r="U3258" s="103"/>
      <c r="V3258" s="103"/>
      <c r="W3258" s="103"/>
      <c r="X3258" s="103"/>
      <c r="Y3258" s="103"/>
      <c r="Z3258" s="103"/>
      <c r="AA3258" s="103"/>
      <c r="AB3258" s="103"/>
      <c r="AC3258" s="103"/>
      <c r="AD3258" s="103"/>
      <c r="AE3258" s="103"/>
      <c r="AF3258" s="103"/>
      <c r="AG3258" s="103"/>
      <c r="AH3258" s="103"/>
      <c r="AI3258" s="103"/>
      <c r="AJ3258" s="103"/>
      <c r="AK3258" s="103"/>
      <c r="AL3258" s="103"/>
      <c r="AM3258" s="103"/>
      <c r="AN3258" s="103"/>
      <c r="AO3258" s="103"/>
      <c r="AP3258" s="103"/>
      <c r="AQ3258" s="103"/>
      <c r="AR3258" s="103"/>
      <c r="AS3258" s="103"/>
      <c r="AT3258" s="103"/>
      <c r="AU3258" s="103"/>
      <c r="AV3258" s="103"/>
      <c r="AW3258" s="103"/>
      <c r="AX3258" s="103"/>
      <c r="AY3258" s="103"/>
      <c r="AZ3258" s="103"/>
      <c r="BA3258" s="95"/>
      <c r="BB3258" s="95"/>
      <c r="BC3258" s="95"/>
      <c r="BD3258" s="95"/>
      <c r="BE3258" s="95"/>
      <c r="BF3258" s="95"/>
      <c r="BG3258" s="95"/>
      <c r="BH3258" s="95"/>
      <c r="BI3258" s="95"/>
    </row>
    <row r="3259" spans="17:61" s="82" customFormat="1" x14ac:dyDescent="0.2">
      <c r="Q3259" s="103"/>
      <c r="R3259" s="104"/>
      <c r="S3259" s="103"/>
      <c r="T3259" s="103"/>
      <c r="U3259" s="103"/>
      <c r="V3259" s="103"/>
      <c r="W3259" s="103"/>
      <c r="X3259" s="103"/>
      <c r="Y3259" s="103"/>
      <c r="Z3259" s="103"/>
      <c r="AA3259" s="103"/>
      <c r="AB3259" s="103"/>
      <c r="AC3259" s="103"/>
      <c r="AD3259" s="103"/>
      <c r="AE3259" s="103"/>
      <c r="AF3259" s="103"/>
      <c r="AG3259" s="103"/>
      <c r="AH3259" s="103"/>
      <c r="AI3259" s="103"/>
      <c r="AJ3259" s="103"/>
      <c r="AK3259" s="103"/>
      <c r="AL3259" s="103"/>
      <c r="AM3259" s="103"/>
      <c r="AN3259" s="103"/>
      <c r="AO3259" s="103"/>
      <c r="AP3259" s="103"/>
      <c r="AQ3259" s="103"/>
      <c r="AR3259" s="103"/>
      <c r="AS3259" s="103"/>
      <c r="AT3259" s="103"/>
      <c r="AU3259" s="103"/>
      <c r="AV3259" s="103"/>
      <c r="AW3259" s="103"/>
      <c r="AX3259" s="103"/>
      <c r="AY3259" s="103"/>
      <c r="AZ3259" s="103"/>
      <c r="BA3259" s="95"/>
      <c r="BB3259" s="95"/>
      <c r="BC3259" s="95"/>
      <c r="BD3259" s="95"/>
      <c r="BE3259" s="95"/>
      <c r="BF3259" s="95"/>
      <c r="BG3259" s="95"/>
      <c r="BH3259" s="95"/>
      <c r="BI3259" s="95"/>
    </row>
    <row r="3260" spans="17:61" s="82" customFormat="1" x14ac:dyDescent="0.2">
      <c r="Q3260" s="103"/>
      <c r="R3260" s="104"/>
      <c r="S3260" s="103"/>
      <c r="T3260" s="103"/>
      <c r="U3260" s="103"/>
      <c r="V3260" s="103"/>
      <c r="W3260" s="103"/>
      <c r="X3260" s="103"/>
      <c r="Y3260" s="103"/>
      <c r="Z3260" s="103"/>
      <c r="AA3260" s="103"/>
      <c r="AB3260" s="103"/>
      <c r="AC3260" s="103"/>
      <c r="AD3260" s="103"/>
      <c r="AE3260" s="103"/>
      <c r="AF3260" s="103"/>
      <c r="AG3260" s="103"/>
      <c r="AH3260" s="103"/>
      <c r="AI3260" s="103"/>
      <c r="AJ3260" s="103"/>
      <c r="AK3260" s="103"/>
      <c r="AL3260" s="103"/>
      <c r="AM3260" s="103"/>
      <c r="AN3260" s="103"/>
      <c r="AO3260" s="103"/>
      <c r="AP3260" s="103"/>
      <c r="AQ3260" s="103"/>
      <c r="AR3260" s="103"/>
      <c r="AS3260" s="103"/>
      <c r="AT3260" s="103"/>
      <c r="AU3260" s="103"/>
      <c r="AV3260" s="103"/>
      <c r="AW3260" s="103"/>
      <c r="AX3260" s="103"/>
      <c r="AY3260" s="103"/>
      <c r="AZ3260" s="103"/>
      <c r="BA3260" s="95"/>
      <c r="BB3260" s="95"/>
      <c r="BC3260" s="95"/>
      <c r="BD3260" s="95"/>
      <c r="BE3260" s="95"/>
      <c r="BF3260" s="95"/>
      <c r="BG3260" s="95"/>
      <c r="BH3260" s="95"/>
      <c r="BI3260" s="95"/>
    </row>
    <row r="3261" spans="17:61" s="82" customFormat="1" x14ac:dyDescent="0.2">
      <c r="Q3261" s="103"/>
      <c r="R3261" s="104"/>
      <c r="S3261" s="103"/>
      <c r="T3261" s="103"/>
      <c r="U3261" s="103"/>
      <c r="V3261" s="103"/>
      <c r="W3261" s="103"/>
      <c r="X3261" s="103"/>
      <c r="Y3261" s="103"/>
      <c r="Z3261" s="103"/>
      <c r="AA3261" s="103"/>
      <c r="AB3261" s="103"/>
      <c r="AC3261" s="103"/>
      <c r="AD3261" s="103"/>
      <c r="AE3261" s="103"/>
      <c r="AF3261" s="103"/>
      <c r="AG3261" s="103"/>
      <c r="AH3261" s="103"/>
      <c r="AI3261" s="103"/>
      <c r="AJ3261" s="103"/>
      <c r="AK3261" s="103"/>
      <c r="AL3261" s="103"/>
      <c r="AM3261" s="103"/>
      <c r="AN3261" s="103"/>
      <c r="AO3261" s="103"/>
      <c r="AP3261" s="103"/>
      <c r="AQ3261" s="103"/>
      <c r="AR3261" s="103"/>
      <c r="AS3261" s="103"/>
      <c r="AT3261" s="103"/>
      <c r="AU3261" s="103"/>
      <c r="AV3261" s="103"/>
      <c r="AW3261" s="103"/>
      <c r="AX3261" s="103"/>
      <c r="AY3261" s="103"/>
      <c r="AZ3261" s="103"/>
      <c r="BA3261" s="95"/>
      <c r="BB3261" s="95"/>
      <c r="BC3261" s="95"/>
      <c r="BD3261" s="95"/>
      <c r="BE3261" s="95"/>
      <c r="BF3261" s="95"/>
      <c r="BG3261" s="95"/>
      <c r="BH3261" s="95"/>
      <c r="BI3261" s="95"/>
    </row>
    <row r="3262" spans="17:61" s="82" customFormat="1" x14ac:dyDescent="0.2">
      <c r="Q3262" s="103"/>
      <c r="R3262" s="104"/>
      <c r="S3262" s="103"/>
      <c r="T3262" s="103"/>
      <c r="U3262" s="103"/>
      <c r="V3262" s="103"/>
      <c r="W3262" s="103"/>
      <c r="X3262" s="103"/>
      <c r="Y3262" s="103"/>
      <c r="Z3262" s="103"/>
      <c r="AA3262" s="103"/>
      <c r="AB3262" s="103"/>
      <c r="AC3262" s="103"/>
      <c r="AD3262" s="103"/>
      <c r="AE3262" s="103"/>
      <c r="AF3262" s="103"/>
      <c r="AG3262" s="103"/>
      <c r="AH3262" s="103"/>
      <c r="AI3262" s="103"/>
      <c r="AJ3262" s="103"/>
      <c r="AK3262" s="103"/>
      <c r="AL3262" s="103"/>
      <c r="AM3262" s="103"/>
      <c r="AN3262" s="103"/>
      <c r="AO3262" s="103"/>
      <c r="AP3262" s="103"/>
      <c r="AQ3262" s="103"/>
      <c r="AR3262" s="103"/>
      <c r="AS3262" s="103"/>
      <c r="AT3262" s="103"/>
      <c r="AU3262" s="103"/>
      <c r="AV3262" s="103"/>
      <c r="AW3262" s="103"/>
      <c r="AX3262" s="103"/>
      <c r="AY3262" s="103"/>
      <c r="AZ3262" s="103"/>
      <c r="BA3262" s="95"/>
      <c r="BB3262" s="95"/>
      <c r="BC3262" s="95"/>
      <c r="BD3262" s="95"/>
      <c r="BE3262" s="95"/>
      <c r="BF3262" s="95"/>
      <c r="BG3262" s="95"/>
      <c r="BH3262" s="95"/>
      <c r="BI3262" s="95"/>
    </row>
    <row r="3263" spans="17:61" s="82" customFormat="1" x14ac:dyDescent="0.2">
      <c r="Q3263" s="103"/>
      <c r="R3263" s="104"/>
      <c r="S3263" s="103"/>
      <c r="T3263" s="103"/>
      <c r="U3263" s="103"/>
      <c r="V3263" s="103"/>
      <c r="W3263" s="103"/>
      <c r="X3263" s="103"/>
      <c r="Y3263" s="103"/>
      <c r="Z3263" s="103"/>
      <c r="AA3263" s="103"/>
      <c r="AB3263" s="103"/>
      <c r="AC3263" s="103"/>
      <c r="AD3263" s="103"/>
      <c r="AE3263" s="103"/>
      <c r="AF3263" s="103"/>
      <c r="AG3263" s="103"/>
      <c r="AH3263" s="103"/>
      <c r="AI3263" s="103"/>
      <c r="AJ3263" s="103"/>
      <c r="AK3263" s="103"/>
      <c r="AL3263" s="103"/>
      <c r="AM3263" s="103"/>
      <c r="AN3263" s="103"/>
      <c r="AO3263" s="103"/>
      <c r="AP3263" s="103"/>
      <c r="AQ3263" s="103"/>
      <c r="AR3263" s="103"/>
      <c r="AS3263" s="103"/>
      <c r="AT3263" s="103"/>
      <c r="AU3263" s="103"/>
      <c r="AV3263" s="103"/>
      <c r="AW3263" s="103"/>
      <c r="AX3263" s="103"/>
      <c r="AY3263" s="103"/>
      <c r="AZ3263" s="103"/>
      <c r="BA3263" s="95"/>
      <c r="BB3263" s="95"/>
      <c r="BC3263" s="95"/>
      <c r="BD3263" s="95"/>
      <c r="BE3263" s="95"/>
      <c r="BF3263" s="95"/>
      <c r="BG3263" s="95"/>
      <c r="BH3263" s="95"/>
      <c r="BI3263" s="95"/>
    </row>
    <row r="3264" spans="17:61" s="82" customFormat="1" x14ac:dyDescent="0.2">
      <c r="Q3264" s="103"/>
      <c r="R3264" s="104"/>
      <c r="S3264" s="103"/>
      <c r="T3264" s="103"/>
      <c r="U3264" s="103"/>
      <c r="V3264" s="103"/>
      <c r="W3264" s="103"/>
      <c r="X3264" s="103"/>
      <c r="Y3264" s="103"/>
      <c r="Z3264" s="103"/>
      <c r="AA3264" s="103"/>
      <c r="AB3264" s="103"/>
      <c r="AC3264" s="103"/>
      <c r="AD3264" s="103"/>
      <c r="AE3264" s="103"/>
      <c r="AF3264" s="103"/>
      <c r="AG3264" s="103"/>
      <c r="AH3264" s="103"/>
      <c r="AI3264" s="103"/>
      <c r="AJ3264" s="103"/>
      <c r="AK3264" s="103"/>
      <c r="AL3264" s="103"/>
      <c r="AM3264" s="103"/>
      <c r="AN3264" s="103"/>
      <c r="AO3264" s="103"/>
      <c r="AP3264" s="103"/>
      <c r="AQ3264" s="103"/>
      <c r="AR3264" s="103"/>
      <c r="AS3264" s="103"/>
      <c r="AT3264" s="103"/>
      <c r="AU3264" s="103"/>
      <c r="AV3264" s="103"/>
      <c r="AW3264" s="103"/>
      <c r="AX3264" s="103"/>
      <c r="AY3264" s="103"/>
      <c r="AZ3264" s="103"/>
      <c r="BA3264" s="95"/>
      <c r="BB3264" s="95"/>
      <c r="BC3264" s="95"/>
      <c r="BD3264" s="95"/>
      <c r="BE3264" s="95"/>
      <c r="BF3264" s="95"/>
      <c r="BG3264" s="95"/>
      <c r="BH3264" s="95"/>
      <c r="BI3264" s="95"/>
    </row>
    <row r="3265" spans="17:61" s="82" customFormat="1" x14ac:dyDescent="0.2">
      <c r="Q3265" s="103"/>
      <c r="R3265" s="104"/>
      <c r="S3265" s="103"/>
      <c r="T3265" s="103"/>
      <c r="U3265" s="103"/>
      <c r="V3265" s="103"/>
      <c r="W3265" s="103"/>
      <c r="X3265" s="103"/>
      <c r="Y3265" s="103"/>
      <c r="Z3265" s="103"/>
      <c r="AA3265" s="103"/>
      <c r="AB3265" s="103"/>
      <c r="AC3265" s="103"/>
      <c r="AD3265" s="103"/>
      <c r="AE3265" s="103"/>
      <c r="AF3265" s="103"/>
      <c r="AG3265" s="103"/>
      <c r="AH3265" s="103"/>
      <c r="AI3265" s="103"/>
      <c r="AJ3265" s="103"/>
      <c r="AK3265" s="103"/>
      <c r="AL3265" s="103"/>
      <c r="AM3265" s="103"/>
      <c r="AN3265" s="103"/>
      <c r="AO3265" s="103"/>
      <c r="AP3265" s="103"/>
      <c r="AQ3265" s="103"/>
      <c r="AR3265" s="103"/>
      <c r="AS3265" s="103"/>
      <c r="AT3265" s="103"/>
      <c r="AU3265" s="103"/>
      <c r="AV3265" s="103"/>
      <c r="AW3265" s="103"/>
      <c r="AX3265" s="103"/>
      <c r="AY3265" s="103"/>
      <c r="AZ3265" s="103"/>
      <c r="BA3265" s="95"/>
      <c r="BB3265" s="95"/>
      <c r="BC3265" s="95"/>
      <c r="BD3265" s="95"/>
      <c r="BE3265" s="95"/>
      <c r="BF3265" s="95"/>
      <c r="BG3265" s="95"/>
      <c r="BH3265" s="95"/>
      <c r="BI3265" s="95"/>
    </row>
    <row r="3266" spans="17:61" s="82" customFormat="1" x14ac:dyDescent="0.2">
      <c r="Q3266" s="103"/>
      <c r="R3266" s="104"/>
      <c r="S3266" s="103"/>
      <c r="T3266" s="103"/>
      <c r="U3266" s="103"/>
      <c r="V3266" s="103"/>
      <c r="W3266" s="103"/>
      <c r="X3266" s="103"/>
      <c r="Y3266" s="103"/>
      <c r="Z3266" s="103"/>
      <c r="AA3266" s="103"/>
      <c r="AB3266" s="103"/>
      <c r="AC3266" s="103"/>
      <c r="AD3266" s="103"/>
      <c r="AE3266" s="103"/>
      <c r="AF3266" s="103"/>
      <c r="AG3266" s="103"/>
      <c r="AH3266" s="103"/>
      <c r="AI3266" s="103"/>
      <c r="AJ3266" s="103"/>
      <c r="AK3266" s="103"/>
      <c r="AL3266" s="103"/>
      <c r="AM3266" s="103"/>
      <c r="AN3266" s="103"/>
      <c r="AO3266" s="103"/>
      <c r="AP3266" s="103"/>
      <c r="AQ3266" s="103"/>
      <c r="AR3266" s="103"/>
      <c r="AS3266" s="103"/>
      <c r="AT3266" s="103"/>
      <c r="AU3266" s="103"/>
      <c r="AV3266" s="103"/>
      <c r="AW3266" s="103"/>
      <c r="AX3266" s="103"/>
      <c r="AY3266" s="103"/>
      <c r="AZ3266" s="103"/>
      <c r="BA3266" s="95"/>
      <c r="BB3266" s="95"/>
      <c r="BC3266" s="95"/>
      <c r="BD3266" s="95"/>
      <c r="BE3266" s="95"/>
      <c r="BF3266" s="95"/>
      <c r="BG3266" s="95"/>
      <c r="BH3266" s="95"/>
      <c r="BI3266" s="95"/>
    </row>
    <row r="3267" spans="17:61" s="82" customFormat="1" x14ac:dyDescent="0.2">
      <c r="Q3267" s="103"/>
      <c r="R3267" s="104"/>
      <c r="S3267" s="103"/>
      <c r="T3267" s="103"/>
      <c r="U3267" s="103"/>
      <c r="V3267" s="103"/>
      <c r="W3267" s="103"/>
      <c r="X3267" s="103"/>
      <c r="Y3267" s="103"/>
      <c r="Z3267" s="103"/>
      <c r="AA3267" s="103"/>
      <c r="AB3267" s="103"/>
      <c r="AC3267" s="103"/>
      <c r="AD3267" s="103"/>
      <c r="AE3267" s="103"/>
      <c r="AF3267" s="103"/>
      <c r="AG3267" s="103"/>
      <c r="AH3267" s="103"/>
      <c r="AI3267" s="103"/>
      <c r="AJ3267" s="103"/>
      <c r="AK3267" s="103"/>
      <c r="AL3267" s="103"/>
      <c r="AM3267" s="103"/>
      <c r="AN3267" s="103"/>
      <c r="AO3267" s="103"/>
      <c r="AP3267" s="103"/>
      <c r="AQ3267" s="103"/>
      <c r="AR3267" s="103"/>
      <c r="AS3267" s="103"/>
      <c r="AT3267" s="103"/>
      <c r="AU3267" s="103"/>
      <c r="AV3267" s="103"/>
      <c r="AW3267" s="103"/>
      <c r="AX3267" s="103"/>
      <c r="AY3267" s="103"/>
      <c r="AZ3267" s="103"/>
      <c r="BA3267" s="95"/>
      <c r="BB3267" s="95"/>
      <c r="BC3267" s="95"/>
      <c r="BD3267" s="95"/>
      <c r="BE3267" s="95"/>
      <c r="BF3267" s="95"/>
      <c r="BG3267" s="95"/>
      <c r="BH3267" s="95"/>
      <c r="BI3267" s="95"/>
    </row>
    <row r="3268" spans="17:61" s="82" customFormat="1" x14ac:dyDescent="0.2">
      <c r="Q3268" s="103"/>
      <c r="R3268" s="104"/>
      <c r="S3268" s="103"/>
      <c r="T3268" s="103"/>
      <c r="U3268" s="103"/>
      <c r="V3268" s="103"/>
      <c r="W3268" s="103"/>
      <c r="X3268" s="103"/>
      <c r="Y3268" s="103"/>
      <c r="Z3268" s="103"/>
      <c r="AA3268" s="103"/>
      <c r="AB3268" s="103"/>
      <c r="AC3268" s="103"/>
      <c r="AD3268" s="103"/>
      <c r="AE3268" s="103"/>
      <c r="AF3268" s="103"/>
      <c r="AG3268" s="103"/>
      <c r="AH3268" s="103"/>
      <c r="AI3268" s="103"/>
      <c r="AJ3268" s="103"/>
      <c r="AK3268" s="103"/>
      <c r="AL3268" s="103"/>
      <c r="AM3268" s="103"/>
      <c r="AN3268" s="103"/>
      <c r="AO3268" s="103"/>
      <c r="AP3268" s="103"/>
      <c r="AQ3268" s="103"/>
      <c r="AR3268" s="103"/>
      <c r="AS3268" s="103"/>
      <c r="AT3268" s="103"/>
      <c r="AU3268" s="103"/>
      <c r="AV3268" s="103"/>
      <c r="AW3268" s="103"/>
      <c r="AX3268" s="103"/>
      <c r="AY3268" s="103"/>
      <c r="AZ3268" s="103"/>
      <c r="BA3268" s="95"/>
      <c r="BB3268" s="95"/>
      <c r="BC3268" s="95"/>
      <c r="BD3268" s="95"/>
      <c r="BE3268" s="95"/>
      <c r="BF3268" s="95"/>
      <c r="BG3268" s="95"/>
      <c r="BH3268" s="95"/>
      <c r="BI3268" s="95"/>
    </row>
    <row r="3269" spans="17:61" s="82" customFormat="1" x14ac:dyDescent="0.2">
      <c r="Q3269" s="103"/>
      <c r="R3269" s="104"/>
      <c r="S3269" s="103"/>
      <c r="T3269" s="103"/>
      <c r="U3269" s="103"/>
      <c r="V3269" s="103"/>
      <c r="W3269" s="103"/>
      <c r="X3269" s="103"/>
      <c r="Y3269" s="103"/>
      <c r="Z3269" s="103"/>
      <c r="AA3269" s="103"/>
      <c r="AB3269" s="103"/>
      <c r="AC3269" s="103"/>
      <c r="AD3269" s="103"/>
      <c r="AE3269" s="103"/>
      <c r="AF3269" s="103"/>
      <c r="AG3269" s="103"/>
      <c r="AH3269" s="103"/>
      <c r="AI3269" s="103"/>
      <c r="AJ3269" s="103"/>
      <c r="AK3269" s="103"/>
      <c r="AL3269" s="103"/>
      <c r="AM3269" s="103"/>
      <c r="AN3269" s="103"/>
      <c r="AO3269" s="103"/>
      <c r="AP3269" s="103"/>
      <c r="AQ3269" s="103"/>
      <c r="AR3269" s="103"/>
      <c r="AS3269" s="103"/>
      <c r="AT3269" s="103"/>
      <c r="AU3269" s="103"/>
      <c r="AV3269" s="103"/>
      <c r="AW3269" s="103"/>
      <c r="AX3269" s="103"/>
      <c r="AY3269" s="103"/>
      <c r="AZ3269" s="103"/>
      <c r="BA3269" s="95"/>
      <c r="BB3269" s="95"/>
      <c r="BC3269" s="95"/>
      <c r="BD3269" s="95"/>
      <c r="BE3269" s="95"/>
      <c r="BF3269" s="95"/>
      <c r="BG3269" s="95"/>
      <c r="BH3269" s="95"/>
      <c r="BI3269" s="95"/>
    </row>
    <row r="3270" spans="17:61" s="82" customFormat="1" x14ac:dyDescent="0.2">
      <c r="Q3270" s="103"/>
      <c r="R3270" s="104"/>
      <c r="S3270" s="103"/>
      <c r="T3270" s="103"/>
      <c r="U3270" s="103"/>
      <c r="V3270" s="103"/>
      <c r="W3270" s="103"/>
      <c r="X3270" s="103"/>
      <c r="Y3270" s="103"/>
      <c r="Z3270" s="103"/>
      <c r="AA3270" s="103"/>
      <c r="AB3270" s="103"/>
      <c r="AC3270" s="103"/>
      <c r="AD3270" s="103"/>
      <c r="AE3270" s="103"/>
      <c r="AF3270" s="103"/>
      <c r="AG3270" s="103"/>
      <c r="AH3270" s="103"/>
      <c r="AI3270" s="103"/>
      <c r="AJ3270" s="103"/>
      <c r="AK3270" s="103"/>
      <c r="AL3270" s="103"/>
      <c r="AM3270" s="103"/>
      <c r="AN3270" s="103"/>
      <c r="AO3270" s="103"/>
      <c r="AP3270" s="103"/>
      <c r="AQ3270" s="103"/>
      <c r="AR3270" s="103"/>
      <c r="AS3270" s="103"/>
      <c r="AT3270" s="103"/>
      <c r="AU3270" s="103"/>
      <c r="AV3270" s="103"/>
      <c r="AW3270" s="103"/>
      <c r="AX3270" s="103"/>
      <c r="AY3270" s="103"/>
      <c r="AZ3270" s="103"/>
      <c r="BA3270" s="95"/>
      <c r="BB3270" s="95"/>
      <c r="BC3270" s="95"/>
      <c r="BD3270" s="95"/>
      <c r="BE3270" s="95"/>
      <c r="BF3270" s="95"/>
      <c r="BG3270" s="95"/>
      <c r="BH3270" s="95"/>
      <c r="BI3270" s="95"/>
    </row>
    <row r="3271" spans="17:61" s="82" customFormat="1" x14ac:dyDescent="0.2">
      <c r="Q3271" s="103"/>
      <c r="R3271" s="104"/>
      <c r="S3271" s="103"/>
      <c r="T3271" s="103"/>
      <c r="U3271" s="103"/>
      <c r="V3271" s="103"/>
      <c r="W3271" s="103"/>
      <c r="X3271" s="103"/>
      <c r="Y3271" s="103"/>
      <c r="Z3271" s="103"/>
      <c r="AA3271" s="103"/>
      <c r="AB3271" s="103"/>
      <c r="AC3271" s="103"/>
      <c r="AD3271" s="103"/>
      <c r="AE3271" s="103"/>
      <c r="AF3271" s="103"/>
      <c r="AG3271" s="103"/>
      <c r="AH3271" s="103"/>
      <c r="AI3271" s="103"/>
      <c r="AJ3271" s="103"/>
      <c r="AK3271" s="103"/>
      <c r="AL3271" s="103"/>
      <c r="AM3271" s="103"/>
      <c r="AN3271" s="103"/>
      <c r="AO3271" s="103"/>
      <c r="AP3271" s="103"/>
      <c r="AQ3271" s="103"/>
      <c r="AR3271" s="103"/>
      <c r="AS3271" s="103"/>
      <c r="AT3271" s="103"/>
      <c r="AU3271" s="103"/>
      <c r="AV3271" s="103"/>
      <c r="AW3271" s="103"/>
      <c r="AX3271" s="103"/>
      <c r="AY3271" s="103"/>
      <c r="AZ3271" s="103"/>
      <c r="BA3271" s="95"/>
      <c r="BB3271" s="95"/>
      <c r="BC3271" s="95"/>
      <c r="BD3271" s="95"/>
      <c r="BE3271" s="95"/>
      <c r="BF3271" s="95"/>
      <c r="BG3271" s="95"/>
      <c r="BH3271" s="95"/>
      <c r="BI3271" s="95"/>
    </row>
    <row r="3272" spans="17:61" s="82" customFormat="1" x14ac:dyDescent="0.2">
      <c r="Q3272" s="103"/>
      <c r="R3272" s="104"/>
      <c r="S3272" s="103"/>
      <c r="T3272" s="103"/>
      <c r="U3272" s="103"/>
      <c r="V3272" s="103"/>
      <c r="W3272" s="103"/>
      <c r="X3272" s="103"/>
      <c r="Y3272" s="103"/>
      <c r="Z3272" s="103"/>
      <c r="AA3272" s="103"/>
      <c r="AB3272" s="103"/>
      <c r="AC3272" s="103"/>
      <c r="AD3272" s="103"/>
      <c r="AE3272" s="103"/>
      <c r="AF3272" s="103"/>
      <c r="AG3272" s="103"/>
      <c r="AH3272" s="103"/>
      <c r="AI3272" s="103"/>
      <c r="AJ3272" s="103"/>
      <c r="AK3272" s="103"/>
      <c r="AL3272" s="103"/>
      <c r="AM3272" s="103"/>
      <c r="AN3272" s="103"/>
      <c r="AO3272" s="103"/>
      <c r="AP3272" s="103"/>
      <c r="AQ3272" s="103"/>
      <c r="AR3272" s="103"/>
      <c r="AS3272" s="103"/>
      <c r="AT3272" s="103"/>
      <c r="AU3272" s="103"/>
      <c r="AV3272" s="103"/>
      <c r="AW3272" s="103"/>
      <c r="AX3272" s="103"/>
      <c r="AY3272" s="103"/>
      <c r="AZ3272" s="103"/>
      <c r="BA3272" s="95"/>
      <c r="BB3272" s="95"/>
      <c r="BC3272" s="95"/>
      <c r="BD3272" s="95"/>
      <c r="BE3272" s="95"/>
      <c r="BF3272" s="95"/>
      <c r="BG3272" s="95"/>
      <c r="BH3272" s="95"/>
      <c r="BI3272" s="95"/>
    </row>
    <row r="3273" spans="17:61" s="82" customFormat="1" x14ac:dyDescent="0.2">
      <c r="Q3273" s="103"/>
      <c r="R3273" s="104"/>
      <c r="S3273" s="103"/>
      <c r="T3273" s="103"/>
      <c r="U3273" s="103"/>
      <c r="V3273" s="103"/>
      <c r="W3273" s="103"/>
      <c r="X3273" s="103"/>
      <c r="Y3273" s="103"/>
      <c r="Z3273" s="103"/>
      <c r="AA3273" s="103"/>
      <c r="AB3273" s="103"/>
      <c r="AC3273" s="103"/>
      <c r="AD3273" s="103"/>
      <c r="AE3273" s="103"/>
      <c r="AF3273" s="103"/>
      <c r="AG3273" s="103"/>
      <c r="AH3273" s="103"/>
      <c r="AI3273" s="103"/>
      <c r="AJ3273" s="103"/>
      <c r="AK3273" s="103"/>
      <c r="AL3273" s="103"/>
      <c r="AM3273" s="103"/>
      <c r="AN3273" s="103"/>
      <c r="AO3273" s="103"/>
      <c r="AP3273" s="103"/>
      <c r="AQ3273" s="103"/>
      <c r="AR3273" s="103"/>
      <c r="AS3273" s="103"/>
      <c r="AT3273" s="103"/>
      <c r="AU3273" s="103"/>
      <c r="AV3273" s="103"/>
      <c r="AW3273" s="103"/>
      <c r="AX3273" s="103"/>
      <c r="AY3273" s="103"/>
      <c r="AZ3273" s="103"/>
      <c r="BA3273" s="95"/>
      <c r="BB3273" s="95"/>
      <c r="BC3273" s="95"/>
      <c r="BD3273" s="95"/>
      <c r="BE3273" s="95"/>
      <c r="BF3273" s="95"/>
      <c r="BG3273" s="95"/>
      <c r="BH3273" s="95"/>
      <c r="BI3273" s="95"/>
    </row>
    <row r="3274" spans="17:61" s="82" customFormat="1" x14ac:dyDescent="0.2">
      <c r="Q3274" s="103"/>
      <c r="R3274" s="104"/>
      <c r="S3274" s="103"/>
      <c r="T3274" s="103"/>
      <c r="U3274" s="103"/>
      <c r="V3274" s="103"/>
      <c r="W3274" s="103"/>
      <c r="X3274" s="103"/>
      <c r="Y3274" s="103"/>
      <c r="Z3274" s="103"/>
      <c r="AA3274" s="103"/>
      <c r="AB3274" s="103"/>
      <c r="AC3274" s="103"/>
      <c r="AD3274" s="103"/>
      <c r="AE3274" s="103"/>
      <c r="AF3274" s="103"/>
      <c r="AG3274" s="103"/>
      <c r="AH3274" s="103"/>
      <c r="AI3274" s="103"/>
      <c r="AJ3274" s="103"/>
      <c r="AK3274" s="103"/>
      <c r="AL3274" s="103"/>
      <c r="AM3274" s="103"/>
      <c r="AN3274" s="103"/>
      <c r="AO3274" s="103"/>
      <c r="AP3274" s="103"/>
      <c r="AQ3274" s="103"/>
      <c r="AR3274" s="103"/>
      <c r="AS3274" s="103"/>
      <c r="AT3274" s="103"/>
      <c r="AU3274" s="103"/>
      <c r="AV3274" s="103"/>
      <c r="AW3274" s="103"/>
      <c r="AX3274" s="103"/>
      <c r="AY3274" s="103"/>
      <c r="AZ3274" s="103"/>
      <c r="BA3274" s="95"/>
      <c r="BB3274" s="95"/>
      <c r="BC3274" s="95"/>
      <c r="BD3274" s="95"/>
      <c r="BE3274" s="95"/>
      <c r="BF3274" s="95"/>
      <c r="BG3274" s="95"/>
      <c r="BH3274" s="95"/>
      <c r="BI3274" s="95"/>
    </row>
    <row r="3275" spans="17:61" s="82" customFormat="1" x14ac:dyDescent="0.2">
      <c r="Q3275" s="103"/>
      <c r="R3275" s="104"/>
      <c r="S3275" s="103"/>
      <c r="T3275" s="103"/>
      <c r="U3275" s="103"/>
      <c r="V3275" s="103"/>
      <c r="W3275" s="103"/>
      <c r="X3275" s="103"/>
      <c r="Y3275" s="103"/>
      <c r="Z3275" s="103"/>
      <c r="AA3275" s="103"/>
      <c r="AB3275" s="103"/>
      <c r="AC3275" s="103"/>
      <c r="AD3275" s="103"/>
      <c r="AE3275" s="103"/>
      <c r="AF3275" s="103"/>
      <c r="AG3275" s="103"/>
      <c r="AH3275" s="103"/>
      <c r="AI3275" s="103"/>
      <c r="AJ3275" s="103"/>
      <c r="AK3275" s="103"/>
      <c r="AL3275" s="103"/>
      <c r="AM3275" s="103"/>
      <c r="AN3275" s="103"/>
      <c r="AO3275" s="103"/>
      <c r="AP3275" s="103"/>
      <c r="AQ3275" s="103"/>
      <c r="AR3275" s="103"/>
      <c r="AS3275" s="103"/>
      <c r="AT3275" s="103"/>
      <c r="AU3275" s="103"/>
      <c r="AV3275" s="103"/>
      <c r="AW3275" s="103"/>
      <c r="AX3275" s="103"/>
      <c r="AY3275" s="103"/>
      <c r="AZ3275" s="103"/>
      <c r="BA3275" s="95"/>
      <c r="BB3275" s="95"/>
      <c r="BC3275" s="95"/>
      <c r="BD3275" s="95"/>
      <c r="BE3275" s="95"/>
      <c r="BF3275" s="95"/>
      <c r="BG3275" s="95"/>
      <c r="BH3275" s="95"/>
      <c r="BI3275" s="95"/>
    </row>
    <row r="3276" spans="17:61" s="82" customFormat="1" x14ac:dyDescent="0.2">
      <c r="Q3276" s="103"/>
      <c r="R3276" s="104"/>
      <c r="S3276" s="103"/>
      <c r="T3276" s="103"/>
      <c r="U3276" s="103"/>
      <c r="V3276" s="103"/>
      <c r="W3276" s="103"/>
      <c r="X3276" s="103"/>
      <c r="Y3276" s="103"/>
      <c r="Z3276" s="103"/>
      <c r="AA3276" s="103"/>
      <c r="AB3276" s="103"/>
      <c r="AC3276" s="103"/>
      <c r="AD3276" s="103"/>
      <c r="AE3276" s="103"/>
      <c r="AF3276" s="103"/>
      <c r="AG3276" s="103"/>
      <c r="AH3276" s="103"/>
      <c r="AI3276" s="103"/>
      <c r="AJ3276" s="103"/>
      <c r="AK3276" s="103"/>
      <c r="AL3276" s="103"/>
      <c r="AM3276" s="103"/>
      <c r="AN3276" s="103"/>
      <c r="AO3276" s="103"/>
      <c r="AP3276" s="103"/>
      <c r="AQ3276" s="103"/>
      <c r="AR3276" s="103"/>
      <c r="AS3276" s="103"/>
      <c r="AT3276" s="103"/>
      <c r="AU3276" s="103"/>
      <c r="AV3276" s="103"/>
      <c r="AW3276" s="103"/>
      <c r="AX3276" s="103"/>
      <c r="AY3276" s="103"/>
      <c r="AZ3276" s="103"/>
      <c r="BA3276" s="95"/>
      <c r="BB3276" s="95"/>
      <c r="BC3276" s="95"/>
      <c r="BD3276" s="95"/>
      <c r="BE3276" s="95"/>
      <c r="BF3276" s="95"/>
      <c r="BG3276" s="95"/>
      <c r="BH3276" s="95"/>
      <c r="BI3276" s="95"/>
    </row>
    <row r="3277" spans="17:61" s="82" customFormat="1" x14ac:dyDescent="0.2">
      <c r="Q3277" s="103"/>
      <c r="R3277" s="104"/>
      <c r="S3277" s="103"/>
      <c r="T3277" s="103"/>
      <c r="U3277" s="103"/>
      <c r="V3277" s="103"/>
      <c r="W3277" s="103"/>
      <c r="X3277" s="103"/>
      <c r="Y3277" s="103"/>
      <c r="Z3277" s="103"/>
      <c r="AA3277" s="103"/>
      <c r="AB3277" s="103"/>
      <c r="AC3277" s="103"/>
      <c r="AD3277" s="103"/>
      <c r="AE3277" s="103"/>
      <c r="AF3277" s="103"/>
      <c r="AG3277" s="103"/>
      <c r="AH3277" s="103"/>
      <c r="AI3277" s="103"/>
      <c r="AJ3277" s="103"/>
      <c r="AK3277" s="103"/>
      <c r="AL3277" s="103"/>
      <c r="AM3277" s="103"/>
      <c r="AN3277" s="103"/>
      <c r="AO3277" s="103"/>
      <c r="AP3277" s="103"/>
      <c r="AQ3277" s="103"/>
      <c r="AR3277" s="103"/>
      <c r="AS3277" s="103"/>
      <c r="AT3277" s="103"/>
      <c r="AU3277" s="103"/>
      <c r="AV3277" s="103"/>
      <c r="AW3277" s="103"/>
      <c r="AX3277" s="103"/>
      <c r="AY3277" s="103"/>
      <c r="AZ3277" s="103"/>
      <c r="BA3277" s="95"/>
      <c r="BB3277" s="95"/>
      <c r="BC3277" s="95"/>
      <c r="BD3277" s="95"/>
      <c r="BE3277" s="95"/>
      <c r="BF3277" s="95"/>
      <c r="BG3277" s="95"/>
      <c r="BH3277" s="95"/>
      <c r="BI3277" s="95"/>
    </row>
    <row r="3278" spans="17:61" s="82" customFormat="1" x14ac:dyDescent="0.2">
      <c r="Q3278" s="103"/>
      <c r="R3278" s="104"/>
      <c r="S3278" s="103"/>
      <c r="T3278" s="103"/>
      <c r="U3278" s="103"/>
      <c r="V3278" s="103"/>
      <c r="W3278" s="103"/>
      <c r="X3278" s="103"/>
      <c r="Y3278" s="103"/>
      <c r="Z3278" s="103"/>
      <c r="AA3278" s="103"/>
      <c r="AB3278" s="103"/>
      <c r="AC3278" s="103"/>
      <c r="AD3278" s="103"/>
      <c r="AE3278" s="103"/>
      <c r="AF3278" s="103"/>
      <c r="AG3278" s="103"/>
      <c r="AH3278" s="103"/>
      <c r="AI3278" s="103"/>
      <c r="AJ3278" s="103"/>
      <c r="AK3278" s="103"/>
      <c r="AL3278" s="103"/>
      <c r="AM3278" s="103"/>
      <c r="AN3278" s="103"/>
      <c r="AO3278" s="103"/>
      <c r="AP3278" s="103"/>
      <c r="AQ3278" s="103"/>
      <c r="AR3278" s="103"/>
      <c r="AS3278" s="103"/>
      <c r="AT3278" s="103"/>
      <c r="AU3278" s="103"/>
      <c r="AV3278" s="103"/>
      <c r="AW3278" s="103"/>
      <c r="AX3278" s="103"/>
      <c r="AY3278" s="103"/>
      <c r="AZ3278" s="103"/>
      <c r="BA3278" s="95"/>
      <c r="BB3278" s="95"/>
      <c r="BC3278" s="95"/>
      <c r="BD3278" s="95"/>
      <c r="BE3278" s="95"/>
      <c r="BF3278" s="95"/>
      <c r="BG3278" s="95"/>
      <c r="BH3278" s="95"/>
      <c r="BI3278" s="95"/>
    </row>
    <row r="3279" spans="17:61" s="82" customFormat="1" x14ac:dyDescent="0.2">
      <c r="Q3279" s="103"/>
      <c r="R3279" s="104"/>
      <c r="S3279" s="103"/>
      <c r="T3279" s="103"/>
      <c r="U3279" s="103"/>
      <c r="V3279" s="103"/>
      <c r="W3279" s="103"/>
      <c r="X3279" s="103"/>
      <c r="Y3279" s="103"/>
      <c r="Z3279" s="103"/>
      <c r="AA3279" s="103"/>
      <c r="AB3279" s="103"/>
      <c r="AC3279" s="103"/>
      <c r="AD3279" s="103"/>
      <c r="AE3279" s="103"/>
      <c r="AF3279" s="103"/>
      <c r="AG3279" s="103"/>
      <c r="AH3279" s="103"/>
      <c r="AI3279" s="103"/>
      <c r="AJ3279" s="103"/>
      <c r="AK3279" s="103"/>
      <c r="AL3279" s="103"/>
      <c r="AM3279" s="103"/>
      <c r="AN3279" s="103"/>
      <c r="AO3279" s="103"/>
      <c r="AP3279" s="103"/>
      <c r="AQ3279" s="103"/>
      <c r="AR3279" s="103"/>
      <c r="AS3279" s="103"/>
      <c r="AT3279" s="103"/>
      <c r="AU3279" s="103"/>
      <c r="AV3279" s="103"/>
      <c r="AW3279" s="103"/>
      <c r="AX3279" s="103"/>
      <c r="AY3279" s="103"/>
      <c r="AZ3279" s="103"/>
      <c r="BA3279" s="95"/>
      <c r="BB3279" s="95"/>
      <c r="BC3279" s="95"/>
      <c r="BD3279" s="95"/>
      <c r="BE3279" s="95"/>
      <c r="BF3279" s="95"/>
      <c r="BG3279" s="95"/>
      <c r="BH3279" s="95"/>
      <c r="BI3279" s="95"/>
    </row>
    <row r="3280" spans="17:61" s="82" customFormat="1" x14ac:dyDescent="0.2">
      <c r="Q3280" s="103"/>
      <c r="R3280" s="104"/>
      <c r="S3280" s="103"/>
      <c r="T3280" s="103"/>
      <c r="U3280" s="103"/>
      <c r="V3280" s="103"/>
      <c r="W3280" s="103"/>
      <c r="X3280" s="103"/>
      <c r="Y3280" s="103"/>
      <c r="Z3280" s="103"/>
      <c r="AA3280" s="103"/>
      <c r="AB3280" s="103"/>
      <c r="AC3280" s="103"/>
      <c r="AD3280" s="103"/>
      <c r="AE3280" s="103"/>
      <c r="AF3280" s="103"/>
      <c r="AG3280" s="103"/>
      <c r="AH3280" s="103"/>
      <c r="AI3280" s="103"/>
      <c r="AJ3280" s="103"/>
      <c r="AK3280" s="103"/>
      <c r="AL3280" s="103"/>
      <c r="AM3280" s="103"/>
      <c r="AN3280" s="103"/>
      <c r="AO3280" s="103"/>
      <c r="AP3280" s="103"/>
      <c r="AQ3280" s="103"/>
      <c r="AR3280" s="103"/>
      <c r="AS3280" s="103"/>
      <c r="AT3280" s="103"/>
      <c r="AU3280" s="103"/>
      <c r="AV3280" s="103"/>
      <c r="AW3280" s="103"/>
      <c r="AX3280" s="103"/>
      <c r="AY3280" s="103"/>
      <c r="AZ3280" s="103"/>
      <c r="BA3280" s="95"/>
      <c r="BB3280" s="95"/>
      <c r="BC3280" s="95"/>
      <c r="BD3280" s="95"/>
      <c r="BE3280" s="95"/>
      <c r="BF3280" s="95"/>
      <c r="BG3280" s="95"/>
      <c r="BH3280" s="95"/>
      <c r="BI3280" s="95"/>
    </row>
    <row r="3281" spans="17:61" s="82" customFormat="1" x14ac:dyDescent="0.2">
      <c r="Q3281" s="103"/>
      <c r="R3281" s="104"/>
      <c r="S3281" s="103"/>
      <c r="T3281" s="103"/>
      <c r="U3281" s="103"/>
      <c r="V3281" s="103"/>
      <c r="W3281" s="103"/>
      <c r="X3281" s="103"/>
      <c r="Y3281" s="103"/>
      <c r="Z3281" s="103"/>
      <c r="AA3281" s="103"/>
      <c r="AB3281" s="103"/>
      <c r="AC3281" s="103"/>
      <c r="AD3281" s="103"/>
      <c r="AE3281" s="103"/>
      <c r="AF3281" s="103"/>
      <c r="AG3281" s="103"/>
      <c r="AH3281" s="103"/>
      <c r="AI3281" s="103"/>
      <c r="AJ3281" s="103"/>
      <c r="AK3281" s="103"/>
      <c r="AL3281" s="103"/>
      <c r="AM3281" s="103"/>
      <c r="AN3281" s="103"/>
      <c r="AO3281" s="103"/>
      <c r="AP3281" s="103"/>
      <c r="AQ3281" s="103"/>
      <c r="AR3281" s="103"/>
      <c r="AS3281" s="103"/>
      <c r="AT3281" s="103"/>
      <c r="AU3281" s="103"/>
      <c r="AV3281" s="103"/>
      <c r="AW3281" s="103"/>
      <c r="AX3281" s="103"/>
      <c r="AY3281" s="103"/>
      <c r="AZ3281" s="103"/>
      <c r="BA3281" s="95"/>
      <c r="BB3281" s="95"/>
      <c r="BC3281" s="95"/>
      <c r="BD3281" s="95"/>
      <c r="BE3281" s="95"/>
      <c r="BF3281" s="95"/>
      <c r="BG3281" s="95"/>
      <c r="BH3281" s="95"/>
      <c r="BI3281" s="95"/>
    </row>
    <row r="3282" spans="17:61" s="82" customFormat="1" x14ac:dyDescent="0.2">
      <c r="Q3282" s="103"/>
      <c r="R3282" s="104"/>
      <c r="S3282" s="103"/>
      <c r="T3282" s="103"/>
      <c r="U3282" s="103"/>
      <c r="V3282" s="103"/>
      <c r="W3282" s="103"/>
      <c r="X3282" s="103"/>
      <c r="Y3282" s="103"/>
      <c r="Z3282" s="103"/>
      <c r="AA3282" s="103"/>
      <c r="AB3282" s="103"/>
      <c r="AC3282" s="103"/>
      <c r="AD3282" s="103"/>
      <c r="AE3282" s="103"/>
      <c r="AF3282" s="103"/>
      <c r="AG3282" s="103"/>
      <c r="AH3282" s="103"/>
      <c r="AI3282" s="103"/>
      <c r="AJ3282" s="103"/>
      <c r="AK3282" s="103"/>
      <c r="AL3282" s="103"/>
      <c r="AM3282" s="103"/>
      <c r="AN3282" s="103"/>
      <c r="AO3282" s="103"/>
      <c r="AP3282" s="103"/>
      <c r="AQ3282" s="103"/>
      <c r="AR3282" s="103"/>
      <c r="AS3282" s="103"/>
      <c r="AT3282" s="103"/>
      <c r="AU3282" s="103"/>
      <c r="AV3282" s="103"/>
      <c r="AW3282" s="103"/>
      <c r="AX3282" s="103"/>
      <c r="AY3282" s="103"/>
      <c r="AZ3282" s="103"/>
      <c r="BA3282" s="95"/>
      <c r="BB3282" s="95"/>
      <c r="BC3282" s="95"/>
      <c r="BD3282" s="95"/>
      <c r="BE3282" s="95"/>
      <c r="BF3282" s="95"/>
      <c r="BG3282" s="95"/>
      <c r="BH3282" s="95"/>
      <c r="BI3282" s="95"/>
    </row>
    <row r="3283" spans="17:61" s="82" customFormat="1" x14ac:dyDescent="0.2">
      <c r="Q3283" s="103"/>
      <c r="R3283" s="104"/>
      <c r="S3283" s="103"/>
      <c r="T3283" s="103"/>
      <c r="U3283" s="103"/>
      <c r="V3283" s="103"/>
      <c r="W3283" s="103"/>
      <c r="X3283" s="103"/>
      <c r="Y3283" s="103"/>
      <c r="Z3283" s="103"/>
      <c r="AA3283" s="103"/>
      <c r="AB3283" s="103"/>
      <c r="AC3283" s="103"/>
      <c r="AD3283" s="103"/>
      <c r="AE3283" s="103"/>
      <c r="AF3283" s="103"/>
      <c r="AG3283" s="103"/>
      <c r="AH3283" s="103"/>
      <c r="AI3283" s="103"/>
      <c r="AJ3283" s="103"/>
      <c r="AK3283" s="103"/>
      <c r="AL3283" s="103"/>
      <c r="AM3283" s="103"/>
      <c r="AN3283" s="103"/>
      <c r="AO3283" s="103"/>
      <c r="AP3283" s="103"/>
      <c r="AQ3283" s="103"/>
      <c r="AR3283" s="103"/>
      <c r="AS3283" s="103"/>
      <c r="AT3283" s="103"/>
      <c r="AU3283" s="103"/>
      <c r="AV3283" s="103"/>
      <c r="AW3283" s="103"/>
      <c r="AX3283" s="103"/>
      <c r="AY3283" s="103"/>
      <c r="AZ3283" s="103"/>
      <c r="BA3283" s="95"/>
      <c r="BB3283" s="95"/>
      <c r="BC3283" s="95"/>
      <c r="BD3283" s="95"/>
      <c r="BE3283" s="95"/>
      <c r="BF3283" s="95"/>
      <c r="BG3283" s="95"/>
      <c r="BH3283" s="95"/>
      <c r="BI3283" s="95"/>
    </row>
    <row r="3284" spans="17:61" s="82" customFormat="1" x14ac:dyDescent="0.2">
      <c r="Q3284" s="103"/>
      <c r="R3284" s="104"/>
      <c r="S3284" s="103"/>
      <c r="T3284" s="103"/>
      <c r="U3284" s="103"/>
      <c r="V3284" s="103"/>
      <c r="W3284" s="103"/>
      <c r="X3284" s="103"/>
      <c r="Y3284" s="103"/>
      <c r="Z3284" s="103"/>
      <c r="AA3284" s="103"/>
      <c r="AB3284" s="103"/>
      <c r="AC3284" s="103"/>
      <c r="AD3284" s="103"/>
      <c r="AE3284" s="103"/>
      <c r="AF3284" s="103"/>
      <c r="AG3284" s="103"/>
      <c r="AH3284" s="103"/>
      <c r="AI3284" s="103"/>
      <c r="AJ3284" s="103"/>
      <c r="AK3284" s="103"/>
      <c r="AL3284" s="103"/>
      <c r="AM3284" s="103"/>
      <c r="AN3284" s="103"/>
      <c r="AO3284" s="103"/>
      <c r="AP3284" s="103"/>
      <c r="AQ3284" s="103"/>
      <c r="AR3284" s="103"/>
      <c r="AS3284" s="103"/>
      <c r="AT3284" s="103"/>
      <c r="AU3284" s="103"/>
      <c r="AV3284" s="103"/>
      <c r="AW3284" s="103"/>
      <c r="AX3284" s="103"/>
      <c r="AY3284" s="103"/>
      <c r="AZ3284" s="103"/>
      <c r="BA3284" s="95"/>
      <c r="BB3284" s="95"/>
      <c r="BC3284" s="95"/>
      <c r="BD3284" s="95"/>
      <c r="BE3284" s="95"/>
      <c r="BF3284" s="95"/>
      <c r="BG3284" s="95"/>
      <c r="BH3284" s="95"/>
      <c r="BI3284" s="95"/>
    </row>
    <row r="3285" spans="17:61" s="82" customFormat="1" x14ac:dyDescent="0.2">
      <c r="Q3285" s="103"/>
      <c r="R3285" s="104"/>
      <c r="S3285" s="103"/>
      <c r="T3285" s="103"/>
      <c r="U3285" s="103"/>
      <c r="V3285" s="103"/>
      <c r="W3285" s="103"/>
      <c r="X3285" s="103"/>
      <c r="Y3285" s="103"/>
      <c r="Z3285" s="103"/>
      <c r="AA3285" s="103"/>
      <c r="AB3285" s="103"/>
      <c r="AC3285" s="103"/>
      <c r="AD3285" s="103"/>
      <c r="AE3285" s="103"/>
      <c r="AF3285" s="103"/>
      <c r="AG3285" s="103"/>
      <c r="AH3285" s="103"/>
      <c r="AI3285" s="103"/>
      <c r="AJ3285" s="103"/>
      <c r="AK3285" s="103"/>
      <c r="AL3285" s="103"/>
      <c r="AM3285" s="103"/>
      <c r="AN3285" s="103"/>
      <c r="AO3285" s="103"/>
      <c r="AP3285" s="103"/>
      <c r="AQ3285" s="103"/>
      <c r="AR3285" s="103"/>
      <c r="AS3285" s="103"/>
      <c r="AT3285" s="103"/>
      <c r="AU3285" s="103"/>
      <c r="AV3285" s="103"/>
      <c r="AW3285" s="103"/>
      <c r="AX3285" s="103"/>
      <c r="AY3285" s="103"/>
      <c r="AZ3285" s="103"/>
      <c r="BA3285" s="95"/>
      <c r="BB3285" s="95"/>
      <c r="BC3285" s="95"/>
      <c r="BD3285" s="95"/>
      <c r="BE3285" s="95"/>
      <c r="BF3285" s="95"/>
      <c r="BG3285" s="95"/>
      <c r="BH3285" s="95"/>
      <c r="BI3285" s="95"/>
    </row>
    <row r="3286" spans="17:61" s="82" customFormat="1" x14ac:dyDescent="0.2">
      <c r="Q3286" s="103"/>
      <c r="R3286" s="104"/>
      <c r="S3286" s="103"/>
      <c r="T3286" s="103"/>
      <c r="U3286" s="103"/>
      <c r="V3286" s="103"/>
      <c r="W3286" s="103"/>
      <c r="X3286" s="103"/>
      <c r="Y3286" s="103"/>
      <c r="Z3286" s="103"/>
      <c r="AA3286" s="103"/>
      <c r="AB3286" s="103"/>
      <c r="AC3286" s="103"/>
      <c r="AD3286" s="103"/>
      <c r="AE3286" s="103"/>
      <c r="AF3286" s="103"/>
      <c r="AG3286" s="103"/>
      <c r="AH3286" s="103"/>
      <c r="AI3286" s="103"/>
      <c r="AJ3286" s="103"/>
      <c r="AK3286" s="103"/>
      <c r="AL3286" s="103"/>
      <c r="AM3286" s="103"/>
      <c r="AN3286" s="103"/>
      <c r="AO3286" s="103"/>
      <c r="AP3286" s="103"/>
      <c r="AQ3286" s="103"/>
      <c r="AR3286" s="103"/>
      <c r="AS3286" s="103"/>
      <c r="AT3286" s="103"/>
      <c r="AU3286" s="103"/>
      <c r="AV3286" s="103"/>
      <c r="AW3286" s="103"/>
      <c r="AX3286" s="103"/>
      <c r="AY3286" s="103"/>
      <c r="AZ3286" s="103"/>
      <c r="BA3286" s="95"/>
      <c r="BB3286" s="95"/>
      <c r="BC3286" s="95"/>
      <c r="BD3286" s="95"/>
      <c r="BE3286" s="95"/>
      <c r="BF3286" s="95"/>
      <c r="BG3286" s="95"/>
      <c r="BH3286" s="95"/>
      <c r="BI3286" s="95"/>
    </row>
    <row r="3287" spans="17:61" s="82" customFormat="1" x14ac:dyDescent="0.2">
      <c r="Q3287" s="103"/>
      <c r="R3287" s="104"/>
      <c r="S3287" s="103"/>
      <c r="T3287" s="103"/>
      <c r="U3287" s="103"/>
      <c r="V3287" s="103"/>
      <c r="W3287" s="103"/>
      <c r="X3287" s="103"/>
      <c r="Y3287" s="103"/>
      <c r="Z3287" s="103"/>
      <c r="AA3287" s="103"/>
      <c r="AB3287" s="103"/>
      <c r="AC3287" s="103"/>
      <c r="AD3287" s="103"/>
      <c r="AE3287" s="103"/>
      <c r="AF3287" s="103"/>
      <c r="AG3287" s="103"/>
      <c r="AH3287" s="103"/>
      <c r="AI3287" s="103"/>
      <c r="AJ3287" s="103"/>
      <c r="AK3287" s="103"/>
      <c r="AL3287" s="103"/>
      <c r="AM3287" s="103"/>
      <c r="AN3287" s="103"/>
      <c r="AO3287" s="103"/>
      <c r="AP3287" s="103"/>
      <c r="AQ3287" s="103"/>
      <c r="AR3287" s="103"/>
      <c r="AS3287" s="103"/>
      <c r="AT3287" s="103"/>
      <c r="AU3287" s="103"/>
      <c r="AV3287" s="103"/>
      <c r="AW3287" s="103"/>
      <c r="AX3287" s="103"/>
      <c r="AY3287" s="103"/>
      <c r="AZ3287" s="103"/>
      <c r="BA3287" s="95"/>
      <c r="BB3287" s="95"/>
      <c r="BC3287" s="95"/>
      <c r="BD3287" s="95"/>
      <c r="BE3287" s="95"/>
      <c r="BF3287" s="95"/>
      <c r="BG3287" s="95"/>
      <c r="BH3287" s="95"/>
      <c r="BI3287" s="95"/>
    </row>
    <row r="3288" spans="17:61" s="82" customFormat="1" x14ac:dyDescent="0.2">
      <c r="Q3288" s="103"/>
      <c r="R3288" s="104"/>
      <c r="S3288" s="103"/>
      <c r="T3288" s="103"/>
      <c r="U3288" s="103"/>
      <c r="V3288" s="103"/>
      <c r="W3288" s="103"/>
      <c r="X3288" s="103"/>
      <c r="Y3288" s="103"/>
      <c r="Z3288" s="103"/>
      <c r="AA3288" s="103"/>
      <c r="AB3288" s="103"/>
      <c r="AC3288" s="103"/>
      <c r="AD3288" s="103"/>
      <c r="AE3288" s="103"/>
      <c r="AF3288" s="103"/>
      <c r="AG3288" s="103"/>
      <c r="AH3288" s="103"/>
      <c r="AI3288" s="103"/>
      <c r="AJ3288" s="103"/>
      <c r="AK3288" s="103"/>
      <c r="AL3288" s="103"/>
      <c r="AM3288" s="103"/>
      <c r="AN3288" s="103"/>
      <c r="AO3288" s="103"/>
      <c r="AP3288" s="103"/>
      <c r="AQ3288" s="103"/>
      <c r="AR3288" s="103"/>
      <c r="AS3288" s="103"/>
      <c r="AT3288" s="103"/>
      <c r="AU3288" s="103"/>
      <c r="AV3288" s="103"/>
      <c r="AW3288" s="103"/>
      <c r="AX3288" s="103"/>
      <c r="AY3288" s="103"/>
      <c r="AZ3288" s="103"/>
      <c r="BA3288" s="95"/>
      <c r="BB3288" s="95"/>
      <c r="BC3288" s="95"/>
      <c r="BD3288" s="95"/>
      <c r="BE3288" s="95"/>
      <c r="BF3288" s="95"/>
      <c r="BG3288" s="95"/>
      <c r="BH3288" s="95"/>
      <c r="BI3288" s="95"/>
    </row>
    <row r="3289" spans="17:61" s="82" customFormat="1" x14ac:dyDescent="0.2">
      <c r="Q3289" s="103"/>
      <c r="R3289" s="104"/>
      <c r="S3289" s="103"/>
      <c r="T3289" s="103"/>
      <c r="U3289" s="103"/>
      <c r="V3289" s="103"/>
      <c r="W3289" s="103"/>
      <c r="X3289" s="103"/>
      <c r="Y3289" s="103"/>
      <c r="Z3289" s="103"/>
      <c r="AA3289" s="103"/>
      <c r="AB3289" s="103"/>
      <c r="AC3289" s="103"/>
      <c r="AD3289" s="103"/>
      <c r="AE3289" s="103"/>
      <c r="AF3289" s="103"/>
      <c r="AG3289" s="103"/>
      <c r="AH3289" s="103"/>
      <c r="AI3289" s="103"/>
      <c r="AJ3289" s="103"/>
      <c r="AK3289" s="103"/>
      <c r="AL3289" s="103"/>
      <c r="AM3289" s="103"/>
      <c r="AN3289" s="103"/>
      <c r="AO3289" s="103"/>
      <c r="AP3289" s="103"/>
      <c r="AQ3289" s="103"/>
      <c r="AR3289" s="103"/>
      <c r="AS3289" s="103"/>
      <c r="AT3289" s="103"/>
      <c r="AU3289" s="103"/>
      <c r="AV3289" s="103"/>
      <c r="AW3289" s="103"/>
      <c r="AX3289" s="103"/>
      <c r="AY3289" s="103"/>
      <c r="AZ3289" s="103"/>
      <c r="BA3289" s="95"/>
      <c r="BB3289" s="95"/>
      <c r="BC3289" s="95"/>
      <c r="BD3289" s="95"/>
      <c r="BE3289" s="95"/>
      <c r="BF3289" s="95"/>
      <c r="BG3289" s="95"/>
      <c r="BH3289" s="95"/>
      <c r="BI3289" s="95"/>
    </row>
    <row r="3290" spans="17:61" s="82" customFormat="1" x14ac:dyDescent="0.2">
      <c r="Q3290" s="103"/>
      <c r="R3290" s="104"/>
      <c r="S3290" s="103"/>
      <c r="T3290" s="103"/>
      <c r="U3290" s="103"/>
      <c r="V3290" s="103"/>
      <c r="W3290" s="103"/>
      <c r="X3290" s="103"/>
      <c r="Y3290" s="103"/>
      <c r="Z3290" s="103"/>
      <c r="AA3290" s="103"/>
      <c r="AB3290" s="103"/>
      <c r="AC3290" s="103"/>
      <c r="AD3290" s="103"/>
      <c r="AE3290" s="103"/>
      <c r="AF3290" s="103"/>
      <c r="AG3290" s="103"/>
      <c r="AH3290" s="103"/>
      <c r="AI3290" s="103"/>
      <c r="AJ3290" s="103"/>
      <c r="AK3290" s="103"/>
      <c r="AL3290" s="103"/>
      <c r="AM3290" s="103"/>
      <c r="AN3290" s="103"/>
      <c r="AO3290" s="103"/>
      <c r="AP3290" s="103"/>
      <c r="AQ3290" s="103"/>
      <c r="AR3290" s="103"/>
      <c r="AS3290" s="103"/>
      <c r="AT3290" s="103"/>
      <c r="AU3290" s="103"/>
      <c r="AV3290" s="103"/>
      <c r="AW3290" s="103"/>
      <c r="AX3290" s="103"/>
      <c r="AY3290" s="103"/>
      <c r="AZ3290" s="103"/>
      <c r="BA3290" s="95"/>
      <c r="BB3290" s="95"/>
      <c r="BC3290" s="95"/>
      <c r="BD3290" s="95"/>
      <c r="BE3290" s="95"/>
      <c r="BF3290" s="95"/>
      <c r="BG3290" s="95"/>
      <c r="BH3290" s="95"/>
      <c r="BI3290" s="95"/>
    </row>
    <row r="3291" spans="17:61" s="82" customFormat="1" x14ac:dyDescent="0.2">
      <c r="Q3291" s="103"/>
      <c r="R3291" s="104"/>
      <c r="S3291" s="103"/>
      <c r="T3291" s="103"/>
      <c r="U3291" s="103"/>
      <c r="V3291" s="103"/>
      <c r="W3291" s="103"/>
      <c r="X3291" s="103"/>
      <c r="Y3291" s="103"/>
      <c r="Z3291" s="103"/>
      <c r="AA3291" s="103"/>
      <c r="AB3291" s="103"/>
      <c r="AC3291" s="103"/>
      <c r="AD3291" s="103"/>
      <c r="AE3291" s="103"/>
      <c r="AF3291" s="103"/>
      <c r="AG3291" s="103"/>
      <c r="AH3291" s="103"/>
      <c r="AI3291" s="103"/>
      <c r="AJ3291" s="103"/>
      <c r="AK3291" s="103"/>
      <c r="AL3291" s="103"/>
      <c r="AM3291" s="103"/>
      <c r="AN3291" s="103"/>
      <c r="AO3291" s="103"/>
      <c r="AP3291" s="103"/>
      <c r="AQ3291" s="103"/>
      <c r="AR3291" s="103"/>
      <c r="AS3291" s="103"/>
      <c r="AT3291" s="103"/>
      <c r="AU3291" s="103"/>
      <c r="AV3291" s="103"/>
      <c r="AW3291" s="103"/>
      <c r="AX3291" s="103"/>
      <c r="AY3291" s="103"/>
      <c r="AZ3291" s="103"/>
      <c r="BA3291" s="95"/>
      <c r="BB3291" s="95"/>
      <c r="BC3291" s="95"/>
      <c r="BD3291" s="95"/>
      <c r="BE3291" s="95"/>
      <c r="BF3291" s="95"/>
      <c r="BG3291" s="95"/>
      <c r="BH3291" s="95"/>
      <c r="BI3291" s="95"/>
    </row>
    <row r="3292" spans="17:61" s="82" customFormat="1" x14ac:dyDescent="0.2">
      <c r="Q3292" s="103"/>
      <c r="R3292" s="104"/>
      <c r="S3292" s="103"/>
      <c r="T3292" s="103"/>
      <c r="U3292" s="103"/>
      <c r="V3292" s="103"/>
      <c r="W3292" s="103"/>
      <c r="X3292" s="103"/>
      <c r="Y3292" s="103"/>
      <c r="Z3292" s="103"/>
      <c r="AA3292" s="103"/>
      <c r="AB3292" s="103"/>
      <c r="AC3292" s="103"/>
      <c r="AD3292" s="103"/>
      <c r="AE3292" s="103"/>
      <c r="AF3292" s="103"/>
      <c r="AG3292" s="103"/>
      <c r="AH3292" s="103"/>
      <c r="AI3292" s="103"/>
      <c r="AJ3292" s="103"/>
      <c r="AK3292" s="103"/>
      <c r="AL3292" s="103"/>
      <c r="AM3292" s="103"/>
      <c r="AN3292" s="103"/>
      <c r="AO3292" s="103"/>
      <c r="AP3292" s="103"/>
      <c r="AQ3292" s="103"/>
      <c r="AR3292" s="103"/>
      <c r="AS3292" s="103"/>
      <c r="AT3292" s="103"/>
      <c r="AU3292" s="103"/>
      <c r="AV3292" s="103"/>
      <c r="AW3292" s="103"/>
      <c r="AX3292" s="103"/>
      <c r="AY3292" s="103"/>
      <c r="AZ3292" s="103"/>
      <c r="BA3292" s="95"/>
      <c r="BB3292" s="95"/>
      <c r="BC3292" s="95"/>
      <c r="BD3292" s="95"/>
      <c r="BE3292" s="95"/>
      <c r="BF3292" s="95"/>
      <c r="BG3292" s="95"/>
      <c r="BH3292" s="95"/>
      <c r="BI3292" s="95"/>
    </row>
    <row r="3293" spans="17:61" s="82" customFormat="1" x14ac:dyDescent="0.2">
      <c r="Q3293" s="103"/>
      <c r="R3293" s="104"/>
      <c r="S3293" s="103"/>
      <c r="T3293" s="103"/>
      <c r="U3293" s="103"/>
      <c r="V3293" s="103"/>
      <c r="W3293" s="103"/>
      <c r="X3293" s="103"/>
      <c r="Y3293" s="103"/>
      <c r="Z3293" s="103"/>
      <c r="AA3293" s="103"/>
      <c r="AB3293" s="103"/>
      <c r="AC3293" s="103"/>
      <c r="AD3293" s="103"/>
      <c r="AE3293" s="103"/>
      <c r="AF3293" s="103"/>
      <c r="AG3293" s="103"/>
      <c r="AH3293" s="103"/>
      <c r="AI3293" s="103"/>
      <c r="AJ3293" s="103"/>
      <c r="AK3293" s="103"/>
      <c r="AL3293" s="103"/>
      <c r="AM3293" s="103"/>
      <c r="AN3293" s="103"/>
      <c r="AO3293" s="103"/>
      <c r="AP3293" s="103"/>
      <c r="AQ3293" s="103"/>
      <c r="AR3293" s="103"/>
      <c r="AS3293" s="103"/>
      <c r="AT3293" s="103"/>
      <c r="AU3293" s="103"/>
      <c r="AV3293" s="103"/>
      <c r="AW3293" s="103"/>
      <c r="AX3293" s="103"/>
      <c r="AY3293" s="103"/>
      <c r="AZ3293" s="103"/>
      <c r="BA3293" s="95"/>
      <c r="BB3293" s="95"/>
      <c r="BC3293" s="95"/>
      <c r="BD3293" s="95"/>
      <c r="BE3293" s="95"/>
      <c r="BF3293" s="95"/>
      <c r="BG3293" s="95"/>
      <c r="BH3293" s="95"/>
      <c r="BI3293" s="95"/>
    </row>
    <row r="3294" spans="17:61" s="82" customFormat="1" x14ac:dyDescent="0.2">
      <c r="Q3294" s="103"/>
      <c r="R3294" s="104"/>
      <c r="S3294" s="103"/>
      <c r="T3294" s="103"/>
      <c r="U3294" s="103"/>
      <c r="V3294" s="103"/>
      <c r="W3294" s="103"/>
      <c r="X3294" s="103"/>
      <c r="Y3294" s="103"/>
      <c r="Z3294" s="103"/>
      <c r="AA3294" s="103"/>
      <c r="AB3294" s="103"/>
      <c r="AC3294" s="103"/>
      <c r="AD3294" s="103"/>
      <c r="AE3294" s="103"/>
      <c r="AF3294" s="103"/>
      <c r="AG3294" s="103"/>
      <c r="AH3294" s="103"/>
      <c r="AI3294" s="103"/>
      <c r="AJ3294" s="103"/>
      <c r="AK3294" s="103"/>
      <c r="AL3294" s="103"/>
      <c r="AM3294" s="103"/>
      <c r="AN3294" s="103"/>
      <c r="AO3294" s="103"/>
      <c r="AP3294" s="103"/>
      <c r="AQ3294" s="103"/>
      <c r="AR3294" s="103"/>
      <c r="AS3294" s="103"/>
      <c r="AT3294" s="103"/>
      <c r="AU3294" s="103"/>
      <c r="AV3294" s="103"/>
      <c r="AW3294" s="103"/>
      <c r="AX3294" s="103"/>
      <c r="AY3294" s="103"/>
      <c r="AZ3294" s="103"/>
      <c r="BA3294" s="95"/>
      <c r="BB3294" s="95"/>
      <c r="BC3294" s="95"/>
      <c r="BD3294" s="95"/>
      <c r="BE3294" s="95"/>
      <c r="BF3294" s="95"/>
      <c r="BG3294" s="95"/>
      <c r="BH3294" s="95"/>
      <c r="BI3294" s="95"/>
    </row>
    <row r="3295" spans="17:61" s="82" customFormat="1" x14ac:dyDescent="0.2">
      <c r="Q3295" s="103"/>
      <c r="R3295" s="104"/>
      <c r="S3295" s="103"/>
      <c r="T3295" s="103"/>
      <c r="U3295" s="103"/>
      <c r="V3295" s="103"/>
      <c r="W3295" s="103"/>
      <c r="X3295" s="103"/>
      <c r="Y3295" s="103"/>
      <c r="Z3295" s="103"/>
      <c r="AA3295" s="103"/>
      <c r="AB3295" s="103"/>
      <c r="AC3295" s="103"/>
      <c r="AD3295" s="103"/>
      <c r="AE3295" s="103"/>
      <c r="AF3295" s="103"/>
      <c r="AG3295" s="103"/>
      <c r="AH3295" s="103"/>
      <c r="AI3295" s="103"/>
      <c r="AJ3295" s="103"/>
      <c r="AK3295" s="103"/>
      <c r="AL3295" s="103"/>
      <c r="AM3295" s="103"/>
      <c r="AN3295" s="103"/>
      <c r="AO3295" s="103"/>
      <c r="AP3295" s="103"/>
      <c r="AQ3295" s="103"/>
      <c r="AR3295" s="103"/>
      <c r="AS3295" s="103"/>
      <c r="AT3295" s="103"/>
      <c r="AU3295" s="103"/>
      <c r="AV3295" s="103"/>
      <c r="AW3295" s="103"/>
      <c r="AX3295" s="103"/>
      <c r="AY3295" s="103"/>
      <c r="AZ3295" s="103"/>
      <c r="BA3295" s="95"/>
      <c r="BB3295" s="95"/>
      <c r="BC3295" s="95"/>
      <c r="BD3295" s="95"/>
      <c r="BE3295" s="95"/>
      <c r="BF3295" s="95"/>
      <c r="BG3295" s="95"/>
      <c r="BH3295" s="95"/>
      <c r="BI3295" s="95"/>
    </row>
    <row r="3296" spans="17:61" s="82" customFormat="1" x14ac:dyDescent="0.2">
      <c r="Q3296" s="103"/>
      <c r="R3296" s="104"/>
      <c r="S3296" s="103"/>
      <c r="T3296" s="103"/>
      <c r="U3296" s="103"/>
      <c r="V3296" s="103"/>
      <c r="W3296" s="103"/>
      <c r="X3296" s="103"/>
      <c r="Y3296" s="103"/>
      <c r="Z3296" s="103"/>
      <c r="AA3296" s="103"/>
      <c r="AB3296" s="103"/>
      <c r="AC3296" s="103"/>
      <c r="AD3296" s="103"/>
      <c r="AE3296" s="103"/>
      <c r="AF3296" s="103"/>
      <c r="AG3296" s="103"/>
      <c r="AH3296" s="103"/>
      <c r="AI3296" s="103"/>
      <c r="AJ3296" s="103"/>
      <c r="AK3296" s="103"/>
      <c r="AL3296" s="103"/>
      <c r="AM3296" s="103"/>
      <c r="AN3296" s="103"/>
      <c r="AO3296" s="103"/>
      <c r="AP3296" s="103"/>
      <c r="AQ3296" s="103"/>
      <c r="AR3296" s="103"/>
      <c r="AS3296" s="103"/>
      <c r="AT3296" s="103"/>
      <c r="AU3296" s="103"/>
      <c r="AV3296" s="103"/>
      <c r="AW3296" s="103"/>
      <c r="AX3296" s="103"/>
      <c r="AY3296" s="103"/>
      <c r="AZ3296" s="103"/>
      <c r="BA3296" s="95"/>
      <c r="BB3296" s="95"/>
      <c r="BC3296" s="95"/>
      <c r="BD3296" s="95"/>
      <c r="BE3296" s="95"/>
      <c r="BF3296" s="95"/>
      <c r="BG3296" s="95"/>
      <c r="BH3296" s="95"/>
      <c r="BI3296" s="95"/>
    </row>
    <row r="3297" spans="17:61" s="82" customFormat="1" x14ac:dyDescent="0.2">
      <c r="Q3297" s="103"/>
      <c r="R3297" s="104"/>
      <c r="S3297" s="103"/>
      <c r="T3297" s="103"/>
      <c r="U3297" s="103"/>
      <c r="V3297" s="103"/>
      <c r="W3297" s="103"/>
      <c r="X3297" s="103"/>
      <c r="Y3297" s="103"/>
      <c r="Z3297" s="103"/>
      <c r="AA3297" s="103"/>
      <c r="AB3297" s="103"/>
      <c r="AC3297" s="103"/>
      <c r="AD3297" s="103"/>
      <c r="AE3297" s="103"/>
      <c r="AF3297" s="103"/>
      <c r="AG3297" s="103"/>
      <c r="AH3297" s="103"/>
      <c r="AI3297" s="103"/>
      <c r="AJ3297" s="103"/>
      <c r="AK3297" s="103"/>
      <c r="AL3297" s="103"/>
      <c r="AM3297" s="103"/>
      <c r="AN3297" s="103"/>
      <c r="AO3297" s="103"/>
      <c r="AP3297" s="103"/>
      <c r="AQ3297" s="103"/>
      <c r="AR3297" s="103"/>
      <c r="AS3297" s="103"/>
      <c r="AT3297" s="103"/>
      <c r="AU3297" s="103"/>
      <c r="AV3297" s="103"/>
      <c r="AW3297" s="103"/>
      <c r="AX3297" s="103"/>
      <c r="AY3297" s="103"/>
      <c r="AZ3297" s="103"/>
      <c r="BA3297" s="95"/>
      <c r="BB3297" s="95"/>
      <c r="BC3297" s="95"/>
      <c r="BD3297" s="95"/>
      <c r="BE3297" s="95"/>
      <c r="BF3297" s="95"/>
      <c r="BG3297" s="95"/>
      <c r="BH3297" s="95"/>
      <c r="BI3297" s="95"/>
    </row>
    <row r="3298" spans="17:61" s="82" customFormat="1" x14ac:dyDescent="0.2">
      <c r="Q3298" s="103"/>
      <c r="R3298" s="104"/>
      <c r="S3298" s="103"/>
      <c r="T3298" s="103"/>
      <c r="U3298" s="103"/>
      <c r="V3298" s="103"/>
      <c r="W3298" s="103"/>
      <c r="X3298" s="103"/>
      <c r="Y3298" s="103"/>
      <c r="Z3298" s="103"/>
      <c r="AA3298" s="103"/>
      <c r="AB3298" s="103"/>
      <c r="AC3298" s="103"/>
      <c r="AD3298" s="103"/>
      <c r="AE3298" s="103"/>
      <c r="AF3298" s="103"/>
      <c r="AG3298" s="103"/>
      <c r="AH3298" s="103"/>
      <c r="AI3298" s="103"/>
      <c r="AJ3298" s="103"/>
      <c r="AK3298" s="103"/>
      <c r="AL3298" s="103"/>
      <c r="AM3298" s="103"/>
      <c r="AN3298" s="103"/>
      <c r="AO3298" s="103"/>
      <c r="AP3298" s="103"/>
      <c r="AQ3298" s="103"/>
      <c r="AR3298" s="103"/>
      <c r="AS3298" s="103"/>
      <c r="AT3298" s="103"/>
      <c r="AU3298" s="103"/>
      <c r="AV3298" s="103"/>
      <c r="AW3298" s="103"/>
      <c r="AX3298" s="103"/>
      <c r="AY3298" s="103"/>
      <c r="AZ3298" s="103"/>
      <c r="BA3298" s="95"/>
      <c r="BB3298" s="95"/>
      <c r="BC3298" s="95"/>
      <c r="BD3298" s="95"/>
      <c r="BE3298" s="95"/>
      <c r="BF3298" s="95"/>
      <c r="BG3298" s="95"/>
      <c r="BH3298" s="95"/>
      <c r="BI3298" s="95"/>
    </row>
    <row r="3299" spans="17:61" s="82" customFormat="1" x14ac:dyDescent="0.2">
      <c r="Q3299" s="103"/>
      <c r="R3299" s="104"/>
      <c r="S3299" s="103"/>
      <c r="T3299" s="103"/>
      <c r="U3299" s="103"/>
      <c r="V3299" s="103"/>
      <c r="W3299" s="103"/>
      <c r="X3299" s="103"/>
      <c r="Y3299" s="103"/>
      <c r="Z3299" s="103"/>
      <c r="AA3299" s="103"/>
      <c r="AB3299" s="103"/>
      <c r="AC3299" s="103"/>
      <c r="AD3299" s="103"/>
      <c r="AE3299" s="103"/>
      <c r="AF3299" s="103"/>
      <c r="AG3299" s="103"/>
      <c r="AH3299" s="103"/>
      <c r="AI3299" s="103"/>
      <c r="AJ3299" s="103"/>
      <c r="AK3299" s="103"/>
      <c r="AL3299" s="103"/>
      <c r="AM3299" s="103"/>
      <c r="AN3299" s="103"/>
      <c r="AO3299" s="103"/>
      <c r="AP3299" s="103"/>
      <c r="AQ3299" s="103"/>
      <c r="AR3299" s="103"/>
      <c r="AS3299" s="103"/>
      <c r="AT3299" s="103"/>
      <c r="AU3299" s="103"/>
      <c r="AV3299" s="103"/>
      <c r="AW3299" s="103"/>
      <c r="AX3299" s="103"/>
      <c r="AY3299" s="103"/>
      <c r="AZ3299" s="103"/>
      <c r="BA3299" s="95"/>
      <c r="BB3299" s="95"/>
      <c r="BC3299" s="95"/>
      <c r="BD3299" s="95"/>
      <c r="BE3299" s="95"/>
      <c r="BF3299" s="95"/>
      <c r="BG3299" s="95"/>
      <c r="BH3299" s="95"/>
      <c r="BI3299" s="95"/>
    </row>
    <row r="3300" spans="17:61" s="82" customFormat="1" x14ac:dyDescent="0.2">
      <c r="Q3300" s="103"/>
      <c r="R3300" s="104"/>
      <c r="S3300" s="103"/>
      <c r="T3300" s="103"/>
      <c r="U3300" s="103"/>
      <c r="V3300" s="103"/>
      <c r="W3300" s="103"/>
      <c r="X3300" s="103"/>
      <c r="Y3300" s="103"/>
      <c r="Z3300" s="103"/>
      <c r="AA3300" s="103"/>
      <c r="AB3300" s="103"/>
      <c r="AC3300" s="103"/>
      <c r="AD3300" s="103"/>
      <c r="AE3300" s="103"/>
      <c r="AF3300" s="103"/>
      <c r="AG3300" s="103"/>
      <c r="AH3300" s="103"/>
      <c r="AI3300" s="103"/>
      <c r="AJ3300" s="103"/>
      <c r="AK3300" s="103"/>
      <c r="AL3300" s="103"/>
      <c r="AM3300" s="103"/>
      <c r="AN3300" s="103"/>
      <c r="AO3300" s="103"/>
      <c r="AP3300" s="103"/>
      <c r="AQ3300" s="103"/>
      <c r="AR3300" s="103"/>
      <c r="AS3300" s="103"/>
      <c r="AT3300" s="103"/>
      <c r="AU3300" s="103"/>
      <c r="AV3300" s="103"/>
      <c r="AW3300" s="103"/>
      <c r="AX3300" s="103"/>
      <c r="AY3300" s="103"/>
      <c r="AZ3300" s="103"/>
      <c r="BA3300" s="95"/>
      <c r="BB3300" s="95"/>
      <c r="BC3300" s="95"/>
      <c r="BD3300" s="95"/>
      <c r="BE3300" s="95"/>
      <c r="BF3300" s="95"/>
      <c r="BG3300" s="95"/>
      <c r="BH3300" s="95"/>
      <c r="BI3300" s="95"/>
    </row>
    <row r="3301" spans="17:61" s="82" customFormat="1" x14ac:dyDescent="0.2">
      <c r="Q3301" s="103"/>
      <c r="R3301" s="104"/>
      <c r="S3301" s="103"/>
      <c r="T3301" s="103"/>
      <c r="U3301" s="103"/>
      <c r="V3301" s="103"/>
      <c r="W3301" s="103"/>
      <c r="X3301" s="103"/>
      <c r="Y3301" s="103"/>
      <c r="Z3301" s="103"/>
      <c r="AA3301" s="103"/>
      <c r="AB3301" s="103"/>
      <c r="AC3301" s="103"/>
      <c r="AD3301" s="103"/>
      <c r="AE3301" s="103"/>
      <c r="AF3301" s="103"/>
      <c r="AG3301" s="103"/>
      <c r="AH3301" s="103"/>
      <c r="AI3301" s="103"/>
      <c r="AJ3301" s="103"/>
      <c r="AK3301" s="103"/>
      <c r="AL3301" s="103"/>
      <c r="AM3301" s="103"/>
      <c r="AN3301" s="103"/>
      <c r="AO3301" s="103"/>
      <c r="AP3301" s="103"/>
      <c r="AQ3301" s="103"/>
      <c r="AR3301" s="103"/>
      <c r="AS3301" s="103"/>
      <c r="AT3301" s="103"/>
      <c r="AU3301" s="103"/>
      <c r="AV3301" s="103"/>
      <c r="AW3301" s="103"/>
      <c r="AX3301" s="103"/>
      <c r="AY3301" s="103"/>
      <c r="AZ3301" s="103"/>
      <c r="BA3301" s="95"/>
      <c r="BB3301" s="95"/>
      <c r="BC3301" s="95"/>
      <c r="BD3301" s="95"/>
      <c r="BE3301" s="95"/>
      <c r="BF3301" s="95"/>
      <c r="BG3301" s="95"/>
      <c r="BH3301" s="95"/>
      <c r="BI3301" s="95"/>
    </row>
    <row r="3302" spans="17:61" s="82" customFormat="1" x14ac:dyDescent="0.2">
      <c r="Q3302" s="103"/>
      <c r="R3302" s="104"/>
      <c r="S3302" s="103"/>
      <c r="T3302" s="103"/>
      <c r="U3302" s="103"/>
      <c r="V3302" s="103"/>
      <c r="W3302" s="103"/>
      <c r="X3302" s="103"/>
      <c r="Y3302" s="103"/>
      <c r="Z3302" s="103"/>
      <c r="AA3302" s="103"/>
      <c r="AB3302" s="103"/>
      <c r="AC3302" s="103"/>
      <c r="AD3302" s="103"/>
      <c r="AE3302" s="103"/>
      <c r="AF3302" s="103"/>
      <c r="AG3302" s="103"/>
      <c r="AH3302" s="103"/>
      <c r="AI3302" s="103"/>
      <c r="AJ3302" s="103"/>
      <c r="AK3302" s="103"/>
      <c r="AL3302" s="103"/>
      <c r="AM3302" s="103"/>
      <c r="AN3302" s="103"/>
      <c r="AO3302" s="103"/>
      <c r="AP3302" s="103"/>
      <c r="AQ3302" s="103"/>
      <c r="AR3302" s="103"/>
      <c r="AS3302" s="103"/>
      <c r="AT3302" s="103"/>
      <c r="AU3302" s="103"/>
      <c r="AV3302" s="103"/>
      <c r="AW3302" s="103"/>
      <c r="AX3302" s="103"/>
      <c r="AY3302" s="103"/>
      <c r="AZ3302" s="103"/>
      <c r="BA3302" s="95"/>
      <c r="BB3302" s="95"/>
      <c r="BC3302" s="95"/>
      <c r="BD3302" s="95"/>
      <c r="BE3302" s="95"/>
      <c r="BF3302" s="95"/>
      <c r="BG3302" s="95"/>
      <c r="BH3302" s="95"/>
      <c r="BI3302" s="95"/>
    </row>
    <row r="3303" spans="17:61" s="82" customFormat="1" x14ac:dyDescent="0.2">
      <c r="Q3303" s="103"/>
      <c r="R3303" s="104"/>
      <c r="S3303" s="103"/>
      <c r="T3303" s="103"/>
      <c r="U3303" s="103"/>
      <c r="V3303" s="103"/>
      <c r="W3303" s="103"/>
      <c r="X3303" s="103"/>
      <c r="Y3303" s="103"/>
      <c r="Z3303" s="103"/>
      <c r="AA3303" s="103"/>
      <c r="AB3303" s="103"/>
      <c r="AC3303" s="103"/>
      <c r="AD3303" s="103"/>
      <c r="AE3303" s="103"/>
      <c r="AF3303" s="103"/>
      <c r="AG3303" s="103"/>
      <c r="AH3303" s="103"/>
      <c r="AI3303" s="103"/>
      <c r="AJ3303" s="103"/>
      <c r="AK3303" s="103"/>
      <c r="AL3303" s="103"/>
      <c r="AM3303" s="103"/>
      <c r="AN3303" s="103"/>
      <c r="AO3303" s="103"/>
      <c r="AP3303" s="103"/>
      <c r="AQ3303" s="103"/>
      <c r="AR3303" s="103"/>
      <c r="AS3303" s="103"/>
      <c r="AT3303" s="103"/>
      <c r="AU3303" s="103"/>
      <c r="AV3303" s="103"/>
      <c r="AW3303" s="103"/>
      <c r="AX3303" s="103"/>
      <c r="AY3303" s="103"/>
      <c r="AZ3303" s="103"/>
      <c r="BA3303" s="95"/>
      <c r="BB3303" s="95"/>
      <c r="BC3303" s="95"/>
      <c r="BD3303" s="95"/>
      <c r="BE3303" s="95"/>
      <c r="BF3303" s="95"/>
      <c r="BG3303" s="95"/>
      <c r="BH3303" s="95"/>
      <c r="BI3303" s="95"/>
    </row>
    <row r="3304" spans="17:61" s="82" customFormat="1" x14ac:dyDescent="0.2">
      <c r="Q3304" s="103"/>
      <c r="R3304" s="104"/>
      <c r="S3304" s="103"/>
      <c r="T3304" s="103"/>
      <c r="U3304" s="103"/>
      <c r="V3304" s="103"/>
      <c r="W3304" s="103"/>
      <c r="X3304" s="103"/>
      <c r="Y3304" s="103"/>
      <c r="Z3304" s="103"/>
      <c r="AA3304" s="103"/>
      <c r="AB3304" s="103"/>
      <c r="AC3304" s="103"/>
      <c r="AD3304" s="103"/>
      <c r="AE3304" s="103"/>
      <c r="AF3304" s="103"/>
      <c r="AG3304" s="103"/>
      <c r="AH3304" s="103"/>
      <c r="AI3304" s="103"/>
      <c r="AJ3304" s="103"/>
      <c r="AK3304" s="103"/>
      <c r="AL3304" s="103"/>
      <c r="AM3304" s="103"/>
      <c r="AN3304" s="103"/>
      <c r="AO3304" s="103"/>
      <c r="AP3304" s="103"/>
      <c r="AQ3304" s="103"/>
      <c r="AR3304" s="103"/>
      <c r="AS3304" s="103"/>
      <c r="AT3304" s="103"/>
      <c r="AU3304" s="103"/>
      <c r="AV3304" s="103"/>
      <c r="AW3304" s="103"/>
      <c r="AX3304" s="103"/>
      <c r="AY3304" s="103"/>
      <c r="AZ3304" s="103"/>
      <c r="BA3304" s="95"/>
      <c r="BB3304" s="95"/>
      <c r="BC3304" s="95"/>
      <c r="BD3304" s="95"/>
      <c r="BE3304" s="95"/>
      <c r="BF3304" s="95"/>
      <c r="BG3304" s="95"/>
      <c r="BH3304" s="95"/>
      <c r="BI3304" s="95"/>
    </row>
    <row r="3305" spans="17:61" s="82" customFormat="1" x14ac:dyDescent="0.2">
      <c r="Q3305" s="103"/>
      <c r="R3305" s="104"/>
      <c r="S3305" s="103"/>
      <c r="T3305" s="103"/>
      <c r="U3305" s="103"/>
      <c r="V3305" s="103"/>
      <c r="W3305" s="103"/>
      <c r="X3305" s="103"/>
      <c r="Y3305" s="103"/>
      <c r="Z3305" s="103"/>
      <c r="AA3305" s="103"/>
      <c r="AB3305" s="103"/>
      <c r="AC3305" s="103"/>
      <c r="AD3305" s="103"/>
      <c r="AE3305" s="103"/>
      <c r="AF3305" s="103"/>
      <c r="AG3305" s="103"/>
      <c r="AH3305" s="103"/>
      <c r="AI3305" s="103"/>
      <c r="AJ3305" s="103"/>
      <c r="AK3305" s="103"/>
      <c r="AL3305" s="103"/>
      <c r="AM3305" s="103"/>
      <c r="AN3305" s="103"/>
      <c r="AO3305" s="103"/>
      <c r="AP3305" s="103"/>
      <c r="AQ3305" s="103"/>
      <c r="AR3305" s="103"/>
      <c r="AS3305" s="103"/>
      <c r="AT3305" s="103"/>
      <c r="AU3305" s="103"/>
      <c r="AV3305" s="103"/>
      <c r="AW3305" s="103"/>
      <c r="AX3305" s="103"/>
      <c r="AY3305" s="103"/>
      <c r="AZ3305" s="103"/>
      <c r="BA3305" s="95"/>
      <c r="BB3305" s="95"/>
      <c r="BC3305" s="95"/>
      <c r="BD3305" s="95"/>
      <c r="BE3305" s="95"/>
      <c r="BF3305" s="95"/>
      <c r="BG3305" s="95"/>
      <c r="BH3305" s="95"/>
      <c r="BI3305" s="95"/>
    </row>
    <row r="3306" spans="17:61" s="82" customFormat="1" x14ac:dyDescent="0.2">
      <c r="Q3306" s="103"/>
      <c r="R3306" s="104"/>
      <c r="S3306" s="103"/>
      <c r="T3306" s="103"/>
      <c r="U3306" s="103"/>
      <c r="V3306" s="103"/>
      <c r="W3306" s="103"/>
      <c r="X3306" s="103"/>
      <c r="Y3306" s="103"/>
      <c r="Z3306" s="103"/>
      <c r="AA3306" s="103"/>
      <c r="AB3306" s="103"/>
      <c r="AC3306" s="103"/>
      <c r="AD3306" s="103"/>
      <c r="AE3306" s="103"/>
      <c r="AF3306" s="103"/>
      <c r="AG3306" s="103"/>
      <c r="AH3306" s="103"/>
      <c r="AI3306" s="103"/>
      <c r="AJ3306" s="103"/>
      <c r="AK3306" s="103"/>
      <c r="AL3306" s="103"/>
      <c r="AM3306" s="103"/>
      <c r="AN3306" s="103"/>
      <c r="AO3306" s="103"/>
      <c r="AP3306" s="103"/>
      <c r="AQ3306" s="103"/>
      <c r="AR3306" s="103"/>
      <c r="AS3306" s="103"/>
      <c r="AT3306" s="103"/>
      <c r="AU3306" s="103"/>
      <c r="AV3306" s="103"/>
      <c r="AW3306" s="103"/>
      <c r="AX3306" s="103"/>
      <c r="AY3306" s="103"/>
      <c r="AZ3306" s="103"/>
      <c r="BA3306" s="95"/>
      <c r="BB3306" s="95"/>
      <c r="BC3306" s="95"/>
      <c r="BD3306" s="95"/>
      <c r="BE3306" s="95"/>
      <c r="BF3306" s="95"/>
      <c r="BG3306" s="95"/>
      <c r="BH3306" s="95"/>
      <c r="BI3306" s="95"/>
    </row>
    <row r="3307" spans="17:61" s="82" customFormat="1" x14ac:dyDescent="0.2">
      <c r="Q3307" s="103"/>
      <c r="R3307" s="104"/>
      <c r="S3307" s="103"/>
      <c r="T3307" s="103"/>
      <c r="U3307" s="103"/>
      <c r="V3307" s="103"/>
      <c r="W3307" s="103"/>
      <c r="X3307" s="103"/>
      <c r="Y3307" s="103"/>
      <c r="Z3307" s="103"/>
      <c r="AA3307" s="103"/>
      <c r="AB3307" s="103"/>
      <c r="AC3307" s="103"/>
      <c r="AD3307" s="103"/>
      <c r="AE3307" s="103"/>
      <c r="AF3307" s="103"/>
      <c r="AG3307" s="103"/>
      <c r="AH3307" s="103"/>
      <c r="AI3307" s="103"/>
      <c r="AJ3307" s="103"/>
      <c r="AK3307" s="103"/>
      <c r="AL3307" s="103"/>
      <c r="AM3307" s="103"/>
      <c r="AN3307" s="103"/>
      <c r="AO3307" s="103"/>
      <c r="AP3307" s="103"/>
      <c r="AQ3307" s="103"/>
      <c r="AR3307" s="103"/>
      <c r="AS3307" s="103"/>
      <c r="AT3307" s="103"/>
      <c r="AU3307" s="103"/>
      <c r="AV3307" s="103"/>
      <c r="AW3307" s="103"/>
      <c r="AX3307" s="103"/>
      <c r="AY3307" s="103"/>
      <c r="AZ3307" s="103"/>
      <c r="BA3307" s="95"/>
      <c r="BB3307" s="95"/>
      <c r="BC3307" s="95"/>
      <c r="BD3307" s="95"/>
      <c r="BE3307" s="95"/>
      <c r="BF3307" s="95"/>
      <c r="BG3307" s="95"/>
      <c r="BH3307" s="95"/>
      <c r="BI3307" s="95"/>
    </row>
    <row r="3308" spans="17:61" s="82" customFormat="1" x14ac:dyDescent="0.2">
      <c r="Q3308" s="103"/>
      <c r="R3308" s="104"/>
      <c r="S3308" s="103"/>
      <c r="T3308" s="103"/>
      <c r="U3308" s="103"/>
      <c r="V3308" s="103"/>
      <c r="W3308" s="103"/>
      <c r="X3308" s="103"/>
      <c r="Y3308" s="103"/>
      <c r="Z3308" s="103"/>
      <c r="AA3308" s="103"/>
      <c r="AB3308" s="103"/>
      <c r="AC3308" s="103"/>
      <c r="AD3308" s="103"/>
      <c r="AE3308" s="103"/>
      <c r="AF3308" s="103"/>
      <c r="AG3308" s="103"/>
      <c r="AH3308" s="103"/>
      <c r="AI3308" s="103"/>
      <c r="AJ3308" s="103"/>
      <c r="AK3308" s="103"/>
      <c r="AL3308" s="103"/>
      <c r="AM3308" s="103"/>
      <c r="AN3308" s="103"/>
      <c r="AO3308" s="103"/>
      <c r="AP3308" s="103"/>
      <c r="AQ3308" s="103"/>
      <c r="AR3308" s="103"/>
      <c r="AS3308" s="103"/>
      <c r="AT3308" s="103"/>
      <c r="AU3308" s="103"/>
      <c r="AV3308" s="103"/>
      <c r="AW3308" s="103"/>
      <c r="AX3308" s="103"/>
      <c r="AY3308" s="103"/>
      <c r="AZ3308" s="103"/>
      <c r="BA3308" s="95"/>
      <c r="BB3308" s="95"/>
      <c r="BC3308" s="95"/>
      <c r="BD3308" s="95"/>
      <c r="BE3308" s="95"/>
      <c r="BF3308" s="95"/>
      <c r="BG3308" s="95"/>
      <c r="BH3308" s="95"/>
      <c r="BI3308" s="95"/>
    </row>
    <row r="3309" spans="17:61" s="82" customFormat="1" x14ac:dyDescent="0.2">
      <c r="Q3309" s="103"/>
      <c r="R3309" s="104"/>
      <c r="S3309" s="103"/>
      <c r="T3309" s="103"/>
      <c r="U3309" s="103"/>
      <c r="V3309" s="103"/>
      <c r="W3309" s="103"/>
      <c r="X3309" s="103"/>
      <c r="Y3309" s="103"/>
      <c r="Z3309" s="103"/>
      <c r="AA3309" s="103"/>
      <c r="AB3309" s="103"/>
      <c r="AC3309" s="103"/>
      <c r="AD3309" s="103"/>
      <c r="AE3309" s="103"/>
      <c r="AF3309" s="103"/>
      <c r="AG3309" s="103"/>
      <c r="AH3309" s="103"/>
      <c r="AI3309" s="103"/>
      <c r="AJ3309" s="103"/>
      <c r="AK3309" s="103"/>
      <c r="AL3309" s="103"/>
      <c r="AM3309" s="103"/>
      <c r="AN3309" s="103"/>
      <c r="AO3309" s="103"/>
      <c r="AP3309" s="103"/>
      <c r="AQ3309" s="103"/>
      <c r="AR3309" s="103"/>
      <c r="AS3309" s="103"/>
      <c r="AT3309" s="103"/>
      <c r="AU3309" s="103"/>
      <c r="AV3309" s="103"/>
      <c r="AW3309" s="103"/>
      <c r="AX3309" s="103"/>
      <c r="AY3309" s="103"/>
      <c r="AZ3309" s="103"/>
      <c r="BA3309" s="95"/>
      <c r="BB3309" s="95"/>
      <c r="BC3309" s="95"/>
      <c r="BD3309" s="95"/>
      <c r="BE3309" s="95"/>
      <c r="BF3309" s="95"/>
      <c r="BG3309" s="95"/>
      <c r="BH3309" s="95"/>
      <c r="BI3309" s="95"/>
    </row>
    <row r="3310" spans="17:61" s="82" customFormat="1" x14ac:dyDescent="0.2">
      <c r="Q3310" s="103"/>
      <c r="R3310" s="104"/>
      <c r="S3310" s="103"/>
      <c r="T3310" s="103"/>
      <c r="U3310" s="103"/>
      <c r="V3310" s="103"/>
      <c r="W3310" s="103"/>
      <c r="X3310" s="103"/>
      <c r="Y3310" s="103"/>
      <c r="Z3310" s="103"/>
      <c r="AA3310" s="103"/>
      <c r="AB3310" s="103"/>
      <c r="AC3310" s="103"/>
      <c r="AD3310" s="103"/>
      <c r="AE3310" s="103"/>
      <c r="AF3310" s="103"/>
      <c r="AG3310" s="103"/>
      <c r="AH3310" s="103"/>
      <c r="AI3310" s="103"/>
      <c r="AJ3310" s="103"/>
      <c r="AK3310" s="103"/>
      <c r="AL3310" s="103"/>
      <c r="AM3310" s="103"/>
      <c r="AN3310" s="103"/>
      <c r="AO3310" s="103"/>
      <c r="AP3310" s="103"/>
      <c r="AQ3310" s="103"/>
      <c r="AR3310" s="103"/>
      <c r="AS3310" s="103"/>
      <c r="AT3310" s="103"/>
      <c r="AU3310" s="103"/>
      <c r="AV3310" s="103"/>
      <c r="AW3310" s="103"/>
      <c r="AX3310" s="103"/>
      <c r="AY3310" s="103"/>
      <c r="AZ3310" s="103"/>
      <c r="BA3310" s="95"/>
      <c r="BB3310" s="95"/>
      <c r="BC3310" s="95"/>
      <c r="BD3310" s="95"/>
      <c r="BE3310" s="95"/>
      <c r="BF3310" s="95"/>
      <c r="BG3310" s="95"/>
      <c r="BH3310" s="95"/>
      <c r="BI3310" s="95"/>
    </row>
    <row r="3311" spans="17:61" s="82" customFormat="1" x14ac:dyDescent="0.2">
      <c r="Q3311" s="103"/>
      <c r="R3311" s="104"/>
      <c r="S3311" s="103"/>
      <c r="T3311" s="103"/>
      <c r="U3311" s="103"/>
      <c r="V3311" s="103"/>
      <c r="W3311" s="103"/>
      <c r="X3311" s="103"/>
      <c r="Y3311" s="103"/>
      <c r="Z3311" s="103"/>
      <c r="AA3311" s="103"/>
      <c r="AB3311" s="103"/>
      <c r="AC3311" s="103"/>
      <c r="AD3311" s="103"/>
      <c r="AE3311" s="103"/>
      <c r="AF3311" s="103"/>
      <c r="AG3311" s="103"/>
      <c r="AH3311" s="103"/>
      <c r="AI3311" s="103"/>
      <c r="AJ3311" s="103"/>
      <c r="AK3311" s="103"/>
      <c r="AL3311" s="103"/>
      <c r="AM3311" s="103"/>
      <c r="AN3311" s="103"/>
      <c r="AO3311" s="103"/>
      <c r="AP3311" s="103"/>
      <c r="AQ3311" s="103"/>
      <c r="AR3311" s="103"/>
      <c r="AS3311" s="103"/>
      <c r="AT3311" s="103"/>
      <c r="AU3311" s="103"/>
      <c r="AV3311" s="103"/>
      <c r="AW3311" s="103"/>
      <c r="AX3311" s="103"/>
      <c r="AY3311" s="103"/>
      <c r="AZ3311" s="103"/>
      <c r="BA3311" s="95"/>
      <c r="BB3311" s="95"/>
      <c r="BC3311" s="95"/>
      <c r="BD3311" s="95"/>
      <c r="BE3311" s="95"/>
      <c r="BF3311" s="95"/>
      <c r="BG3311" s="95"/>
      <c r="BH3311" s="95"/>
      <c r="BI3311" s="95"/>
    </row>
    <row r="3312" spans="17:61" s="82" customFormat="1" x14ac:dyDescent="0.2">
      <c r="Q3312" s="103"/>
      <c r="R3312" s="104"/>
      <c r="S3312" s="103"/>
      <c r="T3312" s="103"/>
      <c r="U3312" s="103"/>
      <c r="V3312" s="103"/>
      <c r="W3312" s="103"/>
      <c r="X3312" s="103"/>
      <c r="Y3312" s="103"/>
      <c r="Z3312" s="103"/>
      <c r="AA3312" s="103"/>
      <c r="AB3312" s="103"/>
      <c r="AC3312" s="103"/>
      <c r="AD3312" s="103"/>
      <c r="AE3312" s="103"/>
      <c r="AF3312" s="103"/>
      <c r="AG3312" s="103"/>
      <c r="AH3312" s="103"/>
      <c r="AI3312" s="103"/>
      <c r="AJ3312" s="103"/>
      <c r="AK3312" s="103"/>
      <c r="AL3312" s="103"/>
      <c r="AM3312" s="103"/>
      <c r="AN3312" s="103"/>
      <c r="AO3312" s="103"/>
      <c r="AP3312" s="103"/>
      <c r="AQ3312" s="103"/>
      <c r="AR3312" s="103"/>
      <c r="AS3312" s="103"/>
      <c r="AT3312" s="103"/>
      <c r="AU3312" s="103"/>
      <c r="AV3312" s="103"/>
      <c r="AW3312" s="103"/>
      <c r="AX3312" s="103"/>
      <c r="AY3312" s="103"/>
      <c r="AZ3312" s="103"/>
      <c r="BA3312" s="95"/>
      <c r="BB3312" s="95"/>
      <c r="BC3312" s="95"/>
      <c r="BD3312" s="95"/>
      <c r="BE3312" s="95"/>
      <c r="BF3312" s="95"/>
      <c r="BG3312" s="95"/>
      <c r="BH3312" s="95"/>
      <c r="BI3312" s="95"/>
    </row>
    <row r="3313" spans="17:61" s="82" customFormat="1" x14ac:dyDescent="0.2">
      <c r="Q3313" s="103"/>
      <c r="R3313" s="104"/>
      <c r="S3313" s="103"/>
      <c r="T3313" s="103"/>
      <c r="U3313" s="103"/>
      <c r="V3313" s="103"/>
      <c r="W3313" s="103"/>
      <c r="X3313" s="103"/>
      <c r="Y3313" s="103"/>
      <c r="Z3313" s="103"/>
      <c r="AA3313" s="103"/>
      <c r="AB3313" s="103"/>
      <c r="AC3313" s="103"/>
      <c r="AD3313" s="103"/>
      <c r="AE3313" s="103"/>
      <c r="AF3313" s="103"/>
      <c r="AG3313" s="103"/>
      <c r="AH3313" s="103"/>
      <c r="AI3313" s="103"/>
      <c r="AJ3313" s="103"/>
      <c r="AK3313" s="103"/>
      <c r="AL3313" s="103"/>
      <c r="AM3313" s="103"/>
      <c r="AN3313" s="103"/>
      <c r="AO3313" s="103"/>
      <c r="AP3313" s="103"/>
      <c r="AQ3313" s="103"/>
      <c r="AR3313" s="103"/>
      <c r="AS3313" s="103"/>
      <c r="AT3313" s="103"/>
      <c r="AU3313" s="103"/>
      <c r="AV3313" s="103"/>
      <c r="AW3313" s="103"/>
      <c r="AX3313" s="103"/>
      <c r="AY3313" s="103"/>
      <c r="AZ3313" s="103"/>
      <c r="BA3313" s="95"/>
      <c r="BB3313" s="95"/>
      <c r="BC3313" s="95"/>
      <c r="BD3313" s="95"/>
      <c r="BE3313" s="95"/>
      <c r="BF3313" s="95"/>
      <c r="BG3313" s="95"/>
      <c r="BH3313" s="95"/>
      <c r="BI3313" s="95"/>
    </row>
    <row r="3314" spans="17:61" s="82" customFormat="1" x14ac:dyDescent="0.2">
      <c r="Q3314" s="103"/>
      <c r="R3314" s="104"/>
      <c r="S3314" s="103"/>
      <c r="T3314" s="103"/>
      <c r="U3314" s="103"/>
      <c r="V3314" s="103"/>
      <c r="W3314" s="103"/>
      <c r="X3314" s="103"/>
      <c r="Y3314" s="103"/>
      <c r="Z3314" s="103"/>
      <c r="AA3314" s="103"/>
      <c r="AB3314" s="103"/>
      <c r="AC3314" s="103"/>
      <c r="AD3314" s="103"/>
      <c r="AE3314" s="103"/>
      <c r="AF3314" s="103"/>
      <c r="AG3314" s="103"/>
      <c r="AH3314" s="103"/>
      <c r="AI3314" s="103"/>
      <c r="AJ3314" s="103"/>
      <c r="AK3314" s="103"/>
      <c r="AL3314" s="103"/>
      <c r="AM3314" s="103"/>
      <c r="AN3314" s="103"/>
      <c r="AO3314" s="103"/>
      <c r="AP3314" s="103"/>
      <c r="AQ3314" s="103"/>
      <c r="AR3314" s="103"/>
      <c r="AS3314" s="103"/>
      <c r="AT3314" s="103"/>
      <c r="AU3314" s="103"/>
      <c r="AV3314" s="103"/>
      <c r="AW3314" s="103"/>
      <c r="AX3314" s="103"/>
      <c r="AY3314" s="103"/>
      <c r="AZ3314" s="103"/>
      <c r="BA3314" s="95"/>
      <c r="BB3314" s="95"/>
      <c r="BC3314" s="95"/>
      <c r="BD3314" s="95"/>
      <c r="BE3314" s="95"/>
      <c r="BF3314" s="95"/>
      <c r="BG3314" s="95"/>
      <c r="BH3314" s="95"/>
      <c r="BI3314" s="95"/>
    </row>
    <row r="3315" spans="17:61" s="82" customFormat="1" x14ac:dyDescent="0.2">
      <c r="Q3315" s="103"/>
      <c r="R3315" s="104"/>
      <c r="S3315" s="103"/>
      <c r="T3315" s="103"/>
      <c r="U3315" s="103"/>
      <c r="V3315" s="103"/>
      <c r="W3315" s="103"/>
      <c r="X3315" s="103"/>
      <c r="Y3315" s="103"/>
      <c r="Z3315" s="103"/>
      <c r="AA3315" s="103"/>
      <c r="AB3315" s="103"/>
      <c r="AC3315" s="103"/>
      <c r="AD3315" s="103"/>
      <c r="AE3315" s="103"/>
      <c r="AF3315" s="103"/>
      <c r="AG3315" s="103"/>
      <c r="AH3315" s="103"/>
      <c r="AI3315" s="103"/>
      <c r="AJ3315" s="103"/>
      <c r="AK3315" s="103"/>
      <c r="AL3315" s="103"/>
      <c r="AM3315" s="103"/>
      <c r="AN3315" s="103"/>
      <c r="AO3315" s="103"/>
      <c r="AP3315" s="103"/>
      <c r="AQ3315" s="103"/>
      <c r="AR3315" s="103"/>
      <c r="AS3315" s="103"/>
      <c r="AT3315" s="103"/>
      <c r="AU3315" s="103"/>
      <c r="AV3315" s="103"/>
      <c r="AW3315" s="103"/>
      <c r="AX3315" s="103"/>
      <c r="AY3315" s="103"/>
      <c r="AZ3315" s="103"/>
      <c r="BA3315" s="95"/>
      <c r="BB3315" s="95"/>
      <c r="BC3315" s="95"/>
      <c r="BD3315" s="95"/>
      <c r="BE3315" s="95"/>
      <c r="BF3315" s="95"/>
      <c r="BG3315" s="95"/>
      <c r="BH3315" s="95"/>
      <c r="BI3315" s="95"/>
    </row>
    <row r="3316" spans="17:61" s="82" customFormat="1" x14ac:dyDescent="0.2">
      <c r="Q3316" s="103"/>
      <c r="R3316" s="104"/>
      <c r="S3316" s="103"/>
      <c r="T3316" s="103"/>
      <c r="U3316" s="103"/>
      <c r="V3316" s="103"/>
      <c r="W3316" s="103"/>
      <c r="X3316" s="103"/>
      <c r="Y3316" s="103"/>
      <c r="Z3316" s="103"/>
      <c r="AA3316" s="103"/>
      <c r="AB3316" s="103"/>
      <c r="AC3316" s="103"/>
      <c r="AD3316" s="103"/>
      <c r="AE3316" s="103"/>
      <c r="AF3316" s="103"/>
      <c r="AG3316" s="103"/>
      <c r="AH3316" s="103"/>
      <c r="AI3316" s="103"/>
      <c r="AJ3316" s="103"/>
      <c r="AK3316" s="103"/>
      <c r="AL3316" s="103"/>
      <c r="AM3316" s="103"/>
      <c r="AN3316" s="103"/>
      <c r="AO3316" s="103"/>
      <c r="AP3316" s="103"/>
      <c r="AQ3316" s="103"/>
      <c r="AR3316" s="103"/>
      <c r="AS3316" s="103"/>
      <c r="AT3316" s="103"/>
      <c r="AU3316" s="103"/>
      <c r="AV3316" s="103"/>
      <c r="AW3316" s="103"/>
      <c r="AX3316" s="103"/>
      <c r="AY3316" s="103"/>
      <c r="AZ3316" s="103"/>
      <c r="BA3316" s="95"/>
      <c r="BB3316" s="95"/>
      <c r="BC3316" s="95"/>
      <c r="BD3316" s="95"/>
      <c r="BE3316" s="95"/>
      <c r="BF3316" s="95"/>
      <c r="BG3316" s="95"/>
      <c r="BH3316" s="95"/>
      <c r="BI3316" s="95"/>
    </row>
    <row r="3317" spans="17:61" s="82" customFormat="1" x14ac:dyDescent="0.2">
      <c r="Q3317" s="103"/>
      <c r="R3317" s="104"/>
      <c r="S3317" s="103"/>
      <c r="T3317" s="103"/>
      <c r="U3317" s="103"/>
      <c r="V3317" s="103"/>
      <c r="W3317" s="103"/>
      <c r="X3317" s="103"/>
      <c r="Y3317" s="103"/>
      <c r="Z3317" s="103"/>
      <c r="AA3317" s="103"/>
      <c r="AB3317" s="103"/>
      <c r="AC3317" s="103"/>
      <c r="AD3317" s="103"/>
      <c r="AE3317" s="103"/>
      <c r="AF3317" s="103"/>
      <c r="AG3317" s="103"/>
      <c r="AH3317" s="103"/>
      <c r="AI3317" s="103"/>
      <c r="AJ3317" s="103"/>
      <c r="AK3317" s="103"/>
      <c r="AL3317" s="103"/>
      <c r="AM3317" s="103"/>
      <c r="AN3317" s="103"/>
      <c r="AO3317" s="103"/>
      <c r="AP3317" s="103"/>
      <c r="AQ3317" s="103"/>
      <c r="AR3317" s="103"/>
      <c r="AS3317" s="103"/>
      <c r="AT3317" s="103"/>
      <c r="AU3317" s="103"/>
      <c r="AV3317" s="103"/>
      <c r="AW3317" s="103"/>
      <c r="AX3317" s="103"/>
      <c r="AY3317" s="103"/>
      <c r="AZ3317" s="103"/>
      <c r="BA3317" s="95"/>
      <c r="BB3317" s="95"/>
      <c r="BC3317" s="95"/>
      <c r="BD3317" s="95"/>
      <c r="BE3317" s="95"/>
      <c r="BF3317" s="95"/>
      <c r="BG3317" s="95"/>
      <c r="BH3317" s="95"/>
      <c r="BI3317" s="95"/>
    </row>
    <row r="3318" spans="17:61" s="82" customFormat="1" x14ac:dyDescent="0.2">
      <c r="Q3318" s="103"/>
      <c r="R3318" s="104"/>
      <c r="S3318" s="103"/>
      <c r="T3318" s="103"/>
      <c r="U3318" s="103"/>
      <c r="V3318" s="103"/>
      <c r="W3318" s="103"/>
      <c r="X3318" s="103"/>
      <c r="Y3318" s="103"/>
      <c r="Z3318" s="103"/>
      <c r="AA3318" s="103"/>
      <c r="AB3318" s="103"/>
      <c r="AC3318" s="103"/>
      <c r="AD3318" s="103"/>
      <c r="AE3318" s="103"/>
      <c r="AF3318" s="103"/>
      <c r="AG3318" s="103"/>
      <c r="AH3318" s="103"/>
      <c r="AI3318" s="103"/>
      <c r="AJ3318" s="103"/>
      <c r="AK3318" s="103"/>
      <c r="AL3318" s="103"/>
      <c r="AM3318" s="103"/>
      <c r="AN3318" s="103"/>
      <c r="AO3318" s="103"/>
      <c r="AP3318" s="103"/>
      <c r="AQ3318" s="103"/>
      <c r="AR3318" s="103"/>
      <c r="AS3318" s="103"/>
      <c r="AT3318" s="103"/>
      <c r="AU3318" s="103"/>
      <c r="AV3318" s="103"/>
      <c r="AW3318" s="103"/>
      <c r="AX3318" s="103"/>
      <c r="AY3318" s="103"/>
      <c r="AZ3318" s="103"/>
      <c r="BA3318" s="95"/>
      <c r="BB3318" s="95"/>
      <c r="BC3318" s="95"/>
      <c r="BD3318" s="95"/>
      <c r="BE3318" s="95"/>
      <c r="BF3318" s="95"/>
      <c r="BG3318" s="95"/>
      <c r="BH3318" s="95"/>
      <c r="BI3318" s="95"/>
    </row>
    <row r="3319" spans="17:61" s="82" customFormat="1" x14ac:dyDescent="0.2">
      <c r="Q3319" s="103"/>
      <c r="R3319" s="104"/>
      <c r="S3319" s="103"/>
      <c r="T3319" s="103"/>
      <c r="U3319" s="103"/>
      <c r="V3319" s="103"/>
      <c r="W3319" s="103"/>
      <c r="X3319" s="103"/>
      <c r="Y3319" s="103"/>
      <c r="Z3319" s="103"/>
      <c r="AA3319" s="103"/>
      <c r="AB3319" s="103"/>
      <c r="AC3319" s="103"/>
      <c r="AD3319" s="103"/>
      <c r="AE3319" s="103"/>
      <c r="AF3319" s="103"/>
      <c r="AG3319" s="103"/>
      <c r="AH3319" s="103"/>
      <c r="AI3319" s="103"/>
      <c r="AJ3319" s="103"/>
      <c r="AK3319" s="103"/>
      <c r="AL3319" s="103"/>
      <c r="AM3319" s="103"/>
      <c r="AN3319" s="103"/>
      <c r="AO3319" s="103"/>
      <c r="AP3319" s="103"/>
      <c r="AQ3319" s="103"/>
      <c r="AR3319" s="103"/>
      <c r="AS3319" s="103"/>
      <c r="AT3319" s="103"/>
      <c r="AU3319" s="103"/>
      <c r="AV3319" s="103"/>
      <c r="AW3319" s="103"/>
      <c r="AX3319" s="103"/>
      <c r="AY3319" s="103"/>
      <c r="AZ3319" s="103"/>
      <c r="BA3319" s="95"/>
      <c r="BB3319" s="95"/>
      <c r="BC3319" s="95"/>
      <c r="BD3319" s="95"/>
      <c r="BE3319" s="95"/>
      <c r="BF3319" s="95"/>
      <c r="BG3319" s="95"/>
      <c r="BH3319" s="95"/>
      <c r="BI3319" s="95"/>
    </row>
    <row r="3320" spans="17:61" s="82" customFormat="1" x14ac:dyDescent="0.2">
      <c r="Q3320" s="103"/>
      <c r="R3320" s="104"/>
      <c r="S3320" s="103"/>
      <c r="T3320" s="103"/>
      <c r="U3320" s="103"/>
      <c r="V3320" s="103"/>
      <c r="W3320" s="103"/>
      <c r="X3320" s="103"/>
      <c r="Y3320" s="103"/>
      <c r="Z3320" s="103"/>
      <c r="AA3320" s="103"/>
      <c r="AB3320" s="103"/>
      <c r="AC3320" s="103"/>
      <c r="AD3320" s="103"/>
      <c r="AE3320" s="103"/>
      <c r="AF3320" s="103"/>
      <c r="AG3320" s="103"/>
      <c r="AH3320" s="103"/>
      <c r="AI3320" s="103"/>
      <c r="AJ3320" s="103"/>
      <c r="AK3320" s="103"/>
      <c r="AL3320" s="103"/>
      <c r="AM3320" s="103"/>
      <c r="AN3320" s="103"/>
      <c r="AO3320" s="103"/>
      <c r="AP3320" s="103"/>
      <c r="AQ3320" s="103"/>
      <c r="AR3320" s="103"/>
      <c r="AS3320" s="103"/>
      <c r="AT3320" s="103"/>
      <c r="AU3320" s="103"/>
      <c r="AV3320" s="103"/>
      <c r="AW3320" s="103"/>
      <c r="AX3320" s="103"/>
      <c r="AY3320" s="103"/>
      <c r="AZ3320" s="103"/>
      <c r="BA3320" s="95"/>
      <c r="BB3320" s="95"/>
      <c r="BC3320" s="95"/>
      <c r="BD3320" s="95"/>
      <c r="BE3320" s="95"/>
      <c r="BF3320" s="95"/>
      <c r="BG3320" s="95"/>
      <c r="BH3320" s="95"/>
      <c r="BI3320" s="95"/>
    </row>
    <row r="3321" spans="17:61" s="82" customFormat="1" x14ac:dyDescent="0.2">
      <c r="Q3321" s="103"/>
      <c r="R3321" s="104"/>
      <c r="S3321" s="103"/>
      <c r="T3321" s="103"/>
      <c r="U3321" s="103"/>
      <c r="V3321" s="103"/>
      <c r="W3321" s="103"/>
      <c r="X3321" s="103"/>
      <c r="Y3321" s="103"/>
      <c r="Z3321" s="103"/>
      <c r="AA3321" s="103"/>
      <c r="AB3321" s="103"/>
      <c r="AC3321" s="103"/>
      <c r="AD3321" s="103"/>
      <c r="AE3321" s="103"/>
      <c r="AF3321" s="103"/>
      <c r="AG3321" s="103"/>
      <c r="AH3321" s="103"/>
      <c r="AI3321" s="103"/>
      <c r="AJ3321" s="103"/>
      <c r="AK3321" s="103"/>
      <c r="AL3321" s="103"/>
      <c r="AM3321" s="103"/>
      <c r="AN3321" s="103"/>
      <c r="AO3321" s="103"/>
      <c r="AP3321" s="103"/>
      <c r="AQ3321" s="103"/>
      <c r="AR3321" s="103"/>
      <c r="AS3321" s="103"/>
      <c r="AT3321" s="103"/>
      <c r="AU3321" s="103"/>
      <c r="AV3321" s="103"/>
      <c r="AW3321" s="103"/>
      <c r="AX3321" s="103"/>
      <c r="AY3321" s="103"/>
      <c r="AZ3321" s="103"/>
      <c r="BA3321" s="95"/>
      <c r="BB3321" s="95"/>
      <c r="BC3321" s="95"/>
      <c r="BD3321" s="95"/>
      <c r="BE3321" s="95"/>
      <c r="BF3321" s="95"/>
      <c r="BG3321" s="95"/>
      <c r="BH3321" s="95"/>
      <c r="BI3321" s="95"/>
    </row>
    <row r="3322" spans="17:61" s="82" customFormat="1" x14ac:dyDescent="0.2">
      <c r="Q3322" s="103"/>
      <c r="R3322" s="104"/>
      <c r="S3322" s="103"/>
      <c r="T3322" s="103"/>
      <c r="U3322" s="103"/>
      <c r="V3322" s="103"/>
      <c r="W3322" s="103"/>
      <c r="X3322" s="103"/>
      <c r="Y3322" s="103"/>
      <c r="Z3322" s="103"/>
      <c r="AA3322" s="103"/>
      <c r="AB3322" s="103"/>
      <c r="AC3322" s="103"/>
      <c r="AD3322" s="103"/>
      <c r="AE3322" s="103"/>
      <c r="AF3322" s="103"/>
      <c r="AG3322" s="103"/>
      <c r="AH3322" s="103"/>
      <c r="AI3322" s="103"/>
      <c r="AJ3322" s="103"/>
      <c r="AK3322" s="103"/>
      <c r="AL3322" s="103"/>
      <c r="AM3322" s="103"/>
      <c r="AN3322" s="103"/>
      <c r="AO3322" s="103"/>
      <c r="AP3322" s="103"/>
      <c r="AQ3322" s="103"/>
      <c r="AR3322" s="103"/>
      <c r="AS3322" s="103"/>
      <c r="AT3322" s="103"/>
      <c r="AU3322" s="103"/>
      <c r="AV3322" s="103"/>
      <c r="AW3322" s="103"/>
      <c r="AX3322" s="103"/>
      <c r="AY3322" s="103"/>
      <c r="AZ3322" s="103"/>
      <c r="BA3322" s="95"/>
      <c r="BB3322" s="95"/>
      <c r="BC3322" s="95"/>
      <c r="BD3322" s="95"/>
      <c r="BE3322" s="95"/>
      <c r="BF3322" s="95"/>
      <c r="BG3322" s="95"/>
      <c r="BH3322" s="95"/>
      <c r="BI3322" s="95"/>
    </row>
    <row r="3323" spans="17:61" s="82" customFormat="1" x14ac:dyDescent="0.2">
      <c r="Q3323" s="103"/>
      <c r="R3323" s="104"/>
      <c r="S3323" s="103"/>
      <c r="T3323" s="103"/>
      <c r="U3323" s="103"/>
      <c r="V3323" s="103"/>
      <c r="W3323" s="103"/>
      <c r="X3323" s="103"/>
      <c r="Y3323" s="103"/>
      <c r="Z3323" s="103"/>
      <c r="AA3323" s="103"/>
      <c r="AB3323" s="103"/>
      <c r="AC3323" s="103"/>
      <c r="AD3323" s="103"/>
      <c r="AE3323" s="103"/>
      <c r="AF3323" s="103"/>
      <c r="AG3323" s="103"/>
      <c r="AH3323" s="103"/>
      <c r="AI3323" s="103"/>
      <c r="AJ3323" s="103"/>
      <c r="AK3323" s="103"/>
      <c r="AL3323" s="103"/>
      <c r="AM3323" s="103"/>
      <c r="AN3323" s="103"/>
      <c r="AO3323" s="103"/>
      <c r="AP3323" s="103"/>
      <c r="AQ3323" s="103"/>
      <c r="AR3323" s="103"/>
      <c r="AS3323" s="103"/>
      <c r="AT3323" s="103"/>
      <c r="AU3323" s="103"/>
      <c r="AV3323" s="103"/>
      <c r="AW3323" s="103"/>
      <c r="AX3323" s="103"/>
      <c r="AY3323" s="103"/>
      <c r="AZ3323" s="103"/>
      <c r="BA3323" s="95"/>
      <c r="BB3323" s="95"/>
      <c r="BC3323" s="95"/>
      <c r="BD3323" s="95"/>
      <c r="BE3323" s="95"/>
      <c r="BF3323" s="95"/>
      <c r="BG3323" s="95"/>
      <c r="BH3323" s="95"/>
      <c r="BI3323" s="95"/>
    </row>
    <row r="3324" spans="17:61" s="82" customFormat="1" x14ac:dyDescent="0.2">
      <c r="Q3324" s="103"/>
      <c r="R3324" s="104"/>
      <c r="S3324" s="103"/>
      <c r="T3324" s="103"/>
      <c r="U3324" s="103"/>
      <c r="V3324" s="103"/>
      <c r="W3324" s="103"/>
      <c r="X3324" s="103"/>
      <c r="Y3324" s="103"/>
      <c r="Z3324" s="103"/>
      <c r="AA3324" s="103"/>
      <c r="AB3324" s="103"/>
      <c r="AC3324" s="103"/>
      <c r="AD3324" s="103"/>
      <c r="AE3324" s="103"/>
      <c r="AF3324" s="103"/>
      <c r="AG3324" s="103"/>
      <c r="AH3324" s="103"/>
      <c r="AI3324" s="103"/>
      <c r="AJ3324" s="103"/>
      <c r="AK3324" s="103"/>
      <c r="AL3324" s="103"/>
      <c r="AM3324" s="103"/>
      <c r="AN3324" s="103"/>
      <c r="AO3324" s="103"/>
      <c r="AP3324" s="103"/>
      <c r="AQ3324" s="103"/>
      <c r="AR3324" s="103"/>
      <c r="AS3324" s="103"/>
      <c r="AT3324" s="103"/>
      <c r="AU3324" s="103"/>
      <c r="AV3324" s="103"/>
      <c r="AW3324" s="103"/>
      <c r="AX3324" s="103"/>
      <c r="AY3324" s="103"/>
      <c r="AZ3324" s="103"/>
      <c r="BA3324" s="95"/>
      <c r="BB3324" s="95"/>
      <c r="BC3324" s="95"/>
      <c r="BD3324" s="95"/>
      <c r="BE3324" s="95"/>
      <c r="BF3324" s="95"/>
      <c r="BG3324" s="95"/>
      <c r="BH3324" s="95"/>
      <c r="BI3324" s="95"/>
    </row>
    <row r="3325" spans="17:61" s="82" customFormat="1" x14ac:dyDescent="0.2">
      <c r="Q3325" s="103"/>
      <c r="R3325" s="104"/>
      <c r="S3325" s="103"/>
      <c r="T3325" s="103"/>
      <c r="U3325" s="103"/>
      <c r="V3325" s="103"/>
      <c r="W3325" s="103"/>
      <c r="X3325" s="103"/>
      <c r="Y3325" s="103"/>
      <c r="Z3325" s="103"/>
      <c r="AA3325" s="103"/>
      <c r="AB3325" s="103"/>
      <c r="AC3325" s="103"/>
      <c r="AD3325" s="103"/>
      <c r="AE3325" s="103"/>
      <c r="AF3325" s="103"/>
      <c r="AG3325" s="103"/>
      <c r="AH3325" s="103"/>
      <c r="AI3325" s="103"/>
      <c r="AJ3325" s="103"/>
      <c r="AK3325" s="103"/>
      <c r="AL3325" s="103"/>
      <c r="AM3325" s="103"/>
      <c r="AN3325" s="103"/>
      <c r="AO3325" s="103"/>
      <c r="AP3325" s="103"/>
      <c r="AQ3325" s="103"/>
      <c r="AR3325" s="103"/>
      <c r="AS3325" s="103"/>
      <c r="AT3325" s="103"/>
      <c r="AU3325" s="103"/>
      <c r="AV3325" s="103"/>
      <c r="AW3325" s="103"/>
      <c r="AX3325" s="103"/>
      <c r="AY3325" s="103"/>
      <c r="AZ3325" s="103"/>
      <c r="BA3325" s="95"/>
      <c r="BB3325" s="95"/>
      <c r="BC3325" s="95"/>
      <c r="BD3325" s="95"/>
      <c r="BE3325" s="95"/>
      <c r="BF3325" s="95"/>
      <c r="BG3325" s="95"/>
      <c r="BH3325" s="95"/>
      <c r="BI3325" s="95"/>
    </row>
    <row r="3326" spans="17:61" s="82" customFormat="1" x14ac:dyDescent="0.2">
      <c r="Q3326" s="103"/>
      <c r="R3326" s="104"/>
      <c r="S3326" s="103"/>
      <c r="T3326" s="103"/>
      <c r="U3326" s="103"/>
      <c r="V3326" s="103"/>
      <c r="W3326" s="103"/>
      <c r="X3326" s="103"/>
      <c r="Y3326" s="103"/>
      <c r="Z3326" s="103"/>
      <c r="AA3326" s="103"/>
      <c r="AB3326" s="103"/>
      <c r="AC3326" s="103"/>
      <c r="AD3326" s="103"/>
      <c r="AE3326" s="103"/>
      <c r="AF3326" s="103"/>
      <c r="AG3326" s="103"/>
      <c r="AH3326" s="103"/>
      <c r="AI3326" s="103"/>
      <c r="AJ3326" s="103"/>
      <c r="AK3326" s="103"/>
      <c r="AL3326" s="103"/>
      <c r="AM3326" s="103"/>
      <c r="AN3326" s="103"/>
      <c r="AO3326" s="103"/>
      <c r="AP3326" s="103"/>
      <c r="AQ3326" s="103"/>
      <c r="AR3326" s="103"/>
      <c r="AS3326" s="103"/>
      <c r="AT3326" s="103"/>
      <c r="AU3326" s="103"/>
      <c r="AV3326" s="103"/>
      <c r="AW3326" s="103"/>
      <c r="AX3326" s="103"/>
      <c r="AY3326" s="103"/>
      <c r="AZ3326" s="103"/>
      <c r="BA3326" s="95"/>
      <c r="BB3326" s="95"/>
      <c r="BC3326" s="95"/>
      <c r="BD3326" s="95"/>
      <c r="BE3326" s="95"/>
      <c r="BF3326" s="95"/>
      <c r="BG3326" s="95"/>
      <c r="BH3326" s="95"/>
      <c r="BI3326" s="95"/>
    </row>
    <row r="3327" spans="17:61" s="82" customFormat="1" x14ac:dyDescent="0.2">
      <c r="Q3327" s="103"/>
      <c r="R3327" s="104"/>
      <c r="S3327" s="103"/>
      <c r="T3327" s="103"/>
      <c r="U3327" s="103"/>
      <c r="V3327" s="103"/>
      <c r="W3327" s="103"/>
      <c r="X3327" s="103"/>
      <c r="Y3327" s="103"/>
      <c r="Z3327" s="103"/>
      <c r="AA3327" s="103"/>
      <c r="AB3327" s="103"/>
      <c r="AC3327" s="103"/>
      <c r="AD3327" s="103"/>
      <c r="AE3327" s="103"/>
      <c r="AF3327" s="103"/>
      <c r="AG3327" s="103"/>
      <c r="AH3327" s="103"/>
      <c r="AI3327" s="103"/>
      <c r="AJ3327" s="103"/>
      <c r="AK3327" s="103"/>
      <c r="AL3327" s="103"/>
      <c r="AM3327" s="103"/>
      <c r="AN3327" s="103"/>
      <c r="AO3327" s="103"/>
      <c r="AP3327" s="103"/>
      <c r="AQ3327" s="103"/>
      <c r="AR3327" s="103"/>
      <c r="AS3327" s="103"/>
      <c r="AT3327" s="103"/>
      <c r="AU3327" s="103"/>
      <c r="AV3327" s="103"/>
      <c r="AW3327" s="103"/>
      <c r="AX3327" s="103"/>
      <c r="AY3327" s="103"/>
      <c r="AZ3327" s="103"/>
      <c r="BA3327" s="95"/>
      <c r="BB3327" s="95"/>
      <c r="BC3327" s="95"/>
      <c r="BD3327" s="95"/>
      <c r="BE3327" s="95"/>
      <c r="BF3327" s="95"/>
      <c r="BG3327" s="95"/>
      <c r="BH3327" s="95"/>
      <c r="BI3327" s="95"/>
    </row>
    <row r="3328" spans="17:61" s="82" customFormat="1" x14ac:dyDescent="0.2">
      <c r="Q3328" s="103"/>
      <c r="R3328" s="104"/>
      <c r="S3328" s="103"/>
      <c r="T3328" s="103"/>
      <c r="U3328" s="103"/>
      <c r="V3328" s="103"/>
      <c r="W3328" s="103"/>
      <c r="X3328" s="103"/>
      <c r="Y3328" s="103"/>
      <c r="Z3328" s="103"/>
      <c r="AA3328" s="103"/>
      <c r="AB3328" s="103"/>
      <c r="AC3328" s="103"/>
      <c r="AD3328" s="103"/>
      <c r="AE3328" s="103"/>
      <c r="AF3328" s="103"/>
      <c r="AG3328" s="103"/>
      <c r="AH3328" s="103"/>
      <c r="AI3328" s="103"/>
      <c r="AJ3328" s="103"/>
      <c r="AK3328" s="103"/>
      <c r="AL3328" s="103"/>
      <c r="AM3328" s="103"/>
      <c r="AN3328" s="103"/>
      <c r="AO3328" s="103"/>
      <c r="AP3328" s="103"/>
      <c r="AQ3328" s="103"/>
      <c r="AR3328" s="103"/>
      <c r="AS3328" s="103"/>
      <c r="AT3328" s="103"/>
      <c r="AU3328" s="103"/>
      <c r="AV3328" s="103"/>
      <c r="AW3328" s="103"/>
      <c r="AX3328" s="103"/>
      <c r="AY3328" s="103"/>
      <c r="AZ3328" s="103"/>
      <c r="BA3328" s="95"/>
      <c r="BB3328" s="95"/>
      <c r="BC3328" s="95"/>
      <c r="BD3328" s="95"/>
      <c r="BE3328" s="95"/>
      <c r="BF3328" s="95"/>
      <c r="BG3328" s="95"/>
      <c r="BH3328" s="95"/>
      <c r="BI3328" s="95"/>
    </row>
    <row r="3329" spans="17:61" s="82" customFormat="1" x14ac:dyDescent="0.2">
      <c r="Q3329" s="103"/>
      <c r="R3329" s="104"/>
      <c r="S3329" s="103"/>
      <c r="T3329" s="103"/>
      <c r="U3329" s="103"/>
      <c r="V3329" s="103"/>
      <c r="W3329" s="103"/>
      <c r="X3329" s="103"/>
      <c r="Y3329" s="103"/>
      <c r="Z3329" s="103"/>
      <c r="AA3329" s="103"/>
      <c r="AB3329" s="103"/>
      <c r="AC3329" s="103"/>
      <c r="AD3329" s="103"/>
      <c r="AE3329" s="103"/>
      <c r="AF3329" s="103"/>
      <c r="AG3329" s="103"/>
      <c r="AH3329" s="103"/>
      <c r="AI3329" s="103"/>
      <c r="AJ3329" s="103"/>
      <c r="AK3329" s="103"/>
      <c r="AL3329" s="103"/>
      <c r="AM3329" s="103"/>
      <c r="AN3329" s="103"/>
      <c r="AO3329" s="103"/>
      <c r="AP3329" s="103"/>
      <c r="AQ3329" s="103"/>
      <c r="AR3329" s="103"/>
      <c r="AS3329" s="103"/>
      <c r="AT3329" s="103"/>
      <c r="AU3329" s="103"/>
      <c r="AV3329" s="103"/>
      <c r="AW3329" s="103"/>
      <c r="AX3329" s="103"/>
      <c r="AY3329" s="103"/>
      <c r="AZ3329" s="103"/>
      <c r="BA3329" s="95"/>
      <c r="BB3329" s="95"/>
      <c r="BC3329" s="95"/>
      <c r="BD3329" s="95"/>
      <c r="BE3329" s="95"/>
      <c r="BF3329" s="95"/>
      <c r="BG3329" s="95"/>
      <c r="BH3329" s="95"/>
      <c r="BI3329" s="95"/>
    </row>
    <row r="3330" spans="17:61" s="82" customFormat="1" x14ac:dyDescent="0.2">
      <c r="Q3330" s="103"/>
      <c r="R3330" s="104"/>
      <c r="S3330" s="103"/>
      <c r="T3330" s="103"/>
      <c r="U3330" s="103"/>
      <c r="V3330" s="103"/>
      <c r="W3330" s="103"/>
      <c r="X3330" s="103"/>
      <c r="Y3330" s="103"/>
      <c r="Z3330" s="103"/>
      <c r="AA3330" s="103"/>
      <c r="AB3330" s="103"/>
      <c r="AC3330" s="103"/>
      <c r="AD3330" s="103"/>
      <c r="AE3330" s="103"/>
      <c r="AF3330" s="103"/>
      <c r="AG3330" s="103"/>
      <c r="AH3330" s="103"/>
      <c r="AI3330" s="103"/>
      <c r="AJ3330" s="103"/>
      <c r="AK3330" s="103"/>
      <c r="AL3330" s="103"/>
      <c r="AM3330" s="103"/>
      <c r="AN3330" s="103"/>
      <c r="AO3330" s="103"/>
      <c r="AP3330" s="103"/>
      <c r="AQ3330" s="103"/>
      <c r="AR3330" s="103"/>
      <c r="AS3330" s="103"/>
      <c r="AT3330" s="103"/>
      <c r="AU3330" s="103"/>
      <c r="AV3330" s="103"/>
      <c r="AW3330" s="103"/>
      <c r="AX3330" s="103"/>
      <c r="AY3330" s="103"/>
      <c r="AZ3330" s="103"/>
      <c r="BA3330" s="95"/>
      <c r="BB3330" s="95"/>
      <c r="BC3330" s="95"/>
      <c r="BD3330" s="95"/>
      <c r="BE3330" s="95"/>
      <c r="BF3330" s="95"/>
      <c r="BG3330" s="95"/>
      <c r="BH3330" s="95"/>
      <c r="BI3330" s="95"/>
    </row>
    <row r="3331" spans="17:61" s="82" customFormat="1" x14ac:dyDescent="0.2">
      <c r="Q3331" s="103"/>
      <c r="R3331" s="104"/>
      <c r="S3331" s="103"/>
      <c r="T3331" s="103"/>
      <c r="U3331" s="103"/>
      <c r="V3331" s="103"/>
      <c r="W3331" s="103"/>
      <c r="X3331" s="103"/>
      <c r="Y3331" s="103"/>
      <c r="Z3331" s="103"/>
      <c r="AA3331" s="103"/>
      <c r="AB3331" s="103"/>
      <c r="AC3331" s="103"/>
      <c r="AD3331" s="103"/>
      <c r="AE3331" s="103"/>
      <c r="AF3331" s="103"/>
      <c r="AG3331" s="103"/>
      <c r="AH3331" s="103"/>
      <c r="AI3331" s="103"/>
      <c r="AJ3331" s="103"/>
      <c r="AK3331" s="103"/>
      <c r="AL3331" s="103"/>
      <c r="AM3331" s="103"/>
      <c r="AN3331" s="103"/>
      <c r="AO3331" s="103"/>
      <c r="AP3331" s="103"/>
      <c r="AQ3331" s="103"/>
      <c r="AR3331" s="103"/>
      <c r="AS3331" s="103"/>
      <c r="AT3331" s="103"/>
      <c r="AU3331" s="103"/>
      <c r="AV3331" s="103"/>
      <c r="AW3331" s="103"/>
      <c r="AX3331" s="103"/>
      <c r="AY3331" s="103"/>
      <c r="AZ3331" s="103"/>
      <c r="BA3331" s="95"/>
      <c r="BB3331" s="95"/>
      <c r="BC3331" s="95"/>
      <c r="BD3331" s="95"/>
      <c r="BE3331" s="95"/>
      <c r="BF3331" s="95"/>
      <c r="BG3331" s="95"/>
      <c r="BH3331" s="95"/>
      <c r="BI3331" s="95"/>
    </row>
    <row r="3332" spans="17:61" s="82" customFormat="1" x14ac:dyDescent="0.2">
      <c r="Q3332" s="103"/>
      <c r="R3332" s="104"/>
      <c r="S3332" s="103"/>
      <c r="T3332" s="103"/>
      <c r="U3332" s="103"/>
      <c r="V3332" s="103"/>
      <c r="W3332" s="103"/>
      <c r="X3332" s="103"/>
      <c r="Y3332" s="103"/>
      <c r="Z3332" s="103"/>
      <c r="AA3332" s="103"/>
      <c r="AB3332" s="103"/>
      <c r="AC3332" s="103"/>
      <c r="AD3332" s="103"/>
      <c r="AE3332" s="103"/>
      <c r="AF3332" s="103"/>
      <c r="AG3332" s="103"/>
      <c r="AH3332" s="103"/>
      <c r="AI3332" s="103"/>
      <c r="AJ3332" s="103"/>
      <c r="AK3332" s="103"/>
      <c r="AL3332" s="103"/>
      <c r="AM3332" s="103"/>
      <c r="AN3332" s="103"/>
      <c r="AO3332" s="103"/>
      <c r="AP3332" s="103"/>
      <c r="AQ3332" s="103"/>
      <c r="AR3332" s="103"/>
      <c r="AS3332" s="103"/>
      <c r="AT3332" s="103"/>
      <c r="AU3332" s="103"/>
      <c r="AV3332" s="103"/>
      <c r="AW3332" s="103"/>
      <c r="AX3332" s="103"/>
      <c r="AY3332" s="103"/>
      <c r="AZ3332" s="103"/>
      <c r="BA3332" s="95"/>
      <c r="BB3332" s="95"/>
      <c r="BC3332" s="95"/>
      <c r="BD3332" s="95"/>
      <c r="BE3332" s="95"/>
      <c r="BF3332" s="95"/>
      <c r="BG3332" s="95"/>
      <c r="BH3332" s="95"/>
      <c r="BI3332" s="95"/>
    </row>
    <row r="3333" spans="17:61" s="82" customFormat="1" x14ac:dyDescent="0.2">
      <c r="Q3333" s="103"/>
      <c r="R3333" s="104"/>
      <c r="S3333" s="103"/>
      <c r="T3333" s="103"/>
      <c r="U3333" s="103"/>
      <c r="V3333" s="103"/>
      <c r="W3333" s="103"/>
      <c r="X3333" s="103"/>
      <c r="Y3333" s="103"/>
      <c r="Z3333" s="103"/>
      <c r="AA3333" s="103"/>
      <c r="AB3333" s="103"/>
      <c r="AC3333" s="103"/>
      <c r="AD3333" s="103"/>
      <c r="AE3333" s="103"/>
      <c r="AF3333" s="103"/>
      <c r="AG3333" s="103"/>
      <c r="AH3333" s="103"/>
      <c r="AI3333" s="103"/>
      <c r="AJ3333" s="103"/>
      <c r="AK3333" s="103"/>
      <c r="AL3333" s="103"/>
      <c r="AM3333" s="103"/>
      <c r="AN3333" s="103"/>
      <c r="AO3333" s="103"/>
      <c r="AP3333" s="103"/>
      <c r="AQ3333" s="103"/>
      <c r="AR3333" s="103"/>
      <c r="AS3333" s="103"/>
      <c r="AT3333" s="103"/>
      <c r="AU3333" s="103"/>
      <c r="AV3333" s="103"/>
      <c r="AW3333" s="103"/>
      <c r="AX3333" s="103"/>
      <c r="AY3333" s="103"/>
      <c r="AZ3333" s="103"/>
      <c r="BA3333" s="95"/>
      <c r="BB3333" s="95"/>
      <c r="BC3333" s="95"/>
      <c r="BD3333" s="95"/>
      <c r="BE3333" s="95"/>
      <c r="BF3333" s="95"/>
      <c r="BG3333" s="95"/>
      <c r="BH3333" s="95"/>
      <c r="BI3333" s="95"/>
    </row>
    <row r="3334" spans="17:61" s="82" customFormat="1" x14ac:dyDescent="0.2">
      <c r="Q3334" s="103"/>
      <c r="R3334" s="104"/>
      <c r="S3334" s="103"/>
      <c r="T3334" s="103"/>
      <c r="U3334" s="103"/>
      <c r="V3334" s="103"/>
      <c r="W3334" s="103"/>
      <c r="X3334" s="103"/>
      <c r="Y3334" s="103"/>
      <c r="Z3334" s="103"/>
      <c r="AA3334" s="103"/>
      <c r="AB3334" s="103"/>
      <c r="AC3334" s="103"/>
      <c r="AD3334" s="103"/>
      <c r="AE3334" s="103"/>
      <c r="AF3334" s="103"/>
      <c r="AG3334" s="103"/>
      <c r="AH3334" s="103"/>
      <c r="AI3334" s="103"/>
      <c r="AJ3334" s="103"/>
      <c r="AK3334" s="103"/>
      <c r="AL3334" s="103"/>
      <c r="AM3334" s="103"/>
      <c r="AN3334" s="103"/>
      <c r="AO3334" s="103"/>
      <c r="AP3334" s="103"/>
      <c r="AQ3334" s="103"/>
      <c r="AR3334" s="103"/>
      <c r="AS3334" s="103"/>
      <c r="AT3334" s="103"/>
      <c r="AU3334" s="103"/>
      <c r="AV3334" s="103"/>
      <c r="AW3334" s="103"/>
      <c r="AX3334" s="103"/>
      <c r="AY3334" s="103"/>
      <c r="AZ3334" s="103"/>
      <c r="BA3334" s="95"/>
      <c r="BB3334" s="95"/>
      <c r="BC3334" s="95"/>
      <c r="BD3334" s="95"/>
      <c r="BE3334" s="95"/>
      <c r="BF3334" s="95"/>
      <c r="BG3334" s="95"/>
      <c r="BH3334" s="95"/>
      <c r="BI3334" s="95"/>
    </row>
    <row r="3335" spans="17:61" s="82" customFormat="1" x14ac:dyDescent="0.2">
      <c r="Q3335" s="103"/>
      <c r="R3335" s="104"/>
      <c r="S3335" s="103"/>
      <c r="T3335" s="103"/>
      <c r="U3335" s="103"/>
      <c r="V3335" s="103"/>
      <c r="W3335" s="103"/>
      <c r="X3335" s="103"/>
      <c r="Y3335" s="103"/>
      <c r="Z3335" s="103"/>
      <c r="AA3335" s="103"/>
      <c r="AB3335" s="103"/>
      <c r="AC3335" s="103"/>
      <c r="AD3335" s="103"/>
      <c r="AE3335" s="103"/>
      <c r="AF3335" s="103"/>
      <c r="AG3335" s="103"/>
      <c r="AH3335" s="103"/>
      <c r="AI3335" s="103"/>
      <c r="AJ3335" s="103"/>
      <c r="AK3335" s="103"/>
      <c r="AL3335" s="103"/>
      <c r="AM3335" s="103"/>
      <c r="AN3335" s="103"/>
      <c r="AO3335" s="103"/>
      <c r="AP3335" s="103"/>
      <c r="AQ3335" s="103"/>
      <c r="AR3335" s="103"/>
      <c r="AS3335" s="103"/>
      <c r="AT3335" s="103"/>
      <c r="AU3335" s="103"/>
      <c r="AV3335" s="103"/>
      <c r="AW3335" s="103"/>
      <c r="AX3335" s="103"/>
      <c r="AY3335" s="103"/>
      <c r="AZ3335" s="103"/>
      <c r="BA3335" s="95"/>
      <c r="BB3335" s="95"/>
      <c r="BC3335" s="95"/>
      <c r="BD3335" s="95"/>
      <c r="BE3335" s="95"/>
      <c r="BF3335" s="95"/>
      <c r="BG3335" s="95"/>
      <c r="BH3335" s="95"/>
      <c r="BI3335" s="95"/>
    </row>
    <row r="3336" spans="17:61" s="82" customFormat="1" x14ac:dyDescent="0.2">
      <c r="Q3336" s="103"/>
      <c r="R3336" s="104"/>
      <c r="S3336" s="103"/>
      <c r="T3336" s="103"/>
      <c r="U3336" s="103"/>
      <c r="V3336" s="103"/>
      <c r="W3336" s="103"/>
      <c r="X3336" s="103"/>
      <c r="Y3336" s="103"/>
      <c r="Z3336" s="103"/>
      <c r="AA3336" s="103"/>
      <c r="AB3336" s="103"/>
      <c r="AC3336" s="103"/>
      <c r="AD3336" s="103"/>
      <c r="AE3336" s="103"/>
      <c r="AF3336" s="103"/>
      <c r="AG3336" s="103"/>
      <c r="AH3336" s="103"/>
      <c r="AI3336" s="103"/>
      <c r="AJ3336" s="103"/>
      <c r="AK3336" s="103"/>
      <c r="AL3336" s="103"/>
      <c r="AM3336" s="103"/>
      <c r="AN3336" s="103"/>
      <c r="AO3336" s="103"/>
      <c r="AP3336" s="103"/>
      <c r="AQ3336" s="103"/>
      <c r="AR3336" s="103"/>
      <c r="AS3336" s="103"/>
      <c r="AT3336" s="103"/>
      <c r="AU3336" s="103"/>
      <c r="AV3336" s="103"/>
      <c r="AW3336" s="103"/>
      <c r="AX3336" s="103"/>
      <c r="AY3336" s="103"/>
      <c r="AZ3336" s="103"/>
      <c r="BA3336" s="95"/>
      <c r="BB3336" s="95"/>
      <c r="BC3336" s="95"/>
      <c r="BD3336" s="95"/>
      <c r="BE3336" s="95"/>
      <c r="BF3336" s="95"/>
      <c r="BG3336" s="95"/>
      <c r="BH3336" s="95"/>
      <c r="BI3336" s="95"/>
    </row>
    <row r="3337" spans="17:61" s="82" customFormat="1" x14ac:dyDescent="0.2">
      <c r="Q3337" s="103"/>
      <c r="R3337" s="104"/>
      <c r="S3337" s="103"/>
      <c r="T3337" s="103"/>
      <c r="U3337" s="103"/>
      <c r="V3337" s="103"/>
      <c r="W3337" s="103"/>
      <c r="X3337" s="103"/>
      <c r="Y3337" s="103"/>
      <c r="Z3337" s="103"/>
      <c r="AA3337" s="103"/>
      <c r="AB3337" s="103"/>
      <c r="AC3337" s="103"/>
      <c r="AD3337" s="103"/>
      <c r="AE3337" s="103"/>
      <c r="AF3337" s="103"/>
      <c r="AG3337" s="103"/>
      <c r="AH3337" s="103"/>
      <c r="AI3337" s="103"/>
      <c r="AJ3337" s="103"/>
      <c r="AK3337" s="103"/>
      <c r="AL3337" s="103"/>
      <c r="AM3337" s="103"/>
      <c r="AN3337" s="103"/>
      <c r="AO3337" s="103"/>
      <c r="AP3337" s="103"/>
      <c r="AQ3337" s="103"/>
      <c r="AR3337" s="103"/>
      <c r="AS3337" s="103"/>
      <c r="AT3337" s="103"/>
      <c r="AU3337" s="103"/>
      <c r="AV3337" s="103"/>
      <c r="AW3337" s="103"/>
      <c r="AX3337" s="103"/>
      <c r="AY3337" s="103"/>
      <c r="AZ3337" s="103"/>
      <c r="BA3337" s="95"/>
      <c r="BB3337" s="95"/>
      <c r="BC3337" s="95"/>
      <c r="BD3337" s="95"/>
      <c r="BE3337" s="95"/>
      <c r="BF3337" s="95"/>
      <c r="BG3337" s="95"/>
      <c r="BH3337" s="95"/>
      <c r="BI3337" s="95"/>
    </row>
    <row r="3338" spans="17:61" s="82" customFormat="1" x14ac:dyDescent="0.2">
      <c r="Q3338" s="103"/>
      <c r="R3338" s="104"/>
      <c r="S3338" s="103"/>
      <c r="T3338" s="103"/>
      <c r="U3338" s="103"/>
      <c r="V3338" s="103"/>
      <c r="W3338" s="103"/>
      <c r="X3338" s="103"/>
      <c r="Y3338" s="103"/>
      <c r="Z3338" s="103"/>
      <c r="AA3338" s="103"/>
      <c r="AB3338" s="103"/>
      <c r="AC3338" s="103"/>
      <c r="AD3338" s="103"/>
      <c r="AE3338" s="103"/>
      <c r="AF3338" s="103"/>
      <c r="AG3338" s="103"/>
      <c r="AH3338" s="103"/>
      <c r="AI3338" s="103"/>
      <c r="AJ3338" s="103"/>
      <c r="AK3338" s="103"/>
      <c r="AL3338" s="103"/>
      <c r="AM3338" s="103"/>
      <c r="AN3338" s="103"/>
      <c r="AO3338" s="103"/>
      <c r="AP3338" s="103"/>
      <c r="AQ3338" s="103"/>
      <c r="AR3338" s="103"/>
      <c r="AS3338" s="103"/>
      <c r="AT3338" s="103"/>
      <c r="AU3338" s="103"/>
      <c r="AV3338" s="103"/>
      <c r="AW3338" s="103"/>
      <c r="AX3338" s="103"/>
      <c r="AY3338" s="103"/>
      <c r="AZ3338" s="103"/>
      <c r="BA3338" s="95"/>
      <c r="BB3338" s="95"/>
      <c r="BC3338" s="95"/>
      <c r="BD3338" s="95"/>
      <c r="BE3338" s="95"/>
      <c r="BF3338" s="95"/>
      <c r="BG3338" s="95"/>
      <c r="BH3338" s="95"/>
      <c r="BI3338" s="95"/>
    </row>
    <row r="3339" spans="17:61" s="82" customFormat="1" x14ac:dyDescent="0.2">
      <c r="Q3339" s="103"/>
      <c r="R3339" s="104"/>
      <c r="S3339" s="103"/>
      <c r="T3339" s="103"/>
      <c r="U3339" s="103"/>
      <c r="V3339" s="103"/>
      <c r="W3339" s="103"/>
      <c r="X3339" s="103"/>
      <c r="Y3339" s="103"/>
      <c r="Z3339" s="103"/>
      <c r="AA3339" s="103"/>
      <c r="AB3339" s="103"/>
      <c r="AC3339" s="103"/>
      <c r="AD3339" s="103"/>
      <c r="AE3339" s="103"/>
      <c r="AF3339" s="103"/>
      <c r="AG3339" s="103"/>
      <c r="AH3339" s="103"/>
      <c r="AI3339" s="103"/>
      <c r="AJ3339" s="103"/>
      <c r="AK3339" s="103"/>
      <c r="AL3339" s="103"/>
      <c r="AM3339" s="103"/>
      <c r="AN3339" s="103"/>
      <c r="AO3339" s="103"/>
      <c r="AP3339" s="103"/>
      <c r="AQ3339" s="103"/>
      <c r="AR3339" s="103"/>
      <c r="AS3339" s="103"/>
      <c r="AT3339" s="103"/>
      <c r="AU3339" s="103"/>
      <c r="AV3339" s="103"/>
      <c r="AW3339" s="103"/>
      <c r="AX3339" s="103"/>
      <c r="AY3339" s="103"/>
      <c r="AZ3339" s="103"/>
      <c r="BA3339" s="95"/>
      <c r="BB3339" s="95"/>
      <c r="BC3339" s="95"/>
      <c r="BD3339" s="95"/>
      <c r="BE3339" s="95"/>
      <c r="BF3339" s="95"/>
      <c r="BG3339" s="95"/>
      <c r="BH3339" s="95"/>
      <c r="BI3339" s="95"/>
    </row>
    <row r="3340" spans="17:61" s="82" customFormat="1" x14ac:dyDescent="0.2">
      <c r="Q3340" s="103"/>
      <c r="R3340" s="104"/>
      <c r="S3340" s="103"/>
      <c r="T3340" s="103"/>
      <c r="U3340" s="103"/>
      <c r="V3340" s="103"/>
      <c r="W3340" s="103"/>
      <c r="X3340" s="103"/>
      <c r="Y3340" s="103"/>
      <c r="Z3340" s="103"/>
      <c r="AA3340" s="103"/>
      <c r="AB3340" s="103"/>
      <c r="AC3340" s="103"/>
      <c r="AD3340" s="103"/>
      <c r="AE3340" s="103"/>
      <c r="AF3340" s="103"/>
      <c r="AG3340" s="103"/>
      <c r="AH3340" s="103"/>
      <c r="AI3340" s="103"/>
      <c r="AJ3340" s="103"/>
      <c r="AK3340" s="103"/>
      <c r="AL3340" s="103"/>
      <c r="AM3340" s="103"/>
      <c r="AN3340" s="103"/>
      <c r="AO3340" s="103"/>
      <c r="AP3340" s="103"/>
      <c r="AQ3340" s="103"/>
      <c r="AR3340" s="103"/>
      <c r="AS3340" s="103"/>
      <c r="AT3340" s="103"/>
      <c r="AU3340" s="103"/>
      <c r="AV3340" s="103"/>
      <c r="AW3340" s="103"/>
      <c r="AX3340" s="103"/>
      <c r="AY3340" s="103"/>
      <c r="AZ3340" s="103"/>
      <c r="BA3340" s="95"/>
      <c r="BB3340" s="95"/>
      <c r="BC3340" s="95"/>
      <c r="BD3340" s="95"/>
      <c r="BE3340" s="95"/>
      <c r="BF3340" s="95"/>
      <c r="BG3340" s="95"/>
      <c r="BH3340" s="95"/>
      <c r="BI3340" s="95"/>
    </row>
    <row r="3341" spans="17:61" s="82" customFormat="1" x14ac:dyDescent="0.2">
      <c r="Q3341" s="103"/>
      <c r="R3341" s="104"/>
      <c r="S3341" s="103"/>
      <c r="T3341" s="103"/>
      <c r="U3341" s="103"/>
      <c r="V3341" s="103"/>
      <c r="W3341" s="103"/>
      <c r="X3341" s="103"/>
      <c r="Y3341" s="103"/>
      <c r="Z3341" s="103"/>
      <c r="AA3341" s="103"/>
      <c r="AB3341" s="103"/>
      <c r="AC3341" s="103"/>
      <c r="AD3341" s="103"/>
      <c r="AE3341" s="103"/>
      <c r="AF3341" s="103"/>
      <c r="AG3341" s="103"/>
      <c r="AH3341" s="103"/>
      <c r="AI3341" s="103"/>
      <c r="AJ3341" s="103"/>
      <c r="AK3341" s="103"/>
      <c r="AL3341" s="103"/>
      <c r="AM3341" s="103"/>
      <c r="AN3341" s="103"/>
      <c r="AO3341" s="103"/>
      <c r="AP3341" s="103"/>
      <c r="AQ3341" s="103"/>
      <c r="AR3341" s="103"/>
      <c r="AS3341" s="103"/>
      <c r="AT3341" s="103"/>
      <c r="AU3341" s="103"/>
      <c r="AV3341" s="103"/>
      <c r="AW3341" s="103"/>
      <c r="AX3341" s="103"/>
      <c r="AY3341" s="103"/>
      <c r="AZ3341" s="103"/>
      <c r="BA3341" s="95"/>
      <c r="BB3341" s="95"/>
      <c r="BC3341" s="95"/>
      <c r="BD3341" s="95"/>
      <c r="BE3341" s="95"/>
      <c r="BF3341" s="95"/>
      <c r="BG3341" s="95"/>
      <c r="BH3341" s="95"/>
      <c r="BI3341" s="95"/>
    </row>
    <row r="3342" spans="17:61" s="82" customFormat="1" x14ac:dyDescent="0.2">
      <c r="Q3342" s="103"/>
      <c r="R3342" s="104"/>
      <c r="S3342" s="103"/>
      <c r="T3342" s="103"/>
      <c r="U3342" s="103"/>
      <c r="V3342" s="103"/>
      <c r="W3342" s="103"/>
      <c r="X3342" s="103"/>
      <c r="Y3342" s="103"/>
      <c r="Z3342" s="103"/>
      <c r="AA3342" s="103"/>
      <c r="AB3342" s="103"/>
      <c r="AC3342" s="103"/>
      <c r="AD3342" s="103"/>
      <c r="AE3342" s="103"/>
      <c r="AF3342" s="103"/>
      <c r="AG3342" s="103"/>
      <c r="AH3342" s="103"/>
      <c r="AI3342" s="103"/>
      <c r="AJ3342" s="103"/>
      <c r="AK3342" s="103"/>
      <c r="AL3342" s="103"/>
      <c r="AM3342" s="103"/>
      <c r="AN3342" s="103"/>
      <c r="AO3342" s="103"/>
      <c r="AP3342" s="103"/>
      <c r="AQ3342" s="103"/>
      <c r="AR3342" s="103"/>
      <c r="AS3342" s="103"/>
      <c r="AT3342" s="103"/>
      <c r="AU3342" s="103"/>
      <c r="AV3342" s="103"/>
      <c r="AW3342" s="103"/>
      <c r="AX3342" s="103"/>
      <c r="AY3342" s="103"/>
      <c r="AZ3342" s="103"/>
      <c r="BA3342" s="95"/>
      <c r="BB3342" s="95"/>
      <c r="BC3342" s="95"/>
      <c r="BD3342" s="95"/>
      <c r="BE3342" s="95"/>
      <c r="BF3342" s="95"/>
      <c r="BG3342" s="95"/>
      <c r="BH3342" s="95"/>
      <c r="BI3342" s="95"/>
    </row>
    <row r="3343" spans="17:61" s="82" customFormat="1" x14ac:dyDescent="0.2">
      <c r="Q3343" s="103"/>
      <c r="R3343" s="104"/>
      <c r="S3343" s="103"/>
      <c r="T3343" s="103"/>
      <c r="U3343" s="103"/>
      <c r="V3343" s="103"/>
      <c r="W3343" s="103"/>
      <c r="X3343" s="103"/>
      <c r="Y3343" s="103"/>
      <c r="Z3343" s="103"/>
      <c r="AA3343" s="103"/>
      <c r="AB3343" s="103"/>
      <c r="AC3343" s="103"/>
      <c r="AD3343" s="103"/>
      <c r="AE3343" s="103"/>
      <c r="AF3343" s="103"/>
      <c r="AG3343" s="103"/>
      <c r="AH3343" s="103"/>
      <c r="AI3343" s="103"/>
      <c r="AJ3343" s="103"/>
      <c r="AK3343" s="103"/>
      <c r="AL3343" s="103"/>
      <c r="AM3343" s="103"/>
      <c r="AN3343" s="103"/>
      <c r="AO3343" s="103"/>
      <c r="AP3343" s="103"/>
      <c r="AQ3343" s="103"/>
      <c r="AR3343" s="103"/>
      <c r="AS3343" s="103"/>
      <c r="AT3343" s="103"/>
      <c r="AU3343" s="103"/>
      <c r="AV3343" s="103"/>
      <c r="AW3343" s="103"/>
      <c r="AX3343" s="103"/>
      <c r="AY3343" s="103"/>
      <c r="AZ3343" s="103"/>
      <c r="BA3343" s="95"/>
      <c r="BB3343" s="95"/>
      <c r="BC3343" s="95"/>
      <c r="BD3343" s="95"/>
      <c r="BE3343" s="95"/>
      <c r="BF3343" s="95"/>
      <c r="BG3343" s="95"/>
      <c r="BH3343" s="95"/>
      <c r="BI3343" s="95"/>
    </row>
    <row r="3344" spans="17:61" s="82" customFormat="1" x14ac:dyDescent="0.2">
      <c r="Q3344" s="103"/>
      <c r="R3344" s="104"/>
      <c r="S3344" s="103"/>
      <c r="T3344" s="103"/>
      <c r="U3344" s="103"/>
      <c r="V3344" s="103"/>
      <c r="W3344" s="103"/>
      <c r="X3344" s="103"/>
      <c r="Y3344" s="103"/>
      <c r="Z3344" s="103"/>
      <c r="AA3344" s="103"/>
      <c r="AB3344" s="103"/>
      <c r="AC3344" s="103"/>
      <c r="AD3344" s="103"/>
      <c r="AE3344" s="103"/>
      <c r="AF3344" s="103"/>
      <c r="AG3344" s="103"/>
      <c r="AH3344" s="103"/>
      <c r="AI3344" s="103"/>
      <c r="AJ3344" s="103"/>
      <c r="AK3344" s="103"/>
      <c r="AL3344" s="103"/>
      <c r="AM3344" s="103"/>
      <c r="AN3344" s="103"/>
      <c r="AO3344" s="103"/>
      <c r="AP3344" s="103"/>
      <c r="AQ3344" s="103"/>
      <c r="AR3344" s="103"/>
      <c r="AS3344" s="103"/>
      <c r="AT3344" s="103"/>
      <c r="AU3344" s="103"/>
      <c r="AV3344" s="103"/>
      <c r="AW3344" s="103"/>
      <c r="AX3344" s="103"/>
      <c r="AY3344" s="103"/>
      <c r="AZ3344" s="103"/>
      <c r="BA3344" s="95"/>
      <c r="BB3344" s="95"/>
      <c r="BC3344" s="95"/>
      <c r="BD3344" s="95"/>
      <c r="BE3344" s="95"/>
      <c r="BF3344" s="95"/>
      <c r="BG3344" s="95"/>
      <c r="BH3344" s="95"/>
      <c r="BI3344" s="95"/>
    </row>
    <row r="3345" spans="17:61" s="82" customFormat="1" x14ac:dyDescent="0.2">
      <c r="Q3345" s="103"/>
      <c r="R3345" s="104"/>
      <c r="S3345" s="103"/>
      <c r="T3345" s="103"/>
      <c r="U3345" s="103"/>
      <c r="V3345" s="103"/>
      <c r="W3345" s="103"/>
      <c r="X3345" s="103"/>
      <c r="Y3345" s="103"/>
      <c r="Z3345" s="103"/>
      <c r="AA3345" s="103"/>
      <c r="AB3345" s="103"/>
      <c r="AC3345" s="103"/>
      <c r="AD3345" s="103"/>
      <c r="AE3345" s="103"/>
      <c r="AF3345" s="103"/>
      <c r="AG3345" s="103"/>
      <c r="AH3345" s="103"/>
      <c r="AI3345" s="103"/>
      <c r="AJ3345" s="103"/>
      <c r="AK3345" s="103"/>
      <c r="AL3345" s="103"/>
      <c r="AM3345" s="103"/>
      <c r="AN3345" s="103"/>
      <c r="AO3345" s="103"/>
      <c r="AP3345" s="103"/>
      <c r="AQ3345" s="103"/>
      <c r="AR3345" s="103"/>
      <c r="AS3345" s="103"/>
      <c r="AT3345" s="103"/>
      <c r="AU3345" s="103"/>
      <c r="AV3345" s="103"/>
      <c r="AW3345" s="103"/>
      <c r="AX3345" s="103"/>
      <c r="AY3345" s="103"/>
      <c r="AZ3345" s="103"/>
      <c r="BA3345" s="95"/>
      <c r="BB3345" s="95"/>
      <c r="BC3345" s="95"/>
      <c r="BD3345" s="95"/>
      <c r="BE3345" s="95"/>
      <c r="BF3345" s="95"/>
      <c r="BG3345" s="95"/>
      <c r="BH3345" s="95"/>
      <c r="BI3345" s="95"/>
    </row>
    <row r="3346" spans="17:61" s="82" customFormat="1" x14ac:dyDescent="0.2">
      <c r="Q3346" s="103"/>
      <c r="R3346" s="104"/>
      <c r="S3346" s="103"/>
      <c r="T3346" s="103"/>
      <c r="U3346" s="103"/>
      <c r="V3346" s="103"/>
      <c r="W3346" s="103"/>
      <c r="X3346" s="103"/>
      <c r="Y3346" s="103"/>
      <c r="Z3346" s="103"/>
      <c r="AA3346" s="103"/>
      <c r="AB3346" s="103"/>
      <c r="AC3346" s="103"/>
      <c r="AD3346" s="103"/>
      <c r="AE3346" s="103"/>
      <c r="AF3346" s="103"/>
      <c r="AG3346" s="103"/>
      <c r="AH3346" s="103"/>
      <c r="AI3346" s="103"/>
      <c r="AJ3346" s="103"/>
      <c r="AK3346" s="103"/>
      <c r="AL3346" s="103"/>
      <c r="AM3346" s="103"/>
      <c r="AN3346" s="103"/>
      <c r="AO3346" s="103"/>
      <c r="AP3346" s="103"/>
      <c r="AQ3346" s="103"/>
      <c r="AR3346" s="103"/>
      <c r="AS3346" s="103"/>
      <c r="AT3346" s="103"/>
      <c r="AU3346" s="103"/>
      <c r="AV3346" s="103"/>
      <c r="AW3346" s="103"/>
      <c r="AX3346" s="103"/>
      <c r="AY3346" s="103"/>
      <c r="AZ3346" s="103"/>
      <c r="BA3346" s="95"/>
      <c r="BB3346" s="95"/>
      <c r="BC3346" s="95"/>
      <c r="BD3346" s="95"/>
      <c r="BE3346" s="95"/>
      <c r="BF3346" s="95"/>
      <c r="BG3346" s="95"/>
      <c r="BH3346" s="95"/>
      <c r="BI3346" s="95"/>
    </row>
    <row r="3347" spans="17:61" s="82" customFormat="1" x14ac:dyDescent="0.2">
      <c r="Q3347" s="103"/>
      <c r="R3347" s="104"/>
      <c r="S3347" s="103"/>
      <c r="T3347" s="103"/>
      <c r="U3347" s="103"/>
      <c r="V3347" s="103"/>
      <c r="W3347" s="103"/>
      <c r="X3347" s="103"/>
      <c r="Y3347" s="103"/>
      <c r="Z3347" s="103"/>
      <c r="AA3347" s="103"/>
      <c r="AB3347" s="103"/>
      <c r="AC3347" s="103"/>
      <c r="AD3347" s="103"/>
      <c r="AE3347" s="103"/>
      <c r="AF3347" s="103"/>
      <c r="AG3347" s="103"/>
      <c r="AH3347" s="103"/>
      <c r="AI3347" s="103"/>
      <c r="AJ3347" s="103"/>
      <c r="AK3347" s="103"/>
      <c r="AL3347" s="103"/>
      <c r="AM3347" s="103"/>
      <c r="AN3347" s="103"/>
      <c r="AO3347" s="103"/>
      <c r="AP3347" s="103"/>
      <c r="AQ3347" s="103"/>
      <c r="AR3347" s="103"/>
      <c r="AS3347" s="103"/>
      <c r="AT3347" s="103"/>
      <c r="AU3347" s="103"/>
      <c r="AV3347" s="103"/>
      <c r="AW3347" s="103"/>
      <c r="AX3347" s="103"/>
      <c r="AY3347" s="103"/>
      <c r="AZ3347" s="103"/>
      <c r="BA3347" s="95"/>
      <c r="BB3347" s="95"/>
      <c r="BC3347" s="95"/>
      <c r="BD3347" s="95"/>
      <c r="BE3347" s="95"/>
      <c r="BF3347" s="95"/>
      <c r="BG3347" s="95"/>
      <c r="BH3347" s="95"/>
      <c r="BI3347" s="95"/>
    </row>
    <row r="3348" spans="17:61" s="82" customFormat="1" x14ac:dyDescent="0.2">
      <c r="Q3348" s="103"/>
      <c r="R3348" s="104"/>
      <c r="S3348" s="103"/>
      <c r="T3348" s="103"/>
      <c r="U3348" s="103"/>
      <c r="V3348" s="103"/>
      <c r="W3348" s="103"/>
      <c r="X3348" s="103"/>
      <c r="Y3348" s="103"/>
      <c r="Z3348" s="103"/>
      <c r="AA3348" s="103"/>
      <c r="AB3348" s="103"/>
      <c r="AC3348" s="103"/>
      <c r="AD3348" s="103"/>
      <c r="AE3348" s="103"/>
      <c r="AF3348" s="103"/>
      <c r="AG3348" s="103"/>
      <c r="AH3348" s="103"/>
      <c r="AI3348" s="103"/>
      <c r="AJ3348" s="103"/>
      <c r="AK3348" s="103"/>
      <c r="AL3348" s="103"/>
      <c r="AM3348" s="103"/>
      <c r="AN3348" s="103"/>
      <c r="AO3348" s="103"/>
      <c r="AP3348" s="103"/>
      <c r="AQ3348" s="103"/>
      <c r="AR3348" s="103"/>
      <c r="AS3348" s="103"/>
      <c r="AT3348" s="103"/>
      <c r="AU3348" s="103"/>
      <c r="AV3348" s="103"/>
      <c r="AW3348" s="103"/>
      <c r="AX3348" s="103"/>
      <c r="AY3348" s="103"/>
      <c r="AZ3348" s="103"/>
      <c r="BA3348" s="95"/>
      <c r="BB3348" s="95"/>
      <c r="BC3348" s="95"/>
      <c r="BD3348" s="95"/>
      <c r="BE3348" s="95"/>
      <c r="BF3348" s="95"/>
      <c r="BG3348" s="95"/>
      <c r="BH3348" s="95"/>
      <c r="BI3348" s="95"/>
    </row>
    <row r="3349" spans="17:61" s="82" customFormat="1" x14ac:dyDescent="0.2">
      <c r="Q3349" s="103"/>
      <c r="R3349" s="104"/>
      <c r="S3349" s="103"/>
      <c r="T3349" s="103"/>
      <c r="U3349" s="103"/>
      <c r="V3349" s="103"/>
      <c r="W3349" s="103"/>
      <c r="X3349" s="103"/>
      <c r="Y3349" s="103"/>
      <c r="Z3349" s="103"/>
      <c r="AA3349" s="103"/>
      <c r="AB3349" s="103"/>
      <c r="AC3349" s="103"/>
      <c r="AD3349" s="103"/>
      <c r="AE3349" s="103"/>
      <c r="AF3349" s="103"/>
      <c r="AG3349" s="103"/>
      <c r="AH3349" s="103"/>
      <c r="AI3349" s="103"/>
      <c r="AJ3349" s="103"/>
      <c r="AK3349" s="103"/>
      <c r="AL3349" s="103"/>
      <c r="AM3349" s="103"/>
      <c r="AN3349" s="103"/>
      <c r="AO3349" s="103"/>
      <c r="AP3349" s="103"/>
      <c r="AQ3349" s="103"/>
      <c r="AR3349" s="103"/>
      <c r="AS3349" s="103"/>
      <c r="AT3349" s="103"/>
      <c r="AU3349" s="103"/>
      <c r="AV3349" s="103"/>
      <c r="AW3349" s="103"/>
      <c r="AX3349" s="103"/>
      <c r="AY3349" s="103"/>
      <c r="AZ3349" s="103"/>
      <c r="BA3349" s="95"/>
      <c r="BB3349" s="95"/>
      <c r="BC3349" s="95"/>
      <c r="BD3349" s="95"/>
      <c r="BE3349" s="95"/>
      <c r="BF3349" s="95"/>
      <c r="BG3349" s="95"/>
      <c r="BH3349" s="95"/>
      <c r="BI3349" s="95"/>
    </row>
    <row r="3350" spans="17:61" s="82" customFormat="1" x14ac:dyDescent="0.2">
      <c r="Q3350" s="103"/>
      <c r="R3350" s="104"/>
      <c r="S3350" s="103"/>
      <c r="T3350" s="103"/>
      <c r="U3350" s="103"/>
      <c r="V3350" s="103"/>
      <c r="W3350" s="103"/>
      <c r="X3350" s="103"/>
      <c r="Y3350" s="103"/>
      <c r="Z3350" s="103"/>
      <c r="AA3350" s="103"/>
      <c r="AB3350" s="103"/>
      <c r="AC3350" s="103"/>
      <c r="AD3350" s="103"/>
      <c r="AE3350" s="103"/>
      <c r="AF3350" s="103"/>
      <c r="AG3350" s="103"/>
      <c r="AH3350" s="103"/>
      <c r="AI3350" s="103"/>
      <c r="AJ3350" s="103"/>
      <c r="AK3350" s="103"/>
      <c r="AL3350" s="103"/>
      <c r="AM3350" s="103"/>
      <c r="AN3350" s="103"/>
      <c r="AO3350" s="103"/>
      <c r="AP3350" s="103"/>
      <c r="AQ3350" s="103"/>
      <c r="AR3350" s="103"/>
      <c r="AS3350" s="103"/>
      <c r="AT3350" s="103"/>
      <c r="AU3350" s="103"/>
      <c r="AV3350" s="103"/>
      <c r="AW3350" s="103"/>
      <c r="AX3350" s="103"/>
      <c r="AY3350" s="103"/>
      <c r="AZ3350" s="103"/>
      <c r="BA3350" s="95"/>
      <c r="BB3350" s="95"/>
      <c r="BC3350" s="95"/>
      <c r="BD3350" s="95"/>
      <c r="BE3350" s="95"/>
      <c r="BF3350" s="95"/>
      <c r="BG3350" s="95"/>
      <c r="BH3350" s="95"/>
      <c r="BI3350" s="95"/>
    </row>
    <row r="3351" spans="17:61" s="82" customFormat="1" x14ac:dyDescent="0.2">
      <c r="Q3351" s="103"/>
      <c r="R3351" s="104"/>
      <c r="S3351" s="103"/>
      <c r="T3351" s="103"/>
      <c r="U3351" s="103"/>
      <c r="V3351" s="103"/>
      <c r="W3351" s="103"/>
      <c r="X3351" s="103"/>
      <c r="Y3351" s="103"/>
      <c r="Z3351" s="103"/>
      <c r="AA3351" s="103"/>
      <c r="AB3351" s="103"/>
      <c r="AC3351" s="103"/>
      <c r="AD3351" s="103"/>
      <c r="AE3351" s="103"/>
      <c r="AF3351" s="103"/>
      <c r="AG3351" s="103"/>
      <c r="AH3351" s="103"/>
      <c r="AI3351" s="103"/>
      <c r="AJ3351" s="103"/>
      <c r="AK3351" s="103"/>
      <c r="AL3351" s="103"/>
      <c r="AM3351" s="103"/>
      <c r="AN3351" s="103"/>
      <c r="AO3351" s="103"/>
      <c r="AP3351" s="103"/>
      <c r="AQ3351" s="103"/>
      <c r="AR3351" s="103"/>
      <c r="AS3351" s="103"/>
      <c r="AT3351" s="103"/>
      <c r="AU3351" s="103"/>
      <c r="AV3351" s="103"/>
      <c r="AW3351" s="103"/>
      <c r="AX3351" s="103"/>
      <c r="AY3351" s="103"/>
      <c r="AZ3351" s="103"/>
      <c r="BA3351" s="95"/>
      <c r="BB3351" s="95"/>
      <c r="BC3351" s="95"/>
      <c r="BD3351" s="95"/>
      <c r="BE3351" s="95"/>
      <c r="BF3351" s="95"/>
      <c r="BG3351" s="95"/>
      <c r="BH3351" s="95"/>
      <c r="BI3351" s="95"/>
    </row>
    <row r="3352" spans="17:61" s="82" customFormat="1" x14ac:dyDescent="0.2">
      <c r="Q3352" s="103"/>
      <c r="R3352" s="104"/>
      <c r="S3352" s="103"/>
      <c r="T3352" s="103"/>
      <c r="U3352" s="103"/>
      <c r="V3352" s="103"/>
      <c r="W3352" s="103"/>
      <c r="X3352" s="103"/>
      <c r="Y3352" s="103"/>
      <c r="Z3352" s="103"/>
      <c r="AA3352" s="103"/>
      <c r="AB3352" s="103"/>
      <c r="AC3352" s="103"/>
      <c r="AD3352" s="103"/>
      <c r="AE3352" s="103"/>
      <c r="AF3352" s="103"/>
      <c r="AG3352" s="103"/>
      <c r="AH3352" s="103"/>
      <c r="AI3352" s="103"/>
      <c r="AJ3352" s="103"/>
      <c r="AK3352" s="103"/>
      <c r="AL3352" s="103"/>
      <c r="AM3352" s="103"/>
      <c r="AN3352" s="103"/>
      <c r="AO3352" s="103"/>
      <c r="AP3352" s="103"/>
      <c r="AQ3352" s="103"/>
      <c r="AR3352" s="103"/>
      <c r="AS3352" s="103"/>
      <c r="AT3352" s="103"/>
      <c r="AU3352" s="103"/>
      <c r="AV3352" s="103"/>
      <c r="AW3352" s="103"/>
      <c r="AX3352" s="103"/>
      <c r="AY3352" s="103"/>
      <c r="AZ3352" s="103"/>
      <c r="BA3352" s="95"/>
      <c r="BB3352" s="95"/>
      <c r="BC3352" s="95"/>
      <c r="BD3352" s="95"/>
      <c r="BE3352" s="95"/>
      <c r="BF3352" s="95"/>
      <c r="BG3352" s="95"/>
      <c r="BH3352" s="95"/>
      <c r="BI3352" s="95"/>
    </row>
    <row r="3353" spans="17:61" s="82" customFormat="1" x14ac:dyDescent="0.2">
      <c r="Q3353" s="103"/>
      <c r="R3353" s="104"/>
      <c r="S3353" s="103"/>
      <c r="T3353" s="103"/>
      <c r="U3353" s="103"/>
      <c r="V3353" s="103"/>
      <c r="W3353" s="103"/>
      <c r="X3353" s="103"/>
      <c r="Y3353" s="103"/>
      <c r="Z3353" s="103"/>
      <c r="AA3353" s="103"/>
      <c r="AB3353" s="103"/>
      <c r="AC3353" s="103"/>
      <c r="AD3353" s="103"/>
      <c r="AE3353" s="103"/>
      <c r="AF3353" s="103"/>
      <c r="AG3353" s="103"/>
      <c r="AH3353" s="103"/>
      <c r="AI3353" s="103"/>
      <c r="AJ3353" s="103"/>
      <c r="AK3353" s="103"/>
      <c r="AL3353" s="103"/>
      <c r="AM3353" s="103"/>
      <c r="AN3353" s="103"/>
      <c r="AO3353" s="103"/>
      <c r="AP3353" s="103"/>
      <c r="AQ3353" s="103"/>
      <c r="AR3353" s="103"/>
      <c r="AS3353" s="103"/>
      <c r="AT3353" s="103"/>
      <c r="AU3353" s="103"/>
      <c r="AV3353" s="103"/>
      <c r="AW3353" s="103"/>
      <c r="AX3353" s="103"/>
      <c r="AY3353" s="103"/>
      <c r="AZ3353" s="103"/>
      <c r="BA3353" s="95"/>
      <c r="BB3353" s="95"/>
      <c r="BC3353" s="95"/>
      <c r="BD3353" s="95"/>
      <c r="BE3353" s="95"/>
      <c r="BF3353" s="95"/>
      <c r="BG3353" s="95"/>
      <c r="BH3353" s="95"/>
      <c r="BI3353" s="95"/>
    </row>
    <row r="3354" spans="17:61" s="82" customFormat="1" x14ac:dyDescent="0.2">
      <c r="Q3354" s="103"/>
      <c r="R3354" s="104"/>
      <c r="S3354" s="103"/>
      <c r="T3354" s="103"/>
      <c r="U3354" s="103"/>
      <c r="V3354" s="103"/>
      <c r="W3354" s="103"/>
      <c r="X3354" s="103"/>
      <c r="Y3354" s="103"/>
      <c r="Z3354" s="103"/>
      <c r="AA3354" s="103"/>
      <c r="AB3354" s="103"/>
      <c r="AC3354" s="103"/>
      <c r="AD3354" s="103"/>
      <c r="AE3354" s="103"/>
      <c r="AF3354" s="103"/>
      <c r="AG3354" s="103"/>
      <c r="AH3354" s="103"/>
      <c r="AI3354" s="103"/>
      <c r="AJ3354" s="103"/>
      <c r="AK3354" s="103"/>
      <c r="AL3354" s="103"/>
      <c r="AM3354" s="103"/>
      <c r="AN3354" s="103"/>
      <c r="AO3354" s="103"/>
      <c r="AP3354" s="103"/>
      <c r="AQ3354" s="103"/>
      <c r="AR3354" s="103"/>
      <c r="AS3354" s="103"/>
      <c r="AT3354" s="103"/>
      <c r="AU3354" s="103"/>
      <c r="AV3354" s="103"/>
      <c r="AW3354" s="103"/>
      <c r="AX3354" s="103"/>
      <c r="AY3354" s="103"/>
      <c r="AZ3354" s="103"/>
      <c r="BA3354" s="95"/>
      <c r="BB3354" s="95"/>
      <c r="BC3354" s="95"/>
      <c r="BD3354" s="95"/>
      <c r="BE3354" s="95"/>
      <c r="BF3354" s="95"/>
      <c r="BG3354" s="95"/>
      <c r="BH3354" s="95"/>
      <c r="BI3354" s="95"/>
    </row>
    <row r="3355" spans="17:61" s="82" customFormat="1" x14ac:dyDescent="0.2">
      <c r="Q3355" s="103"/>
      <c r="R3355" s="104"/>
      <c r="S3355" s="103"/>
      <c r="T3355" s="103"/>
      <c r="U3355" s="103"/>
      <c r="V3355" s="103"/>
      <c r="W3355" s="103"/>
      <c r="X3355" s="103"/>
      <c r="Y3355" s="103"/>
      <c r="Z3355" s="103"/>
      <c r="AA3355" s="103"/>
      <c r="AB3355" s="103"/>
      <c r="AC3355" s="103"/>
      <c r="AD3355" s="103"/>
      <c r="AE3355" s="103"/>
      <c r="AF3355" s="103"/>
      <c r="AG3355" s="103"/>
      <c r="AH3355" s="103"/>
      <c r="AI3355" s="103"/>
      <c r="AJ3355" s="103"/>
      <c r="AK3355" s="103"/>
      <c r="AL3355" s="103"/>
      <c r="AM3355" s="103"/>
      <c r="AN3355" s="103"/>
      <c r="AO3355" s="103"/>
      <c r="AP3355" s="103"/>
      <c r="AQ3355" s="103"/>
      <c r="AR3355" s="103"/>
      <c r="AS3355" s="103"/>
      <c r="AT3355" s="103"/>
      <c r="AU3355" s="103"/>
      <c r="AV3355" s="103"/>
      <c r="AW3355" s="103"/>
      <c r="AX3355" s="103"/>
      <c r="AY3355" s="103"/>
      <c r="AZ3355" s="103"/>
      <c r="BA3355" s="95"/>
      <c r="BB3355" s="95"/>
      <c r="BC3355" s="95"/>
      <c r="BD3355" s="95"/>
      <c r="BE3355" s="95"/>
      <c r="BF3355" s="95"/>
      <c r="BG3355" s="95"/>
      <c r="BH3355" s="95"/>
      <c r="BI3355" s="95"/>
    </row>
    <row r="3356" spans="17:61" s="82" customFormat="1" x14ac:dyDescent="0.2">
      <c r="Q3356" s="103"/>
      <c r="R3356" s="104"/>
      <c r="S3356" s="103"/>
      <c r="T3356" s="103"/>
      <c r="U3356" s="103"/>
      <c r="V3356" s="103"/>
      <c r="W3356" s="103"/>
      <c r="X3356" s="103"/>
      <c r="Y3356" s="103"/>
      <c r="Z3356" s="103"/>
      <c r="AA3356" s="103"/>
      <c r="AB3356" s="103"/>
      <c r="AC3356" s="103"/>
      <c r="AD3356" s="103"/>
      <c r="AE3356" s="103"/>
      <c r="AF3356" s="103"/>
      <c r="AG3356" s="103"/>
      <c r="AH3356" s="103"/>
      <c r="AI3356" s="103"/>
      <c r="AJ3356" s="103"/>
      <c r="AK3356" s="103"/>
      <c r="AL3356" s="103"/>
      <c r="AM3356" s="103"/>
      <c r="AN3356" s="103"/>
      <c r="AO3356" s="103"/>
      <c r="AP3356" s="103"/>
      <c r="AQ3356" s="103"/>
      <c r="AR3356" s="103"/>
      <c r="AS3356" s="103"/>
      <c r="AT3356" s="103"/>
      <c r="AU3356" s="103"/>
      <c r="AV3356" s="103"/>
      <c r="AW3356" s="103"/>
      <c r="AX3356" s="103"/>
      <c r="AY3356" s="103"/>
      <c r="AZ3356" s="103"/>
      <c r="BA3356" s="95"/>
      <c r="BB3356" s="95"/>
      <c r="BC3356" s="95"/>
      <c r="BD3356" s="95"/>
      <c r="BE3356" s="95"/>
      <c r="BF3356" s="95"/>
      <c r="BG3356" s="95"/>
      <c r="BH3356" s="95"/>
      <c r="BI3356" s="95"/>
    </row>
    <row r="3357" spans="17:61" s="82" customFormat="1" x14ac:dyDescent="0.2">
      <c r="Q3357" s="103"/>
      <c r="R3357" s="104"/>
      <c r="S3357" s="103"/>
      <c r="T3357" s="103"/>
      <c r="U3357" s="103"/>
      <c r="V3357" s="103"/>
      <c r="W3357" s="103"/>
      <c r="X3357" s="103"/>
      <c r="Y3357" s="103"/>
      <c r="Z3357" s="103"/>
      <c r="AA3357" s="103"/>
      <c r="AB3357" s="103"/>
      <c r="AC3357" s="103"/>
      <c r="AD3357" s="103"/>
      <c r="AE3357" s="103"/>
      <c r="AF3357" s="103"/>
      <c r="AG3357" s="103"/>
      <c r="AH3357" s="103"/>
      <c r="AI3357" s="103"/>
      <c r="AJ3357" s="103"/>
      <c r="AK3357" s="103"/>
      <c r="AL3357" s="103"/>
      <c r="AM3357" s="103"/>
      <c r="AN3357" s="103"/>
      <c r="AO3357" s="103"/>
      <c r="AP3357" s="103"/>
      <c r="AQ3357" s="103"/>
      <c r="AR3357" s="103"/>
      <c r="AS3357" s="103"/>
      <c r="AT3357" s="103"/>
      <c r="AU3357" s="103"/>
      <c r="AV3357" s="103"/>
      <c r="AW3357" s="103"/>
      <c r="AX3357" s="103"/>
      <c r="AY3357" s="103"/>
      <c r="AZ3357" s="103"/>
      <c r="BA3357" s="95"/>
      <c r="BB3357" s="95"/>
      <c r="BC3357" s="95"/>
      <c r="BD3357" s="95"/>
      <c r="BE3357" s="95"/>
      <c r="BF3357" s="95"/>
      <c r="BG3357" s="95"/>
      <c r="BH3357" s="95"/>
      <c r="BI3357" s="95"/>
    </row>
    <row r="3358" spans="17:61" s="82" customFormat="1" x14ac:dyDescent="0.2">
      <c r="Q3358" s="103"/>
      <c r="R3358" s="104"/>
      <c r="S3358" s="103"/>
      <c r="T3358" s="103"/>
      <c r="U3358" s="103"/>
      <c r="V3358" s="103"/>
      <c r="W3358" s="103"/>
      <c r="X3358" s="103"/>
      <c r="Y3358" s="103"/>
      <c r="Z3358" s="103"/>
      <c r="AA3358" s="103"/>
      <c r="AB3358" s="103"/>
      <c r="AC3358" s="103"/>
      <c r="AD3358" s="103"/>
      <c r="AE3358" s="103"/>
      <c r="AF3358" s="103"/>
      <c r="AG3358" s="103"/>
      <c r="AH3358" s="103"/>
      <c r="AI3358" s="103"/>
      <c r="AJ3358" s="103"/>
      <c r="AK3358" s="103"/>
      <c r="AL3358" s="103"/>
      <c r="AM3358" s="103"/>
      <c r="AN3358" s="103"/>
      <c r="AO3358" s="103"/>
      <c r="AP3358" s="103"/>
      <c r="AQ3358" s="103"/>
      <c r="AR3358" s="103"/>
      <c r="AS3358" s="103"/>
      <c r="AT3358" s="103"/>
      <c r="AU3358" s="103"/>
      <c r="AV3358" s="103"/>
      <c r="AW3358" s="103"/>
      <c r="AX3358" s="103"/>
      <c r="AY3358" s="103"/>
      <c r="AZ3358" s="103"/>
      <c r="BA3358" s="95"/>
      <c r="BB3358" s="95"/>
      <c r="BC3358" s="95"/>
      <c r="BD3358" s="95"/>
      <c r="BE3358" s="95"/>
      <c r="BF3358" s="95"/>
      <c r="BG3358" s="95"/>
      <c r="BH3358" s="95"/>
      <c r="BI3358" s="95"/>
    </row>
    <row r="3359" spans="17:61" s="82" customFormat="1" x14ac:dyDescent="0.2">
      <c r="Q3359" s="103"/>
      <c r="R3359" s="104"/>
      <c r="S3359" s="103"/>
      <c r="T3359" s="103"/>
      <c r="U3359" s="103"/>
      <c r="V3359" s="103"/>
      <c r="W3359" s="103"/>
      <c r="X3359" s="103"/>
      <c r="Y3359" s="103"/>
      <c r="Z3359" s="103"/>
      <c r="AA3359" s="103"/>
      <c r="AB3359" s="103"/>
      <c r="AC3359" s="103"/>
      <c r="AD3359" s="103"/>
      <c r="AE3359" s="103"/>
      <c r="AF3359" s="103"/>
      <c r="AG3359" s="103"/>
      <c r="AH3359" s="103"/>
      <c r="AI3359" s="103"/>
      <c r="AJ3359" s="103"/>
      <c r="AK3359" s="103"/>
      <c r="AL3359" s="103"/>
      <c r="AM3359" s="103"/>
      <c r="AN3359" s="103"/>
      <c r="AO3359" s="103"/>
      <c r="AP3359" s="103"/>
      <c r="AQ3359" s="103"/>
      <c r="AR3359" s="103"/>
      <c r="AS3359" s="103"/>
      <c r="AT3359" s="103"/>
      <c r="AU3359" s="103"/>
      <c r="AV3359" s="103"/>
      <c r="AW3359" s="103"/>
      <c r="AX3359" s="103"/>
      <c r="AY3359" s="103"/>
      <c r="AZ3359" s="103"/>
      <c r="BA3359" s="95"/>
      <c r="BB3359" s="95"/>
      <c r="BC3359" s="95"/>
      <c r="BD3359" s="95"/>
      <c r="BE3359" s="95"/>
      <c r="BF3359" s="95"/>
      <c r="BG3359" s="95"/>
      <c r="BH3359" s="95"/>
      <c r="BI3359" s="95"/>
    </row>
    <row r="3360" spans="17:61" s="82" customFormat="1" x14ac:dyDescent="0.2">
      <c r="Q3360" s="103"/>
      <c r="R3360" s="104"/>
      <c r="S3360" s="103"/>
      <c r="T3360" s="103"/>
      <c r="U3360" s="103"/>
      <c r="V3360" s="103"/>
      <c r="W3360" s="103"/>
      <c r="X3360" s="103"/>
      <c r="Y3360" s="103"/>
      <c r="Z3360" s="103"/>
      <c r="AA3360" s="103"/>
      <c r="AB3360" s="103"/>
      <c r="AC3360" s="103"/>
      <c r="AD3360" s="103"/>
      <c r="AE3360" s="103"/>
      <c r="AF3360" s="103"/>
      <c r="AG3360" s="103"/>
      <c r="AH3360" s="103"/>
      <c r="AI3360" s="103"/>
      <c r="AJ3360" s="103"/>
      <c r="AK3360" s="103"/>
      <c r="AL3360" s="103"/>
      <c r="AM3360" s="103"/>
      <c r="AN3360" s="103"/>
      <c r="AO3360" s="103"/>
      <c r="AP3360" s="103"/>
      <c r="AQ3360" s="103"/>
      <c r="AR3360" s="103"/>
      <c r="AS3360" s="103"/>
      <c r="AT3360" s="103"/>
      <c r="AU3360" s="103"/>
      <c r="AV3360" s="103"/>
      <c r="AW3360" s="103"/>
      <c r="AX3360" s="103"/>
      <c r="AY3360" s="103"/>
      <c r="AZ3360" s="103"/>
      <c r="BA3360" s="95"/>
      <c r="BB3360" s="95"/>
      <c r="BC3360" s="95"/>
      <c r="BD3360" s="95"/>
      <c r="BE3360" s="95"/>
      <c r="BF3360" s="95"/>
      <c r="BG3360" s="95"/>
      <c r="BH3360" s="95"/>
      <c r="BI3360" s="95"/>
    </row>
    <row r="3361" spans="17:61" s="82" customFormat="1" x14ac:dyDescent="0.2">
      <c r="Q3361" s="103"/>
      <c r="R3361" s="104"/>
      <c r="S3361" s="103"/>
      <c r="T3361" s="103"/>
      <c r="U3361" s="103"/>
      <c r="V3361" s="103"/>
      <c r="W3361" s="103"/>
      <c r="X3361" s="103"/>
      <c r="Y3361" s="103"/>
      <c r="Z3361" s="103"/>
      <c r="AA3361" s="103"/>
      <c r="AB3361" s="103"/>
      <c r="AC3361" s="103"/>
      <c r="AD3361" s="103"/>
      <c r="AE3361" s="103"/>
      <c r="AF3361" s="103"/>
      <c r="AG3361" s="103"/>
      <c r="AH3361" s="103"/>
      <c r="AI3361" s="103"/>
      <c r="AJ3361" s="103"/>
      <c r="AK3361" s="103"/>
      <c r="AL3361" s="103"/>
      <c r="AM3361" s="103"/>
      <c r="AN3361" s="103"/>
      <c r="AO3361" s="103"/>
      <c r="AP3361" s="103"/>
      <c r="AQ3361" s="103"/>
      <c r="AR3361" s="103"/>
      <c r="AS3361" s="103"/>
      <c r="AT3361" s="103"/>
      <c r="AU3361" s="103"/>
      <c r="AV3361" s="103"/>
      <c r="AW3361" s="103"/>
      <c r="AX3361" s="103"/>
      <c r="AY3361" s="103"/>
      <c r="AZ3361" s="103"/>
      <c r="BA3361" s="95"/>
      <c r="BB3361" s="95"/>
      <c r="BC3361" s="95"/>
      <c r="BD3361" s="95"/>
      <c r="BE3361" s="95"/>
      <c r="BF3361" s="95"/>
      <c r="BG3361" s="95"/>
      <c r="BH3361" s="95"/>
      <c r="BI3361" s="95"/>
    </row>
    <row r="3362" spans="17:61" s="82" customFormat="1" x14ac:dyDescent="0.2">
      <c r="Q3362" s="103"/>
      <c r="R3362" s="104"/>
      <c r="S3362" s="103"/>
      <c r="T3362" s="103"/>
      <c r="U3362" s="103"/>
      <c r="V3362" s="103"/>
      <c r="W3362" s="103"/>
      <c r="X3362" s="103"/>
      <c r="Y3362" s="103"/>
      <c r="Z3362" s="103"/>
      <c r="AA3362" s="103"/>
      <c r="AB3362" s="103"/>
      <c r="AC3362" s="103"/>
      <c r="AD3362" s="103"/>
      <c r="AE3362" s="103"/>
      <c r="AF3362" s="103"/>
      <c r="AG3362" s="103"/>
      <c r="AH3362" s="103"/>
      <c r="AI3362" s="103"/>
      <c r="AJ3362" s="103"/>
      <c r="AK3362" s="103"/>
      <c r="AL3362" s="103"/>
      <c r="AM3362" s="103"/>
      <c r="AN3362" s="103"/>
      <c r="AO3362" s="103"/>
      <c r="AP3362" s="103"/>
      <c r="AQ3362" s="103"/>
      <c r="AR3362" s="103"/>
      <c r="AS3362" s="103"/>
      <c r="AT3362" s="103"/>
      <c r="AU3362" s="103"/>
      <c r="AV3362" s="103"/>
      <c r="AW3362" s="103"/>
      <c r="AX3362" s="103"/>
      <c r="AY3362" s="103"/>
      <c r="AZ3362" s="103"/>
      <c r="BA3362" s="95"/>
      <c r="BB3362" s="95"/>
      <c r="BC3362" s="95"/>
      <c r="BD3362" s="95"/>
      <c r="BE3362" s="95"/>
      <c r="BF3362" s="95"/>
      <c r="BG3362" s="95"/>
      <c r="BH3362" s="95"/>
      <c r="BI3362" s="95"/>
    </row>
    <row r="3363" spans="17:61" s="82" customFormat="1" x14ac:dyDescent="0.2">
      <c r="Q3363" s="103"/>
      <c r="R3363" s="104"/>
      <c r="S3363" s="103"/>
      <c r="T3363" s="103"/>
      <c r="U3363" s="103"/>
      <c r="V3363" s="103"/>
      <c r="W3363" s="103"/>
      <c r="X3363" s="103"/>
      <c r="Y3363" s="103"/>
      <c r="Z3363" s="103"/>
      <c r="AA3363" s="103"/>
      <c r="AB3363" s="103"/>
      <c r="AC3363" s="103"/>
      <c r="AD3363" s="103"/>
      <c r="AE3363" s="103"/>
      <c r="AF3363" s="103"/>
      <c r="AG3363" s="103"/>
      <c r="AH3363" s="103"/>
      <c r="AI3363" s="103"/>
      <c r="AJ3363" s="103"/>
      <c r="AK3363" s="103"/>
      <c r="AL3363" s="103"/>
      <c r="AM3363" s="103"/>
      <c r="AN3363" s="103"/>
      <c r="AO3363" s="103"/>
      <c r="AP3363" s="103"/>
      <c r="AQ3363" s="103"/>
      <c r="AR3363" s="103"/>
      <c r="AS3363" s="103"/>
      <c r="AT3363" s="103"/>
      <c r="AU3363" s="103"/>
      <c r="AV3363" s="103"/>
      <c r="AW3363" s="103"/>
      <c r="AX3363" s="103"/>
      <c r="AY3363" s="103"/>
      <c r="AZ3363" s="103"/>
      <c r="BA3363" s="95"/>
      <c r="BB3363" s="95"/>
      <c r="BC3363" s="95"/>
      <c r="BD3363" s="95"/>
      <c r="BE3363" s="95"/>
      <c r="BF3363" s="95"/>
      <c r="BG3363" s="95"/>
      <c r="BH3363" s="95"/>
      <c r="BI3363" s="95"/>
    </row>
    <row r="3364" spans="17:61" s="82" customFormat="1" x14ac:dyDescent="0.2">
      <c r="Q3364" s="103"/>
      <c r="R3364" s="104"/>
      <c r="S3364" s="103"/>
      <c r="T3364" s="103"/>
      <c r="U3364" s="103"/>
      <c r="V3364" s="103"/>
      <c r="W3364" s="103"/>
      <c r="X3364" s="103"/>
      <c r="Y3364" s="103"/>
      <c r="Z3364" s="103"/>
      <c r="AA3364" s="103"/>
      <c r="AB3364" s="103"/>
      <c r="AC3364" s="103"/>
      <c r="AD3364" s="103"/>
      <c r="AE3364" s="103"/>
      <c r="AF3364" s="103"/>
      <c r="AG3364" s="103"/>
      <c r="AH3364" s="103"/>
      <c r="AI3364" s="103"/>
      <c r="AJ3364" s="103"/>
      <c r="AK3364" s="103"/>
      <c r="AL3364" s="103"/>
      <c r="AM3364" s="103"/>
      <c r="AN3364" s="103"/>
      <c r="AO3364" s="103"/>
      <c r="AP3364" s="103"/>
      <c r="AQ3364" s="103"/>
      <c r="AR3364" s="103"/>
      <c r="AS3364" s="103"/>
      <c r="AT3364" s="103"/>
      <c r="AU3364" s="103"/>
      <c r="AV3364" s="103"/>
      <c r="AW3364" s="103"/>
      <c r="AX3364" s="103"/>
      <c r="AY3364" s="103"/>
      <c r="AZ3364" s="103"/>
      <c r="BA3364" s="95"/>
      <c r="BB3364" s="95"/>
      <c r="BC3364" s="95"/>
      <c r="BD3364" s="95"/>
      <c r="BE3364" s="95"/>
      <c r="BF3364" s="95"/>
      <c r="BG3364" s="95"/>
      <c r="BH3364" s="95"/>
      <c r="BI3364" s="95"/>
    </row>
    <row r="3365" spans="17:61" s="82" customFormat="1" x14ac:dyDescent="0.2">
      <c r="Q3365" s="103"/>
      <c r="R3365" s="104"/>
      <c r="S3365" s="103"/>
      <c r="T3365" s="103"/>
      <c r="U3365" s="103"/>
      <c r="V3365" s="103"/>
      <c r="W3365" s="103"/>
      <c r="X3365" s="103"/>
      <c r="Y3365" s="103"/>
      <c r="Z3365" s="103"/>
      <c r="AA3365" s="103"/>
      <c r="AB3365" s="103"/>
      <c r="AC3365" s="103"/>
      <c r="AD3365" s="103"/>
      <c r="AE3365" s="103"/>
      <c r="AF3365" s="103"/>
      <c r="AG3365" s="103"/>
      <c r="AH3365" s="103"/>
      <c r="AI3365" s="103"/>
      <c r="AJ3365" s="103"/>
      <c r="AK3365" s="103"/>
      <c r="AL3365" s="103"/>
      <c r="AM3365" s="103"/>
      <c r="AN3365" s="103"/>
      <c r="AO3365" s="103"/>
      <c r="AP3365" s="103"/>
      <c r="AQ3365" s="103"/>
      <c r="AR3365" s="103"/>
      <c r="AS3365" s="103"/>
      <c r="AT3365" s="103"/>
      <c r="AU3365" s="103"/>
      <c r="AV3365" s="103"/>
      <c r="AW3365" s="103"/>
      <c r="AX3365" s="103"/>
      <c r="AY3365" s="103"/>
      <c r="AZ3365" s="103"/>
      <c r="BA3365" s="95"/>
      <c r="BB3365" s="95"/>
      <c r="BC3365" s="95"/>
      <c r="BD3365" s="95"/>
      <c r="BE3365" s="95"/>
      <c r="BF3365" s="95"/>
      <c r="BG3365" s="95"/>
      <c r="BH3365" s="95"/>
      <c r="BI3365" s="95"/>
    </row>
    <row r="3366" spans="17:61" s="82" customFormat="1" x14ac:dyDescent="0.2">
      <c r="Q3366" s="103"/>
      <c r="R3366" s="104"/>
      <c r="S3366" s="103"/>
      <c r="T3366" s="103"/>
      <c r="U3366" s="103"/>
      <c r="V3366" s="103"/>
      <c r="W3366" s="103"/>
      <c r="X3366" s="103"/>
      <c r="Y3366" s="103"/>
      <c r="Z3366" s="103"/>
      <c r="AA3366" s="103"/>
      <c r="AB3366" s="103"/>
      <c r="AC3366" s="103"/>
      <c r="AD3366" s="103"/>
      <c r="AE3366" s="103"/>
      <c r="AF3366" s="103"/>
      <c r="AG3366" s="103"/>
      <c r="AH3366" s="103"/>
      <c r="AI3366" s="103"/>
      <c r="AJ3366" s="103"/>
      <c r="AK3366" s="103"/>
      <c r="AL3366" s="103"/>
      <c r="AM3366" s="103"/>
      <c r="AN3366" s="103"/>
      <c r="AO3366" s="103"/>
      <c r="AP3366" s="103"/>
      <c r="AQ3366" s="103"/>
      <c r="AR3366" s="103"/>
      <c r="AS3366" s="103"/>
      <c r="AT3366" s="103"/>
      <c r="AU3366" s="103"/>
      <c r="AV3366" s="103"/>
      <c r="AW3366" s="103"/>
      <c r="AX3366" s="103"/>
      <c r="AY3366" s="103"/>
      <c r="AZ3366" s="103"/>
      <c r="BA3366" s="95"/>
      <c r="BB3366" s="95"/>
      <c r="BC3366" s="95"/>
      <c r="BD3366" s="95"/>
      <c r="BE3366" s="95"/>
      <c r="BF3366" s="95"/>
      <c r="BG3366" s="95"/>
      <c r="BH3366" s="95"/>
      <c r="BI3366" s="95"/>
    </row>
    <row r="3367" spans="17:61" s="82" customFormat="1" x14ac:dyDescent="0.2">
      <c r="Q3367" s="103"/>
      <c r="R3367" s="104"/>
      <c r="S3367" s="103"/>
      <c r="T3367" s="103"/>
      <c r="U3367" s="103"/>
      <c r="V3367" s="103"/>
      <c r="W3367" s="103"/>
      <c r="X3367" s="103"/>
      <c r="Y3367" s="103"/>
      <c r="Z3367" s="103"/>
      <c r="AA3367" s="103"/>
      <c r="AB3367" s="103"/>
      <c r="AC3367" s="103"/>
      <c r="AD3367" s="103"/>
      <c r="AE3367" s="103"/>
      <c r="AF3367" s="103"/>
      <c r="AG3367" s="103"/>
      <c r="AH3367" s="103"/>
      <c r="AI3367" s="103"/>
      <c r="AJ3367" s="103"/>
      <c r="AK3367" s="103"/>
      <c r="AL3367" s="103"/>
      <c r="AM3367" s="103"/>
      <c r="AN3367" s="103"/>
      <c r="AO3367" s="103"/>
      <c r="AP3367" s="103"/>
      <c r="AQ3367" s="103"/>
      <c r="AR3367" s="103"/>
      <c r="AS3367" s="103"/>
      <c r="AT3367" s="103"/>
      <c r="AU3367" s="103"/>
      <c r="AV3367" s="103"/>
      <c r="AW3367" s="103"/>
      <c r="AX3367" s="103"/>
      <c r="AY3367" s="103"/>
      <c r="AZ3367" s="103"/>
      <c r="BA3367" s="95"/>
      <c r="BB3367" s="95"/>
      <c r="BC3367" s="95"/>
      <c r="BD3367" s="95"/>
      <c r="BE3367" s="95"/>
      <c r="BF3367" s="95"/>
      <c r="BG3367" s="95"/>
      <c r="BH3367" s="95"/>
      <c r="BI3367" s="95"/>
    </row>
    <row r="3368" spans="17:61" s="82" customFormat="1" x14ac:dyDescent="0.2">
      <c r="Q3368" s="103"/>
      <c r="R3368" s="104"/>
      <c r="S3368" s="103"/>
      <c r="T3368" s="103"/>
      <c r="U3368" s="103"/>
      <c r="V3368" s="103"/>
      <c r="W3368" s="103"/>
      <c r="X3368" s="103"/>
      <c r="Y3368" s="103"/>
      <c r="Z3368" s="103"/>
      <c r="AA3368" s="103"/>
      <c r="AB3368" s="103"/>
      <c r="AC3368" s="103"/>
      <c r="AD3368" s="103"/>
      <c r="AE3368" s="103"/>
      <c r="AF3368" s="103"/>
      <c r="AG3368" s="103"/>
      <c r="AH3368" s="103"/>
      <c r="AI3368" s="103"/>
      <c r="AJ3368" s="103"/>
      <c r="AK3368" s="103"/>
      <c r="AL3368" s="103"/>
      <c r="AM3368" s="103"/>
      <c r="AN3368" s="103"/>
      <c r="AO3368" s="103"/>
      <c r="AP3368" s="103"/>
      <c r="AQ3368" s="103"/>
      <c r="AR3368" s="103"/>
      <c r="AS3368" s="103"/>
      <c r="AT3368" s="103"/>
      <c r="AU3368" s="103"/>
      <c r="AV3368" s="103"/>
      <c r="AW3368" s="103"/>
      <c r="AX3368" s="103"/>
      <c r="AY3368" s="103"/>
      <c r="AZ3368" s="103"/>
      <c r="BA3368" s="95"/>
      <c r="BB3368" s="95"/>
      <c r="BC3368" s="95"/>
      <c r="BD3368" s="95"/>
      <c r="BE3368" s="95"/>
      <c r="BF3368" s="95"/>
      <c r="BG3368" s="95"/>
      <c r="BH3368" s="95"/>
      <c r="BI3368" s="95"/>
    </row>
    <row r="3369" spans="17:61" s="82" customFormat="1" x14ac:dyDescent="0.2">
      <c r="Q3369" s="103"/>
      <c r="R3369" s="104"/>
      <c r="S3369" s="103"/>
      <c r="T3369" s="103"/>
      <c r="U3369" s="103"/>
      <c r="V3369" s="103"/>
      <c r="W3369" s="103"/>
      <c r="X3369" s="103"/>
      <c r="Y3369" s="103"/>
      <c r="Z3369" s="103"/>
      <c r="AA3369" s="103"/>
      <c r="AB3369" s="103"/>
      <c r="AC3369" s="103"/>
      <c r="AD3369" s="103"/>
      <c r="AE3369" s="103"/>
      <c r="AF3369" s="103"/>
      <c r="AG3369" s="103"/>
      <c r="AH3369" s="103"/>
      <c r="AI3369" s="103"/>
      <c r="AJ3369" s="103"/>
      <c r="AK3369" s="103"/>
      <c r="AL3369" s="103"/>
      <c r="AM3369" s="103"/>
      <c r="AN3369" s="103"/>
      <c r="AO3369" s="103"/>
      <c r="AP3369" s="103"/>
      <c r="AQ3369" s="103"/>
      <c r="AR3369" s="103"/>
      <c r="AS3369" s="103"/>
      <c r="AT3369" s="103"/>
      <c r="AU3369" s="103"/>
      <c r="AV3369" s="103"/>
      <c r="AW3369" s="103"/>
      <c r="AX3369" s="103"/>
      <c r="AY3369" s="103"/>
      <c r="AZ3369" s="103"/>
      <c r="BA3369" s="95"/>
      <c r="BB3369" s="95"/>
      <c r="BC3369" s="95"/>
      <c r="BD3369" s="95"/>
      <c r="BE3369" s="95"/>
      <c r="BF3369" s="95"/>
      <c r="BG3369" s="95"/>
      <c r="BH3369" s="95"/>
      <c r="BI3369" s="95"/>
    </row>
    <row r="3370" spans="17:61" s="82" customFormat="1" x14ac:dyDescent="0.2">
      <c r="Q3370" s="103"/>
      <c r="R3370" s="104"/>
      <c r="S3370" s="103"/>
      <c r="T3370" s="103"/>
      <c r="U3370" s="103"/>
      <c r="V3370" s="103"/>
      <c r="W3370" s="103"/>
      <c r="X3370" s="103"/>
      <c r="Y3370" s="103"/>
      <c r="Z3370" s="103"/>
      <c r="AA3370" s="103"/>
      <c r="AB3370" s="103"/>
      <c r="AC3370" s="103"/>
      <c r="AD3370" s="103"/>
      <c r="AE3370" s="103"/>
      <c r="AF3370" s="103"/>
      <c r="AG3370" s="103"/>
      <c r="AH3370" s="103"/>
      <c r="AI3370" s="103"/>
      <c r="AJ3370" s="103"/>
      <c r="AK3370" s="103"/>
      <c r="AL3370" s="103"/>
      <c r="AM3370" s="103"/>
      <c r="AN3370" s="103"/>
      <c r="AO3370" s="103"/>
      <c r="AP3370" s="103"/>
      <c r="AQ3370" s="103"/>
      <c r="AR3370" s="103"/>
      <c r="AS3370" s="103"/>
      <c r="AT3370" s="103"/>
      <c r="AU3370" s="103"/>
      <c r="AV3370" s="103"/>
      <c r="AW3370" s="103"/>
      <c r="AX3370" s="103"/>
      <c r="AY3370" s="103"/>
      <c r="AZ3370" s="103"/>
      <c r="BA3370" s="95"/>
      <c r="BB3370" s="95"/>
      <c r="BC3370" s="95"/>
      <c r="BD3370" s="95"/>
      <c r="BE3370" s="95"/>
      <c r="BF3370" s="95"/>
      <c r="BG3370" s="95"/>
      <c r="BH3370" s="95"/>
      <c r="BI3370" s="95"/>
    </row>
    <row r="3371" spans="17:61" s="82" customFormat="1" x14ac:dyDescent="0.2">
      <c r="Q3371" s="103"/>
      <c r="R3371" s="104"/>
      <c r="S3371" s="103"/>
      <c r="T3371" s="103"/>
      <c r="U3371" s="103"/>
      <c r="V3371" s="103"/>
      <c r="W3371" s="103"/>
      <c r="X3371" s="103"/>
      <c r="Y3371" s="103"/>
      <c r="Z3371" s="103"/>
      <c r="AA3371" s="103"/>
      <c r="AB3371" s="103"/>
      <c r="AC3371" s="103"/>
      <c r="AD3371" s="103"/>
      <c r="AE3371" s="103"/>
      <c r="AF3371" s="103"/>
      <c r="AG3371" s="103"/>
      <c r="AH3371" s="103"/>
      <c r="AI3371" s="103"/>
      <c r="AJ3371" s="103"/>
      <c r="AK3371" s="103"/>
      <c r="AL3371" s="103"/>
      <c r="AM3371" s="103"/>
      <c r="AN3371" s="103"/>
      <c r="AO3371" s="103"/>
      <c r="AP3371" s="103"/>
      <c r="AQ3371" s="103"/>
      <c r="AR3371" s="103"/>
      <c r="AS3371" s="103"/>
      <c r="AT3371" s="103"/>
      <c r="AU3371" s="103"/>
      <c r="AV3371" s="103"/>
      <c r="AW3371" s="103"/>
      <c r="AX3371" s="103"/>
      <c r="AY3371" s="103"/>
      <c r="AZ3371" s="103"/>
      <c r="BA3371" s="95"/>
      <c r="BB3371" s="95"/>
      <c r="BC3371" s="95"/>
      <c r="BD3371" s="95"/>
      <c r="BE3371" s="95"/>
      <c r="BF3371" s="95"/>
      <c r="BG3371" s="95"/>
      <c r="BH3371" s="95"/>
      <c r="BI3371" s="95"/>
    </row>
    <row r="3372" spans="17:61" s="82" customFormat="1" x14ac:dyDescent="0.2">
      <c r="Q3372" s="103"/>
      <c r="R3372" s="104"/>
      <c r="S3372" s="103"/>
      <c r="T3372" s="103"/>
      <c r="U3372" s="103"/>
      <c r="V3372" s="103"/>
      <c r="W3372" s="103"/>
      <c r="X3372" s="103"/>
      <c r="Y3372" s="103"/>
      <c r="Z3372" s="103"/>
      <c r="AA3372" s="103"/>
      <c r="AB3372" s="103"/>
      <c r="AC3372" s="103"/>
      <c r="AD3372" s="103"/>
      <c r="AE3372" s="103"/>
      <c r="AF3372" s="103"/>
      <c r="AG3372" s="103"/>
      <c r="AH3372" s="103"/>
      <c r="AI3372" s="103"/>
      <c r="AJ3372" s="103"/>
      <c r="AK3372" s="103"/>
      <c r="AL3372" s="103"/>
      <c r="AM3372" s="103"/>
      <c r="AN3372" s="103"/>
      <c r="AO3372" s="103"/>
      <c r="AP3372" s="103"/>
      <c r="AQ3372" s="103"/>
      <c r="AR3372" s="103"/>
      <c r="AS3372" s="103"/>
      <c r="AT3372" s="103"/>
      <c r="AU3372" s="103"/>
      <c r="AV3372" s="103"/>
      <c r="AW3372" s="103"/>
      <c r="AX3372" s="103"/>
      <c r="AY3372" s="103"/>
      <c r="AZ3372" s="103"/>
      <c r="BA3372" s="95"/>
      <c r="BB3372" s="95"/>
      <c r="BC3372" s="95"/>
      <c r="BD3372" s="95"/>
      <c r="BE3372" s="95"/>
      <c r="BF3372" s="95"/>
      <c r="BG3372" s="95"/>
      <c r="BH3372" s="95"/>
      <c r="BI3372" s="95"/>
    </row>
    <row r="3373" spans="17:61" s="82" customFormat="1" x14ac:dyDescent="0.2">
      <c r="Q3373" s="103"/>
      <c r="R3373" s="104"/>
      <c r="S3373" s="103"/>
      <c r="T3373" s="103"/>
      <c r="U3373" s="103"/>
      <c r="V3373" s="103"/>
      <c r="W3373" s="103"/>
      <c r="X3373" s="103"/>
      <c r="Y3373" s="103"/>
      <c r="Z3373" s="103"/>
      <c r="AA3373" s="103"/>
      <c r="AB3373" s="103"/>
      <c r="AC3373" s="103"/>
      <c r="AD3373" s="103"/>
      <c r="AE3373" s="103"/>
      <c r="AF3373" s="103"/>
      <c r="AG3373" s="103"/>
      <c r="AH3373" s="103"/>
      <c r="AI3373" s="103"/>
      <c r="AJ3373" s="103"/>
      <c r="AK3373" s="103"/>
      <c r="AL3373" s="103"/>
      <c r="AM3373" s="103"/>
      <c r="AN3373" s="103"/>
      <c r="AO3373" s="103"/>
      <c r="AP3373" s="103"/>
      <c r="AQ3373" s="103"/>
      <c r="AR3373" s="103"/>
      <c r="AS3373" s="103"/>
      <c r="AT3373" s="103"/>
      <c r="AU3373" s="103"/>
      <c r="AV3373" s="103"/>
      <c r="AW3373" s="103"/>
      <c r="AX3373" s="103"/>
      <c r="AY3373" s="103"/>
      <c r="AZ3373" s="103"/>
      <c r="BA3373" s="95"/>
      <c r="BB3373" s="95"/>
      <c r="BC3373" s="95"/>
      <c r="BD3373" s="95"/>
      <c r="BE3373" s="95"/>
      <c r="BF3373" s="95"/>
      <c r="BG3373" s="95"/>
      <c r="BH3373" s="95"/>
      <c r="BI3373" s="95"/>
    </row>
    <row r="3374" spans="17:61" s="82" customFormat="1" x14ac:dyDescent="0.2">
      <c r="Q3374" s="103"/>
      <c r="R3374" s="104"/>
      <c r="S3374" s="103"/>
      <c r="T3374" s="103"/>
      <c r="U3374" s="103"/>
      <c r="V3374" s="103"/>
      <c r="W3374" s="103"/>
      <c r="X3374" s="103"/>
      <c r="Y3374" s="103"/>
      <c r="Z3374" s="103"/>
      <c r="AA3374" s="103"/>
      <c r="AB3374" s="103"/>
      <c r="AC3374" s="103"/>
      <c r="AD3374" s="103"/>
      <c r="AE3374" s="103"/>
      <c r="AF3374" s="103"/>
      <c r="AG3374" s="103"/>
      <c r="AH3374" s="103"/>
      <c r="AI3374" s="103"/>
      <c r="AJ3374" s="103"/>
      <c r="AK3374" s="103"/>
      <c r="AL3374" s="103"/>
      <c r="AM3374" s="103"/>
      <c r="AN3374" s="103"/>
      <c r="AO3374" s="103"/>
      <c r="AP3374" s="103"/>
      <c r="AQ3374" s="103"/>
      <c r="AR3374" s="103"/>
      <c r="AS3374" s="103"/>
      <c r="AT3374" s="103"/>
      <c r="AU3374" s="103"/>
      <c r="AV3374" s="103"/>
      <c r="AW3374" s="103"/>
      <c r="AX3374" s="103"/>
      <c r="AY3374" s="103"/>
      <c r="AZ3374" s="103"/>
      <c r="BA3374" s="95"/>
      <c r="BB3374" s="95"/>
      <c r="BC3374" s="95"/>
      <c r="BD3374" s="95"/>
      <c r="BE3374" s="95"/>
      <c r="BF3374" s="95"/>
      <c r="BG3374" s="95"/>
      <c r="BH3374" s="95"/>
      <c r="BI3374" s="95"/>
    </row>
    <row r="3375" spans="17:61" s="82" customFormat="1" x14ac:dyDescent="0.2">
      <c r="Q3375" s="103"/>
      <c r="R3375" s="104"/>
      <c r="S3375" s="103"/>
      <c r="T3375" s="103"/>
      <c r="U3375" s="103"/>
      <c r="V3375" s="103"/>
      <c r="W3375" s="103"/>
      <c r="X3375" s="103"/>
      <c r="Y3375" s="103"/>
      <c r="Z3375" s="103"/>
      <c r="AA3375" s="103"/>
      <c r="AB3375" s="103"/>
      <c r="AC3375" s="103"/>
      <c r="AD3375" s="103"/>
      <c r="AE3375" s="103"/>
      <c r="AF3375" s="103"/>
      <c r="AG3375" s="103"/>
      <c r="AH3375" s="103"/>
      <c r="AI3375" s="103"/>
      <c r="AJ3375" s="103"/>
      <c r="AK3375" s="103"/>
      <c r="AL3375" s="103"/>
      <c r="AM3375" s="103"/>
      <c r="AN3375" s="103"/>
      <c r="AO3375" s="103"/>
      <c r="AP3375" s="103"/>
      <c r="AQ3375" s="103"/>
      <c r="AR3375" s="103"/>
      <c r="AS3375" s="103"/>
      <c r="AT3375" s="103"/>
      <c r="AU3375" s="103"/>
      <c r="AV3375" s="103"/>
      <c r="AW3375" s="103"/>
      <c r="AX3375" s="103"/>
      <c r="AY3375" s="103"/>
      <c r="AZ3375" s="103"/>
      <c r="BA3375" s="95"/>
      <c r="BB3375" s="95"/>
      <c r="BC3375" s="95"/>
      <c r="BD3375" s="95"/>
      <c r="BE3375" s="95"/>
      <c r="BF3375" s="95"/>
      <c r="BG3375" s="95"/>
      <c r="BH3375" s="95"/>
      <c r="BI3375" s="95"/>
    </row>
    <row r="3376" spans="17:61" s="82" customFormat="1" x14ac:dyDescent="0.2">
      <c r="Q3376" s="103"/>
      <c r="R3376" s="104"/>
      <c r="S3376" s="103"/>
      <c r="T3376" s="103"/>
      <c r="U3376" s="103"/>
      <c r="V3376" s="103"/>
      <c r="W3376" s="103"/>
      <c r="X3376" s="103"/>
      <c r="Y3376" s="103"/>
      <c r="Z3376" s="103"/>
      <c r="AA3376" s="103"/>
      <c r="AB3376" s="103"/>
      <c r="AC3376" s="103"/>
      <c r="AD3376" s="103"/>
      <c r="AE3376" s="103"/>
      <c r="AF3376" s="103"/>
      <c r="AG3376" s="103"/>
      <c r="AH3376" s="103"/>
      <c r="AI3376" s="103"/>
      <c r="AJ3376" s="103"/>
      <c r="AK3376" s="103"/>
      <c r="AL3376" s="103"/>
      <c r="AM3376" s="103"/>
      <c r="AN3376" s="103"/>
      <c r="AO3376" s="103"/>
      <c r="AP3376" s="103"/>
      <c r="AQ3376" s="103"/>
      <c r="AR3376" s="103"/>
      <c r="AS3376" s="103"/>
      <c r="AT3376" s="103"/>
      <c r="AU3376" s="103"/>
      <c r="AV3376" s="103"/>
      <c r="AW3376" s="103"/>
      <c r="AX3376" s="103"/>
      <c r="AY3376" s="103"/>
      <c r="AZ3376" s="103"/>
      <c r="BA3376" s="95"/>
      <c r="BB3376" s="95"/>
      <c r="BC3376" s="95"/>
      <c r="BD3376" s="95"/>
      <c r="BE3376" s="95"/>
      <c r="BF3376" s="95"/>
      <c r="BG3376" s="95"/>
      <c r="BH3376" s="95"/>
      <c r="BI3376" s="95"/>
    </row>
    <row r="3377" spans="17:61" s="82" customFormat="1" x14ac:dyDescent="0.2">
      <c r="Q3377" s="103"/>
      <c r="R3377" s="104"/>
      <c r="S3377" s="103"/>
      <c r="T3377" s="103"/>
      <c r="U3377" s="103"/>
      <c r="V3377" s="103"/>
      <c r="W3377" s="103"/>
      <c r="X3377" s="103"/>
      <c r="Y3377" s="103"/>
      <c r="Z3377" s="103"/>
      <c r="AA3377" s="103"/>
      <c r="AB3377" s="103"/>
      <c r="AC3377" s="103"/>
      <c r="AD3377" s="103"/>
      <c r="AE3377" s="103"/>
      <c r="AF3377" s="103"/>
      <c r="AG3377" s="103"/>
      <c r="AH3377" s="103"/>
      <c r="AI3377" s="103"/>
      <c r="AJ3377" s="103"/>
      <c r="AK3377" s="103"/>
      <c r="AL3377" s="103"/>
      <c r="AM3377" s="103"/>
      <c r="AN3377" s="103"/>
      <c r="AO3377" s="103"/>
      <c r="AP3377" s="103"/>
      <c r="AQ3377" s="103"/>
      <c r="AR3377" s="103"/>
      <c r="AS3377" s="103"/>
      <c r="AT3377" s="103"/>
      <c r="AU3377" s="103"/>
      <c r="AV3377" s="103"/>
      <c r="AW3377" s="103"/>
      <c r="AX3377" s="103"/>
      <c r="AY3377" s="103"/>
      <c r="AZ3377" s="103"/>
      <c r="BA3377" s="95"/>
      <c r="BB3377" s="95"/>
      <c r="BC3377" s="95"/>
      <c r="BD3377" s="95"/>
      <c r="BE3377" s="95"/>
      <c r="BF3377" s="95"/>
      <c r="BG3377" s="95"/>
      <c r="BH3377" s="95"/>
      <c r="BI3377" s="95"/>
    </row>
    <row r="3378" spans="17:61" s="82" customFormat="1" x14ac:dyDescent="0.2">
      <c r="Q3378" s="103"/>
      <c r="R3378" s="104"/>
      <c r="S3378" s="103"/>
      <c r="T3378" s="103"/>
      <c r="U3378" s="103"/>
      <c r="V3378" s="103"/>
      <c r="W3378" s="103"/>
      <c r="X3378" s="103"/>
      <c r="Y3378" s="103"/>
      <c r="Z3378" s="103"/>
      <c r="AA3378" s="103"/>
      <c r="AB3378" s="103"/>
      <c r="AC3378" s="103"/>
      <c r="AD3378" s="103"/>
      <c r="AE3378" s="103"/>
      <c r="AF3378" s="103"/>
      <c r="AG3378" s="103"/>
      <c r="AH3378" s="103"/>
      <c r="AI3378" s="103"/>
      <c r="AJ3378" s="103"/>
      <c r="AK3378" s="103"/>
      <c r="AL3378" s="103"/>
      <c r="AM3378" s="103"/>
      <c r="AN3378" s="103"/>
      <c r="AO3378" s="103"/>
      <c r="AP3378" s="103"/>
      <c r="AQ3378" s="103"/>
      <c r="AR3378" s="103"/>
      <c r="AS3378" s="103"/>
      <c r="AT3378" s="103"/>
      <c r="AU3378" s="103"/>
      <c r="AV3378" s="103"/>
      <c r="AW3378" s="103"/>
      <c r="AX3378" s="103"/>
      <c r="AY3378" s="103"/>
      <c r="AZ3378" s="103"/>
      <c r="BA3378" s="95"/>
      <c r="BB3378" s="95"/>
      <c r="BC3378" s="95"/>
      <c r="BD3378" s="95"/>
      <c r="BE3378" s="95"/>
      <c r="BF3378" s="95"/>
      <c r="BG3378" s="95"/>
      <c r="BH3378" s="95"/>
      <c r="BI3378" s="95"/>
    </row>
    <row r="3379" spans="17:61" s="82" customFormat="1" x14ac:dyDescent="0.2">
      <c r="Q3379" s="103"/>
      <c r="R3379" s="104"/>
      <c r="S3379" s="103"/>
      <c r="T3379" s="103"/>
      <c r="U3379" s="103"/>
      <c r="V3379" s="103"/>
      <c r="W3379" s="103"/>
      <c r="X3379" s="103"/>
      <c r="Y3379" s="103"/>
      <c r="Z3379" s="103"/>
      <c r="AA3379" s="103"/>
      <c r="AB3379" s="103"/>
      <c r="AC3379" s="103"/>
      <c r="AD3379" s="103"/>
      <c r="AE3379" s="103"/>
      <c r="AF3379" s="103"/>
      <c r="AG3379" s="103"/>
      <c r="AH3379" s="103"/>
      <c r="AI3379" s="103"/>
      <c r="AJ3379" s="103"/>
      <c r="AK3379" s="103"/>
      <c r="AL3379" s="103"/>
      <c r="AM3379" s="103"/>
      <c r="AN3379" s="103"/>
      <c r="AO3379" s="103"/>
      <c r="AP3379" s="103"/>
      <c r="AQ3379" s="103"/>
      <c r="AR3379" s="103"/>
      <c r="AS3379" s="103"/>
      <c r="AT3379" s="103"/>
      <c r="AU3379" s="103"/>
      <c r="AV3379" s="103"/>
      <c r="AW3379" s="103"/>
      <c r="AX3379" s="103"/>
      <c r="AY3379" s="103"/>
      <c r="AZ3379" s="103"/>
      <c r="BA3379" s="95"/>
      <c r="BB3379" s="95"/>
      <c r="BC3379" s="95"/>
      <c r="BD3379" s="95"/>
      <c r="BE3379" s="95"/>
      <c r="BF3379" s="95"/>
      <c r="BG3379" s="95"/>
      <c r="BH3379" s="95"/>
      <c r="BI3379" s="95"/>
    </row>
    <row r="3380" spans="17:61" s="82" customFormat="1" x14ac:dyDescent="0.2">
      <c r="Q3380" s="103"/>
      <c r="R3380" s="104"/>
      <c r="S3380" s="103"/>
      <c r="T3380" s="103"/>
      <c r="U3380" s="103"/>
      <c r="V3380" s="103"/>
      <c r="W3380" s="103"/>
      <c r="X3380" s="103"/>
      <c r="Y3380" s="103"/>
      <c r="Z3380" s="103"/>
      <c r="AA3380" s="103"/>
      <c r="AB3380" s="103"/>
      <c r="AC3380" s="103"/>
      <c r="AD3380" s="103"/>
      <c r="AE3380" s="103"/>
      <c r="AF3380" s="103"/>
      <c r="AG3380" s="103"/>
      <c r="AH3380" s="103"/>
      <c r="AI3380" s="103"/>
      <c r="AJ3380" s="103"/>
      <c r="AK3380" s="103"/>
      <c r="AL3380" s="103"/>
      <c r="AM3380" s="103"/>
      <c r="AN3380" s="103"/>
      <c r="AO3380" s="103"/>
      <c r="AP3380" s="103"/>
      <c r="AQ3380" s="103"/>
      <c r="AR3380" s="103"/>
      <c r="AS3380" s="103"/>
      <c r="AT3380" s="103"/>
      <c r="AU3380" s="103"/>
      <c r="AV3380" s="103"/>
      <c r="AW3380" s="103"/>
      <c r="AX3380" s="103"/>
      <c r="AY3380" s="103"/>
      <c r="AZ3380" s="103"/>
      <c r="BA3380" s="95"/>
      <c r="BB3380" s="95"/>
      <c r="BC3380" s="95"/>
      <c r="BD3380" s="95"/>
      <c r="BE3380" s="95"/>
      <c r="BF3380" s="95"/>
      <c r="BG3380" s="95"/>
      <c r="BH3380" s="95"/>
      <c r="BI3380" s="95"/>
    </row>
    <row r="3381" spans="17:61" s="82" customFormat="1" x14ac:dyDescent="0.2">
      <c r="Q3381" s="103"/>
      <c r="R3381" s="104"/>
      <c r="S3381" s="103"/>
      <c r="T3381" s="103"/>
      <c r="U3381" s="103"/>
      <c r="V3381" s="103"/>
      <c r="W3381" s="103"/>
      <c r="X3381" s="103"/>
      <c r="Y3381" s="103"/>
      <c r="Z3381" s="103"/>
      <c r="AA3381" s="103"/>
      <c r="AB3381" s="103"/>
      <c r="AC3381" s="103"/>
      <c r="AD3381" s="103"/>
      <c r="AE3381" s="103"/>
      <c r="AF3381" s="103"/>
      <c r="AG3381" s="103"/>
      <c r="AH3381" s="103"/>
      <c r="AI3381" s="103"/>
      <c r="AJ3381" s="103"/>
      <c r="AK3381" s="103"/>
      <c r="AL3381" s="103"/>
      <c r="AM3381" s="103"/>
      <c r="AN3381" s="103"/>
      <c r="AO3381" s="103"/>
      <c r="AP3381" s="103"/>
      <c r="AQ3381" s="103"/>
      <c r="AR3381" s="103"/>
      <c r="AS3381" s="103"/>
      <c r="AT3381" s="103"/>
      <c r="AU3381" s="103"/>
      <c r="AV3381" s="103"/>
      <c r="AW3381" s="103"/>
      <c r="AX3381" s="103"/>
      <c r="AY3381" s="103"/>
      <c r="AZ3381" s="103"/>
      <c r="BA3381" s="95"/>
      <c r="BB3381" s="95"/>
      <c r="BC3381" s="95"/>
      <c r="BD3381" s="95"/>
      <c r="BE3381" s="95"/>
      <c r="BF3381" s="95"/>
      <c r="BG3381" s="95"/>
      <c r="BH3381" s="95"/>
      <c r="BI3381" s="95"/>
    </row>
    <row r="3382" spans="17:61" s="82" customFormat="1" x14ac:dyDescent="0.2">
      <c r="Q3382" s="103"/>
      <c r="R3382" s="104"/>
      <c r="S3382" s="103"/>
      <c r="T3382" s="103"/>
      <c r="U3382" s="103"/>
      <c r="V3382" s="103"/>
      <c r="W3382" s="103"/>
      <c r="X3382" s="103"/>
      <c r="Y3382" s="103"/>
      <c r="Z3382" s="103"/>
      <c r="AA3382" s="103"/>
      <c r="AB3382" s="103"/>
      <c r="AC3382" s="103"/>
      <c r="AD3382" s="103"/>
      <c r="AE3382" s="103"/>
      <c r="AF3382" s="103"/>
      <c r="AG3382" s="103"/>
      <c r="AH3382" s="103"/>
      <c r="AI3382" s="103"/>
      <c r="AJ3382" s="103"/>
      <c r="AK3382" s="103"/>
      <c r="AL3382" s="103"/>
      <c r="AM3382" s="103"/>
      <c r="AN3382" s="103"/>
      <c r="AO3382" s="103"/>
      <c r="AP3382" s="103"/>
      <c r="AQ3382" s="103"/>
      <c r="AR3382" s="103"/>
      <c r="AS3382" s="103"/>
      <c r="AT3382" s="103"/>
      <c r="AU3382" s="103"/>
      <c r="AV3382" s="103"/>
      <c r="AW3382" s="103"/>
      <c r="AX3382" s="103"/>
      <c r="AY3382" s="103"/>
      <c r="AZ3382" s="103"/>
      <c r="BA3382" s="95"/>
      <c r="BB3382" s="95"/>
      <c r="BC3382" s="95"/>
      <c r="BD3382" s="95"/>
      <c r="BE3382" s="95"/>
      <c r="BF3382" s="95"/>
      <c r="BG3382" s="95"/>
      <c r="BH3382" s="95"/>
      <c r="BI3382" s="95"/>
    </row>
    <row r="3383" spans="17:61" s="82" customFormat="1" x14ac:dyDescent="0.2">
      <c r="Q3383" s="103"/>
      <c r="R3383" s="104"/>
      <c r="S3383" s="103"/>
      <c r="T3383" s="103"/>
      <c r="U3383" s="103"/>
      <c r="V3383" s="103"/>
      <c r="W3383" s="103"/>
      <c r="X3383" s="103"/>
      <c r="Y3383" s="103"/>
      <c r="Z3383" s="103"/>
      <c r="AA3383" s="103"/>
      <c r="AB3383" s="103"/>
      <c r="AC3383" s="103"/>
      <c r="AD3383" s="103"/>
      <c r="AE3383" s="103"/>
      <c r="AF3383" s="103"/>
      <c r="AG3383" s="103"/>
      <c r="AH3383" s="103"/>
      <c r="AI3383" s="103"/>
      <c r="AJ3383" s="103"/>
      <c r="AK3383" s="103"/>
      <c r="AL3383" s="103"/>
      <c r="AM3383" s="103"/>
      <c r="AN3383" s="103"/>
      <c r="AO3383" s="103"/>
      <c r="AP3383" s="103"/>
      <c r="AQ3383" s="103"/>
      <c r="AR3383" s="103"/>
      <c r="AS3383" s="103"/>
      <c r="AT3383" s="103"/>
      <c r="AU3383" s="103"/>
      <c r="AV3383" s="103"/>
      <c r="AW3383" s="103"/>
      <c r="AX3383" s="103"/>
      <c r="AY3383" s="103"/>
      <c r="AZ3383" s="103"/>
      <c r="BA3383" s="95"/>
      <c r="BB3383" s="95"/>
      <c r="BC3383" s="95"/>
      <c r="BD3383" s="95"/>
      <c r="BE3383" s="95"/>
      <c r="BF3383" s="95"/>
      <c r="BG3383" s="95"/>
      <c r="BH3383" s="95"/>
      <c r="BI3383" s="95"/>
    </row>
    <row r="3384" spans="17:61" s="82" customFormat="1" x14ac:dyDescent="0.2">
      <c r="Q3384" s="103"/>
      <c r="R3384" s="104"/>
      <c r="S3384" s="103"/>
      <c r="T3384" s="103"/>
      <c r="U3384" s="103"/>
      <c r="V3384" s="103"/>
      <c r="W3384" s="103"/>
      <c r="X3384" s="103"/>
      <c r="Y3384" s="103"/>
      <c r="Z3384" s="103"/>
      <c r="AA3384" s="103"/>
      <c r="AB3384" s="103"/>
      <c r="AC3384" s="103"/>
      <c r="AD3384" s="103"/>
      <c r="AE3384" s="103"/>
      <c r="AF3384" s="103"/>
      <c r="AG3384" s="103"/>
      <c r="AH3384" s="103"/>
      <c r="AI3384" s="103"/>
      <c r="AJ3384" s="103"/>
      <c r="AK3384" s="103"/>
      <c r="AL3384" s="103"/>
      <c r="AM3384" s="103"/>
      <c r="AN3384" s="103"/>
      <c r="AO3384" s="103"/>
      <c r="AP3384" s="103"/>
      <c r="AQ3384" s="103"/>
      <c r="AR3384" s="103"/>
      <c r="AS3384" s="103"/>
      <c r="AT3384" s="103"/>
      <c r="AU3384" s="103"/>
      <c r="AV3384" s="103"/>
      <c r="AW3384" s="103"/>
      <c r="AX3384" s="103"/>
      <c r="AY3384" s="103"/>
      <c r="AZ3384" s="103"/>
      <c r="BA3384" s="95"/>
      <c r="BB3384" s="95"/>
      <c r="BC3384" s="95"/>
      <c r="BD3384" s="95"/>
      <c r="BE3384" s="95"/>
      <c r="BF3384" s="95"/>
      <c r="BG3384" s="95"/>
      <c r="BH3384" s="95"/>
      <c r="BI3384" s="95"/>
    </row>
    <row r="3385" spans="17:61" s="82" customFormat="1" x14ac:dyDescent="0.2">
      <c r="Q3385" s="103"/>
      <c r="R3385" s="104"/>
      <c r="S3385" s="103"/>
      <c r="T3385" s="103"/>
      <c r="U3385" s="103"/>
      <c r="V3385" s="103"/>
      <c r="W3385" s="103"/>
      <c r="X3385" s="103"/>
      <c r="Y3385" s="103"/>
      <c r="Z3385" s="103"/>
      <c r="AA3385" s="103"/>
      <c r="AB3385" s="103"/>
      <c r="AC3385" s="103"/>
      <c r="AD3385" s="103"/>
      <c r="AE3385" s="103"/>
      <c r="AF3385" s="103"/>
      <c r="AG3385" s="103"/>
      <c r="AH3385" s="103"/>
      <c r="AI3385" s="103"/>
      <c r="AJ3385" s="103"/>
      <c r="AK3385" s="103"/>
      <c r="AL3385" s="103"/>
      <c r="AM3385" s="103"/>
      <c r="AN3385" s="103"/>
      <c r="AO3385" s="103"/>
      <c r="AP3385" s="103"/>
      <c r="AQ3385" s="103"/>
      <c r="AR3385" s="103"/>
      <c r="AS3385" s="103"/>
      <c r="AT3385" s="103"/>
      <c r="AU3385" s="103"/>
      <c r="AV3385" s="103"/>
      <c r="AW3385" s="103"/>
      <c r="AX3385" s="103"/>
      <c r="AY3385" s="103"/>
      <c r="AZ3385" s="103"/>
      <c r="BA3385" s="95"/>
      <c r="BB3385" s="95"/>
      <c r="BC3385" s="95"/>
      <c r="BD3385" s="95"/>
      <c r="BE3385" s="95"/>
      <c r="BF3385" s="95"/>
      <c r="BG3385" s="95"/>
      <c r="BH3385" s="95"/>
      <c r="BI3385" s="95"/>
    </row>
    <row r="3386" spans="17:61" s="82" customFormat="1" x14ac:dyDescent="0.2">
      <c r="Q3386" s="103"/>
      <c r="R3386" s="104"/>
      <c r="S3386" s="103"/>
      <c r="T3386" s="103"/>
      <c r="U3386" s="103"/>
      <c r="V3386" s="103"/>
      <c r="W3386" s="103"/>
      <c r="X3386" s="103"/>
      <c r="Y3386" s="103"/>
      <c r="Z3386" s="103"/>
      <c r="AA3386" s="103"/>
      <c r="AB3386" s="103"/>
      <c r="AC3386" s="103"/>
      <c r="AD3386" s="103"/>
      <c r="AE3386" s="103"/>
      <c r="AF3386" s="103"/>
      <c r="AG3386" s="103"/>
      <c r="AH3386" s="103"/>
      <c r="AI3386" s="103"/>
      <c r="AJ3386" s="103"/>
      <c r="AK3386" s="103"/>
      <c r="AL3386" s="103"/>
      <c r="AM3386" s="103"/>
      <c r="AN3386" s="103"/>
      <c r="AO3386" s="103"/>
      <c r="AP3386" s="103"/>
      <c r="AQ3386" s="103"/>
      <c r="AR3386" s="103"/>
      <c r="AS3386" s="103"/>
      <c r="AT3386" s="103"/>
      <c r="AU3386" s="103"/>
      <c r="AV3386" s="103"/>
      <c r="AW3386" s="103"/>
      <c r="AX3386" s="103"/>
      <c r="AY3386" s="103"/>
      <c r="AZ3386" s="103"/>
      <c r="BA3386" s="95"/>
      <c r="BB3386" s="95"/>
      <c r="BC3386" s="95"/>
      <c r="BD3386" s="95"/>
      <c r="BE3386" s="95"/>
      <c r="BF3386" s="95"/>
      <c r="BG3386" s="95"/>
      <c r="BH3386" s="95"/>
      <c r="BI3386" s="95"/>
    </row>
    <row r="3387" spans="17:61" s="82" customFormat="1" x14ac:dyDescent="0.2">
      <c r="Q3387" s="103"/>
      <c r="R3387" s="104"/>
      <c r="S3387" s="103"/>
      <c r="T3387" s="103"/>
      <c r="U3387" s="103"/>
      <c r="V3387" s="103"/>
      <c r="W3387" s="103"/>
      <c r="X3387" s="103"/>
      <c r="Y3387" s="103"/>
      <c r="Z3387" s="103"/>
      <c r="AA3387" s="103"/>
      <c r="AB3387" s="103"/>
      <c r="AC3387" s="103"/>
      <c r="AD3387" s="103"/>
      <c r="AE3387" s="103"/>
      <c r="AF3387" s="103"/>
      <c r="AG3387" s="103"/>
      <c r="AH3387" s="103"/>
      <c r="AI3387" s="103"/>
      <c r="AJ3387" s="103"/>
      <c r="AK3387" s="103"/>
      <c r="AL3387" s="103"/>
      <c r="AM3387" s="103"/>
      <c r="AN3387" s="103"/>
      <c r="AO3387" s="103"/>
      <c r="AP3387" s="103"/>
      <c r="AQ3387" s="103"/>
      <c r="AR3387" s="103"/>
      <c r="AS3387" s="103"/>
      <c r="AT3387" s="103"/>
      <c r="AU3387" s="103"/>
      <c r="AV3387" s="103"/>
      <c r="AW3387" s="103"/>
      <c r="AX3387" s="103"/>
      <c r="AY3387" s="103"/>
      <c r="AZ3387" s="103"/>
      <c r="BA3387" s="95"/>
      <c r="BB3387" s="95"/>
      <c r="BC3387" s="95"/>
      <c r="BD3387" s="95"/>
      <c r="BE3387" s="95"/>
      <c r="BF3387" s="95"/>
      <c r="BG3387" s="95"/>
      <c r="BH3387" s="95"/>
      <c r="BI3387" s="95"/>
    </row>
    <row r="3388" spans="17:61" s="82" customFormat="1" x14ac:dyDescent="0.2">
      <c r="Q3388" s="103"/>
      <c r="R3388" s="104"/>
      <c r="S3388" s="103"/>
      <c r="T3388" s="103"/>
      <c r="U3388" s="103"/>
      <c r="V3388" s="103"/>
      <c r="W3388" s="103"/>
      <c r="X3388" s="103"/>
      <c r="Y3388" s="103"/>
      <c r="Z3388" s="103"/>
      <c r="AA3388" s="103"/>
      <c r="AB3388" s="103"/>
      <c r="AC3388" s="103"/>
      <c r="AD3388" s="103"/>
      <c r="AE3388" s="103"/>
      <c r="AF3388" s="103"/>
      <c r="AG3388" s="103"/>
      <c r="AH3388" s="103"/>
      <c r="AI3388" s="103"/>
      <c r="AJ3388" s="103"/>
      <c r="AK3388" s="103"/>
      <c r="AL3388" s="103"/>
      <c r="AM3388" s="103"/>
      <c r="AN3388" s="103"/>
      <c r="AO3388" s="103"/>
      <c r="AP3388" s="103"/>
      <c r="AQ3388" s="103"/>
      <c r="AR3388" s="103"/>
      <c r="AS3388" s="103"/>
      <c r="AT3388" s="103"/>
      <c r="AU3388" s="103"/>
      <c r="AV3388" s="103"/>
      <c r="AW3388" s="103"/>
      <c r="AX3388" s="103"/>
      <c r="AY3388" s="103"/>
      <c r="AZ3388" s="103"/>
      <c r="BA3388" s="95"/>
      <c r="BB3388" s="95"/>
      <c r="BC3388" s="95"/>
      <c r="BD3388" s="95"/>
      <c r="BE3388" s="95"/>
      <c r="BF3388" s="95"/>
      <c r="BG3388" s="95"/>
      <c r="BH3388" s="95"/>
      <c r="BI3388" s="95"/>
    </row>
    <row r="3389" spans="17:61" s="82" customFormat="1" x14ac:dyDescent="0.2">
      <c r="Q3389" s="103"/>
      <c r="R3389" s="104"/>
      <c r="S3389" s="103"/>
      <c r="T3389" s="103"/>
      <c r="U3389" s="103"/>
      <c r="V3389" s="103"/>
      <c r="W3389" s="103"/>
      <c r="X3389" s="103"/>
      <c r="Y3389" s="103"/>
      <c r="Z3389" s="103"/>
      <c r="AA3389" s="103"/>
      <c r="AB3389" s="103"/>
      <c r="AC3389" s="103"/>
      <c r="AD3389" s="103"/>
      <c r="AE3389" s="103"/>
      <c r="AF3389" s="103"/>
      <c r="AG3389" s="103"/>
      <c r="AH3389" s="103"/>
      <c r="AI3389" s="103"/>
      <c r="AJ3389" s="103"/>
      <c r="AK3389" s="103"/>
      <c r="AL3389" s="103"/>
      <c r="AM3389" s="103"/>
      <c r="AN3389" s="103"/>
      <c r="AO3389" s="103"/>
      <c r="AP3389" s="103"/>
      <c r="AQ3389" s="103"/>
      <c r="AR3389" s="103"/>
      <c r="AS3389" s="103"/>
      <c r="AT3389" s="103"/>
      <c r="AU3389" s="103"/>
      <c r="AV3389" s="103"/>
      <c r="AW3389" s="103"/>
      <c r="AX3389" s="103"/>
      <c r="AY3389" s="103"/>
      <c r="AZ3389" s="103"/>
      <c r="BA3389" s="95"/>
      <c r="BB3389" s="95"/>
      <c r="BC3389" s="95"/>
      <c r="BD3389" s="95"/>
      <c r="BE3389" s="95"/>
      <c r="BF3389" s="95"/>
      <c r="BG3389" s="95"/>
      <c r="BH3389" s="95"/>
      <c r="BI3389" s="95"/>
    </row>
    <row r="3390" spans="17:61" s="82" customFormat="1" x14ac:dyDescent="0.2">
      <c r="Q3390" s="103"/>
      <c r="R3390" s="104"/>
      <c r="S3390" s="103"/>
      <c r="T3390" s="103"/>
      <c r="U3390" s="103"/>
      <c r="V3390" s="103"/>
      <c r="W3390" s="103"/>
      <c r="X3390" s="103"/>
      <c r="Y3390" s="103"/>
      <c r="Z3390" s="103"/>
      <c r="AA3390" s="103"/>
      <c r="AB3390" s="103"/>
      <c r="AC3390" s="103"/>
      <c r="AD3390" s="103"/>
      <c r="AE3390" s="103"/>
      <c r="AF3390" s="103"/>
      <c r="AG3390" s="103"/>
      <c r="AH3390" s="103"/>
      <c r="AI3390" s="103"/>
      <c r="AJ3390" s="103"/>
      <c r="AK3390" s="103"/>
      <c r="AL3390" s="103"/>
      <c r="AM3390" s="103"/>
      <c r="AN3390" s="103"/>
      <c r="AO3390" s="103"/>
      <c r="AP3390" s="103"/>
      <c r="AQ3390" s="103"/>
      <c r="AR3390" s="103"/>
      <c r="AS3390" s="103"/>
      <c r="AT3390" s="103"/>
      <c r="AU3390" s="103"/>
      <c r="AV3390" s="103"/>
      <c r="AW3390" s="103"/>
      <c r="AX3390" s="103"/>
      <c r="AY3390" s="103"/>
      <c r="AZ3390" s="103"/>
      <c r="BA3390" s="95"/>
      <c r="BB3390" s="95"/>
      <c r="BC3390" s="95"/>
      <c r="BD3390" s="95"/>
      <c r="BE3390" s="95"/>
      <c r="BF3390" s="95"/>
      <c r="BG3390" s="95"/>
      <c r="BH3390" s="95"/>
      <c r="BI3390" s="95"/>
    </row>
    <row r="3391" spans="17:61" s="82" customFormat="1" x14ac:dyDescent="0.2">
      <c r="Q3391" s="103"/>
      <c r="R3391" s="104"/>
      <c r="S3391" s="103"/>
      <c r="T3391" s="103"/>
      <c r="U3391" s="103"/>
      <c r="V3391" s="103"/>
      <c r="W3391" s="103"/>
      <c r="X3391" s="103"/>
      <c r="Y3391" s="103"/>
      <c r="Z3391" s="103"/>
      <c r="AA3391" s="103"/>
      <c r="AB3391" s="103"/>
      <c r="AC3391" s="103"/>
      <c r="AD3391" s="103"/>
      <c r="AE3391" s="103"/>
      <c r="AF3391" s="103"/>
      <c r="AG3391" s="103"/>
      <c r="AH3391" s="103"/>
      <c r="AI3391" s="103"/>
      <c r="AJ3391" s="103"/>
      <c r="AK3391" s="103"/>
      <c r="AL3391" s="103"/>
      <c r="AM3391" s="103"/>
      <c r="AN3391" s="103"/>
      <c r="AO3391" s="103"/>
      <c r="AP3391" s="103"/>
      <c r="AQ3391" s="103"/>
      <c r="AR3391" s="103"/>
      <c r="AS3391" s="103"/>
      <c r="AT3391" s="103"/>
      <c r="AU3391" s="103"/>
      <c r="AV3391" s="103"/>
      <c r="AW3391" s="103"/>
      <c r="AX3391" s="103"/>
      <c r="AY3391" s="103"/>
      <c r="AZ3391" s="103"/>
      <c r="BA3391" s="95"/>
      <c r="BB3391" s="95"/>
      <c r="BC3391" s="95"/>
      <c r="BD3391" s="95"/>
      <c r="BE3391" s="95"/>
      <c r="BF3391" s="95"/>
      <c r="BG3391" s="95"/>
      <c r="BH3391" s="95"/>
      <c r="BI3391" s="95"/>
    </row>
    <row r="3392" spans="17:61" s="82" customFormat="1" x14ac:dyDescent="0.2">
      <c r="Q3392" s="103"/>
      <c r="R3392" s="104"/>
      <c r="S3392" s="103"/>
      <c r="T3392" s="103"/>
      <c r="U3392" s="103"/>
      <c r="V3392" s="103"/>
      <c r="W3392" s="103"/>
      <c r="X3392" s="103"/>
      <c r="Y3392" s="103"/>
      <c r="Z3392" s="103"/>
      <c r="AA3392" s="103"/>
      <c r="AB3392" s="103"/>
      <c r="AC3392" s="103"/>
      <c r="AD3392" s="103"/>
      <c r="AE3392" s="103"/>
      <c r="AF3392" s="103"/>
      <c r="AG3392" s="103"/>
      <c r="AH3392" s="103"/>
      <c r="AI3392" s="103"/>
      <c r="AJ3392" s="103"/>
      <c r="AK3392" s="103"/>
      <c r="AL3392" s="103"/>
      <c r="AM3392" s="103"/>
      <c r="AN3392" s="103"/>
      <c r="AO3392" s="103"/>
      <c r="AP3392" s="103"/>
      <c r="AQ3392" s="103"/>
      <c r="AR3392" s="103"/>
      <c r="AS3392" s="103"/>
      <c r="AT3392" s="103"/>
      <c r="AU3392" s="103"/>
      <c r="AV3392" s="103"/>
      <c r="AW3392" s="103"/>
      <c r="AX3392" s="103"/>
      <c r="AY3392" s="103"/>
      <c r="AZ3392" s="103"/>
      <c r="BA3392" s="95"/>
      <c r="BB3392" s="95"/>
      <c r="BC3392" s="95"/>
      <c r="BD3392" s="95"/>
      <c r="BE3392" s="95"/>
      <c r="BF3392" s="95"/>
      <c r="BG3392" s="95"/>
      <c r="BH3392" s="95"/>
      <c r="BI3392" s="95"/>
    </row>
    <row r="3393" spans="17:61" s="82" customFormat="1" x14ac:dyDescent="0.2">
      <c r="Q3393" s="103"/>
      <c r="R3393" s="104"/>
      <c r="S3393" s="103"/>
      <c r="T3393" s="103"/>
      <c r="U3393" s="103"/>
      <c r="V3393" s="103"/>
      <c r="W3393" s="103"/>
      <c r="X3393" s="103"/>
      <c r="Y3393" s="103"/>
      <c r="Z3393" s="103"/>
      <c r="AA3393" s="103"/>
      <c r="AB3393" s="103"/>
      <c r="AC3393" s="103"/>
      <c r="AD3393" s="103"/>
      <c r="AE3393" s="103"/>
      <c r="AF3393" s="103"/>
      <c r="AG3393" s="103"/>
      <c r="AH3393" s="103"/>
      <c r="AI3393" s="103"/>
      <c r="AJ3393" s="103"/>
      <c r="AK3393" s="103"/>
      <c r="AL3393" s="103"/>
      <c r="AM3393" s="103"/>
      <c r="AN3393" s="103"/>
      <c r="AO3393" s="103"/>
      <c r="AP3393" s="103"/>
      <c r="AQ3393" s="103"/>
      <c r="AR3393" s="103"/>
      <c r="AS3393" s="103"/>
      <c r="AT3393" s="103"/>
      <c r="AU3393" s="103"/>
      <c r="AV3393" s="103"/>
      <c r="AW3393" s="103"/>
      <c r="AX3393" s="103"/>
      <c r="AY3393" s="103"/>
      <c r="AZ3393" s="103"/>
      <c r="BA3393" s="95"/>
      <c r="BB3393" s="95"/>
      <c r="BC3393" s="95"/>
      <c r="BD3393" s="95"/>
      <c r="BE3393" s="95"/>
      <c r="BF3393" s="95"/>
      <c r="BG3393" s="95"/>
      <c r="BH3393" s="95"/>
      <c r="BI3393" s="95"/>
    </row>
    <row r="3394" spans="17:61" s="82" customFormat="1" x14ac:dyDescent="0.2">
      <c r="Q3394" s="103"/>
      <c r="R3394" s="104"/>
      <c r="S3394" s="103"/>
      <c r="T3394" s="103"/>
      <c r="U3394" s="103"/>
      <c r="V3394" s="103"/>
      <c r="W3394" s="103"/>
      <c r="X3394" s="103"/>
      <c r="Y3394" s="103"/>
      <c r="Z3394" s="103"/>
      <c r="AA3394" s="103"/>
      <c r="AB3394" s="103"/>
      <c r="AC3394" s="103"/>
      <c r="AD3394" s="103"/>
      <c r="AE3394" s="103"/>
      <c r="AF3394" s="103"/>
      <c r="AG3394" s="103"/>
      <c r="AH3394" s="103"/>
      <c r="AI3394" s="103"/>
      <c r="AJ3394" s="103"/>
      <c r="AK3394" s="103"/>
      <c r="AL3394" s="103"/>
      <c r="AM3394" s="103"/>
      <c r="AN3394" s="103"/>
      <c r="AO3394" s="103"/>
      <c r="AP3394" s="103"/>
      <c r="AQ3394" s="103"/>
      <c r="AR3394" s="103"/>
      <c r="AS3394" s="103"/>
      <c r="AT3394" s="103"/>
      <c r="AU3394" s="103"/>
      <c r="AV3394" s="103"/>
      <c r="AW3394" s="103"/>
      <c r="AX3394" s="103"/>
      <c r="AY3394" s="103"/>
      <c r="AZ3394" s="103"/>
      <c r="BA3394" s="95"/>
      <c r="BB3394" s="95"/>
      <c r="BC3394" s="95"/>
      <c r="BD3394" s="95"/>
      <c r="BE3394" s="95"/>
      <c r="BF3394" s="95"/>
      <c r="BG3394" s="95"/>
      <c r="BH3394" s="95"/>
      <c r="BI3394" s="95"/>
    </row>
    <row r="3395" spans="17:61" s="82" customFormat="1" x14ac:dyDescent="0.2">
      <c r="Q3395" s="103"/>
      <c r="R3395" s="104"/>
      <c r="S3395" s="103"/>
      <c r="T3395" s="103"/>
      <c r="U3395" s="103"/>
      <c r="V3395" s="103"/>
      <c r="W3395" s="103"/>
      <c r="X3395" s="103"/>
      <c r="Y3395" s="103"/>
      <c r="Z3395" s="103"/>
      <c r="AA3395" s="103"/>
      <c r="AB3395" s="103"/>
      <c r="AC3395" s="103"/>
      <c r="AD3395" s="103"/>
      <c r="AE3395" s="103"/>
      <c r="AF3395" s="103"/>
      <c r="AG3395" s="103"/>
      <c r="AH3395" s="103"/>
      <c r="AI3395" s="103"/>
      <c r="AJ3395" s="103"/>
      <c r="AK3395" s="103"/>
      <c r="AL3395" s="103"/>
      <c r="AM3395" s="103"/>
      <c r="AN3395" s="103"/>
      <c r="AO3395" s="103"/>
      <c r="AP3395" s="103"/>
      <c r="AQ3395" s="103"/>
      <c r="AR3395" s="103"/>
      <c r="AS3395" s="103"/>
      <c r="AT3395" s="103"/>
      <c r="AU3395" s="103"/>
      <c r="AV3395" s="103"/>
      <c r="AW3395" s="103"/>
      <c r="AX3395" s="103"/>
      <c r="AY3395" s="103"/>
      <c r="AZ3395" s="103"/>
      <c r="BA3395" s="95"/>
      <c r="BB3395" s="95"/>
      <c r="BC3395" s="95"/>
      <c r="BD3395" s="95"/>
      <c r="BE3395" s="95"/>
      <c r="BF3395" s="95"/>
      <c r="BG3395" s="95"/>
      <c r="BH3395" s="95"/>
      <c r="BI3395" s="95"/>
    </row>
    <row r="3396" spans="17:61" s="82" customFormat="1" x14ac:dyDescent="0.2">
      <c r="Q3396" s="103"/>
      <c r="R3396" s="104"/>
      <c r="S3396" s="103"/>
      <c r="T3396" s="103"/>
      <c r="U3396" s="103"/>
      <c r="V3396" s="103"/>
      <c r="W3396" s="103"/>
      <c r="X3396" s="103"/>
      <c r="Y3396" s="103"/>
      <c r="Z3396" s="103"/>
      <c r="AA3396" s="103"/>
      <c r="AB3396" s="103"/>
      <c r="AC3396" s="103"/>
      <c r="AD3396" s="103"/>
      <c r="AE3396" s="103"/>
      <c r="AF3396" s="103"/>
      <c r="AG3396" s="103"/>
      <c r="AH3396" s="103"/>
      <c r="AI3396" s="103"/>
      <c r="AJ3396" s="103"/>
      <c r="AK3396" s="103"/>
      <c r="AL3396" s="103"/>
      <c r="AM3396" s="103"/>
      <c r="AN3396" s="103"/>
      <c r="AO3396" s="103"/>
      <c r="AP3396" s="103"/>
      <c r="AQ3396" s="103"/>
      <c r="AR3396" s="103"/>
      <c r="AS3396" s="103"/>
      <c r="AT3396" s="103"/>
      <c r="AU3396" s="103"/>
      <c r="AV3396" s="103"/>
      <c r="AW3396" s="103"/>
      <c r="AX3396" s="103"/>
      <c r="AY3396" s="103"/>
      <c r="AZ3396" s="103"/>
      <c r="BA3396" s="95"/>
      <c r="BB3396" s="95"/>
      <c r="BC3396" s="95"/>
      <c r="BD3396" s="95"/>
      <c r="BE3396" s="95"/>
      <c r="BF3396" s="95"/>
      <c r="BG3396" s="95"/>
      <c r="BH3396" s="95"/>
      <c r="BI3396" s="95"/>
    </row>
    <row r="3397" spans="17:61" s="82" customFormat="1" x14ac:dyDescent="0.2">
      <c r="Q3397" s="103"/>
      <c r="R3397" s="104"/>
      <c r="S3397" s="103"/>
      <c r="T3397" s="103"/>
      <c r="U3397" s="103"/>
      <c r="V3397" s="103"/>
      <c r="W3397" s="103"/>
      <c r="X3397" s="103"/>
      <c r="Y3397" s="103"/>
      <c r="Z3397" s="103"/>
      <c r="AA3397" s="103"/>
      <c r="AB3397" s="103"/>
      <c r="AC3397" s="103"/>
      <c r="AD3397" s="103"/>
      <c r="AE3397" s="103"/>
      <c r="AF3397" s="103"/>
      <c r="AG3397" s="103"/>
      <c r="AH3397" s="103"/>
      <c r="AI3397" s="103"/>
      <c r="AJ3397" s="103"/>
      <c r="AK3397" s="103"/>
      <c r="AL3397" s="103"/>
      <c r="AM3397" s="103"/>
      <c r="AN3397" s="103"/>
      <c r="AO3397" s="103"/>
      <c r="AP3397" s="103"/>
      <c r="AQ3397" s="103"/>
      <c r="AR3397" s="103"/>
      <c r="AS3397" s="103"/>
      <c r="AT3397" s="103"/>
      <c r="AU3397" s="103"/>
      <c r="AV3397" s="103"/>
      <c r="AW3397" s="103"/>
      <c r="AX3397" s="103"/>
      <c r="AY3397" s="103"/>
      <c r="AZ3397" s="103"/>
      <c r="BA3397" s="95"/>
      <c r="BB3397" s="95"/>
      <c r="BC3397" s="95"/>
      <c r="BD3397" s="95"/>
      <c r="BE3397" s="95"/>
      <c r="BF3397" s="95"/>
      <c r="BG3397" s="95"/>
      <c r="BH3397" s="95"/>
      <c r="BI3397" s="95"/>
    </row>
    <row r="3398" spans="17:61" s="82" customFormat="1" x14ac:dyDescent="0.2">
      <c r="Q3398" s="103"/>
      <c r="R3398" s="104"/>
      <c r="S3398" s="103"/>
      <c r="T3398" s="103"/>
      <c r="U3398" s="103"/>
      <c r="V3398" s="103"/>
      <c r="W3398" s="103"/>
      <c r="X3398" s="103"/>
      <c r="Y3398" s="103"/>
      <c r="Z3398" s="103"/>
      <c r="AA3398" s="103"/>
      <c r="AB3398" s="103"/>
      <c r="AC3398" s="103"/>
      <c r="AD3398" s="103"/>
      <c r="AE3398" s="103"/>
      <c r="AF3398" s="103"/>
      <c r="AG3398" s="103"/>
      <c r="AH3398" s="103"/>
      <c r="AI3398" s="103"/>
      <c r="AJ3398" s="103"/>
      <c r="AK3398" s="103"/>
      <c r="AL3398" s="103"/>
      <c r="AM3398" s="103"/>
      <c r="AN3398" s="103"/>
      <c r="AO3398" s="103"/>
      <c r="AP3398" s="103"/>
      <c r="AQ3398" s="103"/>
      <c r="AR3398" s="103"/>
      <c r="AS3398" s="103"/>
      <c r="AT3398" s="103"/>
      <c r="AU3398" s="103"/>
      <c r="AV3398" s="103"/>
      <c r="AW3398" s="103"/>
      <c r="AX3398" s="103"/>
      <c r="AY3398" s="103"/>
      <c r="AZ3398" s="103"/>
      <c r="BA3398" s="95"/>
      <c r="BB3398" s="95"/>
      <c r="BC3398" s="95"/>
      <c r="BD3398" s="95"/>
      <c r="BE3398" s="95"/>
      <c r="BF3398" s="95"/>
      <c r="BG3398" s="95"/>
      <c r="BH3398" s="95"/>
      <c r="BI3398" s="95"/>
    </row>
    <row r="3399" spans="17:61" s="82" customFormat="1" x14ac:dyDescent="0.2">
      <c r="Q3399" s="103"/>
      <c r="R3399" s="104"/>
      <c r="S3399" s="103"/>
      <c r="T3399" s="103"/>
      <c r="U3399" s="103"/>
      <c r="V3399" s="103"/>
      <c r="W3399" s="103"/>
      <c r="X3399" s="103"/>
      <c r="Y3399" s="103"/>
      <c r="Z3399" s="103"/>
      <c r="AA3399" s="103"/>
      <c r="AB3399" s="103"/>
      <c r="AC3399" s="103"/>
      <c r="AD3399" s="103"/>
      <c r="AE3399" s="103"/>
      <c r="AF3399" s="103"/>
      <c r="AG3399" s="103"/>
      <c r="AH3399" s="103"/>
      <c r="AI3399" s="103"/>
      <c r="AJ3399" s="103"/>
      <c r="AK3399" s="103"/>
      <c r="AL3399" s="103"/>
      <c r="AM3399" s="103"/>
      <c r="AN3399" s="103"/>
      <c r="AO3399" s="103"/>
      <c r="AP3399" s="103"/>
      <c r="AQ3399" s="103"/>
      <c r="AR3399" s="103"/>
      <c r="AS3399" s="103"/>
      <c r="AT3399" s="103"/>
      <c r="AU3399" s="103"/>
      <c r="AV3399" s="103"/>
      <c r="AW3399" s="103"/>
      <c r="AX3399" s="103"/>
      <c r="AY3399" s="103"/>
      <c r="AZ3399" s="103"/>
      <c r="BA3399" s="95"/>
      <c r="BB3399" s="95"/>
      <c r="BC3399" s="95"/>
      <c r="BD3399" s="95"/>
      <c r="BE3399" s="95"/>
      <c r="BF3399" s="95"/>
      <c r="BG3399" s="95"/>
      <c r="BH3399" s="95"/>
      <c r="BI3399" s="95"/>
    </row>
    <row r="3400" spans="17:61" s="82" customFormat="1" x14ac:dyDescent="0.2">
      <c r="Q3400" s="103"/>
      <c r="R3400" s="104"/>
      <c r="S3400" s="103"/>
      <c r="T3400" s="103"/>
      <c r="U3400" s="103"/>
      <c r="V3400" s="103"/>
      <c r="W3400" s="103"/>
      <c r="X3400" s="103"/>
      <c r="Y3400" s="103"/>
      <c r="Z3400" s="103"/>
      <c r="AA3400" s="103"/>
      <c r="AB3400" s="103"/>
      <c r="AC3400" s="103"/>
      <c r="AD3400" s="103"/>
      <c r="AE3400" s="103"/>
      <c r="AF3400" s="103"/>
      <c r="AG3400" s="103"/>
      <c r="AH3400" s="103"/>
      <c r="AI3400" s="103"/>
      <c r="AJ3400" s="103"/>
      <c r="AK3400" s="103"/>
      <c r="AL3400" s="103"/>
      <c r="AM3400" s="103"/>
      <c r="AN3400" s="103"/>
      <c r="AO3400" s="103"/>
      <c r="AP3400" s="103"/>
      <c r="AQ3400" s="103"/>
      <c r="AR3400" s="103"/>
      <c r="AS3400" s="103"/>
      <c r="AT3400" s="103"/>
      <c r="AU3400" s="103"/>
      <c r="AV3400" s="103"/>
      <c r="AW3400" s="103"/>
      <c r="AX3400" s="103"/>
      <c r="AY3400" s="103"/>
      <c r="AZ3400" s="103"/>
      <c r="BA3400" s="95"/>
      <c r="BB3400" s="95"/>
      <c r="BC3400" s="95"/>
      <c r="BD3400" s="95"/>
      <c r="BE3400" s="95"/>
      <c r="BF3400" s="95"/>
      <c r="BG3400" s="95"/>
      <c r="BH3400" s="95"/>
      <c r="BI3400" s="95"/>
    </row>
    <row r="3401" spans="17:61" s="82" customFormat="1" x14ac:dyDescent="0.2">
      <c r="Q3401" s="103"/>
      <c r="R3401" s="104"/>
      <c r="S3401" s="103"/>
      <c r="T3401" s="103"/>
      <c r="U3401" s="103"/>
      <c r="V3401" s="103"/>
      <c r="W3401" s="103"/>
      <c r="X3401" s="103"/>
      <c r="Y3401" s="103"/>
      <c r="Z3401" s="103"/>
      <c r="AA3401" s="103"/>
      <c r="AB3401" s="103"/>
      <c r="AC3401" s="103"/>
      <c r="AD3401" s="103"/>
      <c r="AE3401" s="103"/>
      <c r="AF3401" s="103"/>
      <c r="AG3401" s="103"/>
      <c r="AH3401" s="103"/>
      <c r="AI3401" s="103"/>
      <c r="AJ3401" s="103"/>
      <c r="AK3401" s="103"/>
      <c r="AL3401" s="103"/>
      <c r="AM3401" s="103"/>
      <c r="AN3401" s="103"/>
      <c r="AO3401" s="103"/>
      <c r="AP3401" s="103"/>
      <c r="AQ3401" s="103"/>
      <c r="AR3401" s="103"/>
      <c r="AS3401" s="103"/>
      <c r="AT3401" s="103"/>
      <c r="AU3401" s="103"/>
      <c r="AV3401" s="103"/>
      <c r="AW3401" s="103"/>
      <c r="AX3401" s="103"/>
      <c r="AY3401" s="103"/>
      <c r="AZ3401" s="103"/>
      <c r="BA3401" s="95"/>
      <c r="BB3401" s="95"/>
      <c r="BC3401" s="95"/>
      <c r="BD3401" s="95"/>
      <c r="BE3401" s="95"/>
      <c r="BF3401" s="95"/>
      <c r="BG3401" s="95"/>
      <c r="BH3401" s="95"/>
      <c r="BI3401" s="95"/>
    </row>
    <row r="3402" spans="17:61" s="82" customFormat="1" x14ac:dyDescent="0.2">
      <c r="Q3402" s="103"/>
      <c r="R3402" s="104"/>
      <c r="S3402" s="103"/>
      <c r="T3402" s="103"/>
      <c r="U3402" s="103"/>
      <c r="V3402" s="103"/>
      <c r="W3402" s="103"/>
      <c r="X3402" s="103"/>
      <c r="Y3402" s="103"/>
      <c r="Z3402" s="103"/>
      <c r="AA3402" s="103"/>
      <c r="AB3402" s="103"/>
      <c r="AC3402" s="103"/>
      <c r="AD3402" s="103"/>
      <c r="AE3402" s="103"/>
      <c r="AF3402" s="103"/>
      <c r="AG3402" s="103"/>
      <c r="AH3402" s="103"/>
      <c r="AI3402" s="103"/>
      <c r="AJ3402" s="103"/>
      <c r="AK3402" s="103"/>
      <c r="AL3402" s="103"/>
      <c r="AM3402" s="103"/>
      <c r="AN3402" s="103"/>
      <c r="AO3402" s="103"/>
      <c r="AP3402" s="103"/>
      <c r="AQ3402" s="103"/>
      <c r="AR3402" s="103"/>
      <c r="AS3402" s="103"/>
      <c r="AT3402" s="103"/>
      <c r="AU3402" s="103"/>
      <c r="AV3402" s="103"/>
      <c r="AW3402" s="103"/>
      <c r="AX3402" s="103"/>
      <c r="AY3402" s="103"/>
      <c r="AZ3402" s="103"/>
      <c r="BA3402" s="95"/>
      <c r="BB3402" s="95"/>
      <c r="BC3402" s="95"/>
      <c r="BD3402" s="95"/>
      <c r="BE3402" s="95"/>
      <c r="BF3402" s="95"/>
      <c r="BG3402" s="95"/>
      <c r="BH3402" s="95"/>
      <c r="BI3402" s="95"/>
    </row>
    <row r="3403" spans="17:61" s="82" customFormat="1" x14ac:dyDescent="0.2">
      <c r="Q3403" s="103"/>
      <c r="R3403" s="104"/>
      <c r="S3403" s="103"/>
      <c r="T3403" s="103"/>
      <c r="U3403" s="103"/>
      <c r="V3403" s="103"/>
      <c r="W3403" s="103"/>
      <c r="X3403" s="103"/>
      <c r="Y3403" s="103"/>
      <c r="Z3403" s="103"/>
      <c r="AA3403" s="103"/>
      <c r="AB3403" s="103"/>
      <c r="AC3403" s="103"/>
      <c r="AD3403" s="103"/>
      <c r="AE3403" s="103"/>
      <c r="AF3403" s="103"/>
      <c r="AG3403" s="103"/>
      <c r="AH3403" s="103"/>
      <c r="AI3403" s="103"/>
      <c r="AJ3403" s="103"/>
      <c r="AK3403" s="103"/>
      <c r="AL3403" s="103"/>
      <c r="AM3403" s="103"/>
      <c r="AN3403" s="103"/>
      <c r="AO3403" s="103"/>
      <c r="AP3403" s="103"/>
      <c r="AQ3403" s="103"/>
      <c r="AR3403" s="103"/>
      <c r="AS3403" s="103"/>
      <c r="AT3403" s="103"/>
      <c r="AU3403" s="103"/>
      <c r="AV3403" s="103"/>
      <c r="AW3403" s="103"/>
      <c r="AX3403" s="103"/>
      <c r="AY3403" s="103"/>
      <c r="AZ3403" s="103"/>
      <c r="BA3403" s="95"/>
      <c r="BB3403" s="95"/>
      <c r="BC3403" s="95"/>
      <c r="BD3403" s="95"/>
      <c r="BE3403" s="95"/>
      <c r="BF3403" s="95"/>
      <c r="BG3403" s="95"/>
      <c r="BH3403" s="95"/>
      <c r="BI3403" s="95"/>
    </row>
    <row r="3404" spans="17:61" s="82" customFormat="1" x14ac:dyDescent="0.2">
      <c r="Q3404" s="103"/>
      <c r="R3404" s="104"/>
      <c r="S3404" s="103"/>
      <c r="T3404" s="103"/>
      <c r="U3404" s="103"/>
      <c r="V3404" s="103"/>
      <c r="W3404" s="103"/>
      <c r="X3404" s="103"/>
      <c r="Y3404" s="103"/>
      <c r="Z3404" s="103"/>
      <c r="AA3404" s="103"/>
      <c r="AB3404" s="103"/>
      <c r="AC3404" s="103"/>
      <c r="AD3404" s="103"/>
      <c r="AE3404" s="103"/>
      <c r="AF3404" s="103"/>
      <c r="AG3404" s="103"/>
      <c r="AH3404" s="103"/>
      <c r="AI3404" s="103"/>
      <c r="AJ3404" s="103"/>
      <c r="AK3404" s="103"/>
      <c r="AL3404" s="103"/>
      <c r="AM3404" s="103"/>
      <c r="AN3404" s="103"/>
      <c r="AO3404" s="103"/>
      <c r="AP3404" s="103"/>
      <c r="AQ3404" s="103"/>
      <c r="AR3404" s="103"/>
      <c r="AS3404" s="103"/>
      <c r="AT3404" s="103"/>
      <c r="AU3404" s="103"/>
      <c r="AV3404" s="103"/>
      <c r="AW3404" s="103"/>
      <c r="AX3404" s="103"/>
      <c r="AY3404" s="103"/>
      <c r="AZ3404" s="103"/>
      <c r="BA3404" s="95"/>
      <c r="BB3404" s="95"/>
      <c r="BC3404" s="95"/>
      <c r="BD3404" s="95"/>
      <c r="BE3404" s="95"/>
      <c r="BF3404" s="95"/>
      <c r="BG3404" s="95"/>
      <c r="BH3404" s="95"/>
      <c r="BI3404" s="95"/>
    </row>
    <row r="3405" spans="17:61" s="82" customFormat="1" x14ac:dyDescent="0.2">
      <c r="Q3405" s="103"/>
      <c r="R3405" s="104"/>
      <c r="S3405" s="103"/>
      <c r="T3405" s="103"/>
      <c r="U3405" s="103"/>
      <c r="V3405" s="103"/>
      <c r="W3405" s="103"/>
      <c r="X3405" s="103"/>
      <c r="Y3405" s="103"/>
      <c r="Z3405" s="103"/>
      <c r="AA3405" s="103"/>
      <c r="AB3405" s="103"/>
      <c r="AC3405" s="103"/>
      <c r="AD3405" s="103"/>
      <c r="AE3405" s="103"/>
      <c r="AF3405" s="103"/>
      <c r="AG3405" s="103"/>
      <c r="AH3405" s="103"/>
      <c r="AI3405" s="103"/>
      <c r="AJ3405" s="103"/>
      <c r="AK3405" s="103"/>
      <c r="AL3405" s="103"/>
      <c r="AM3405" s="103"/>
      <c r="AN3405" s="103"/>
      <c r="AO3405" s="103"/>
      <c r="AP3405" s="103"/>
      <c r="AQ3405" s="103"/>
      <c r="AR3405" s="103"/>
      <c r="AS3405" s="103"/>
      <c r="AT3405" s="103"/>
      <c r="AU3405" s="103"/>
      <c r="AV3405" s="103"/>
      <c r="AW3405" s="103"/>
      <c r="AX3405" s="103"/>
      <c r="AY3405" s="103"/>
      <c r="AZ3405" s="103"/>
      <c r="BA3405" s="95"/>
      <c r="BB3405" s="95"/>
      <c r="BC3405" s="95"/>
      <c r="BD3405" s="95"/>
      <c r="BE3405" s="95"/>
      <c r="BF3405" s="95"/>
      <c r="BG3405" s="95"/>
      <c r="BH3405" s="95"/>
      <c r="BI3405" s="95"/>
    </row>
    <row r="3406" spans="17:61" s="82" customFormat="1" x14ac:dyDescent="0.2">
      <c r="Q3406" s="103"/>
      <c r="R3406" s="104"/>
      <c r="S3406" s="103"/>
      <c r="T3406" s="103"/>
      <c r="U3406" s="103"/>
      <c r="V3406" s="103"/>
      <c r="W3406" s="103"/>
      <c r="X3406" s="103"/>
      <c r="Y3406" s="103"/>
      <c r="Z3406" s="103"/>
      <c r="AA3406" s="103"/>
      <c r="AB3406" s="103"/>
      <c r="AC3406" s="103"/>
      <c r="AD3406" s="103"/>
      <c r="AE3406" s="103"/>
      <c r="AF3406" s="103"/>
      <c r="AG3406" s="103"/>
      <c r="AH3406" s="103"/>
      <c r="AI3406" s="103"/>
      <c r="AJ3406" s="103"/>
      <c r="AK3406" s="103"/>
      <c r="AL3406" s="103"/>
      <c r="AM3406" s="103"/>
      <c r="AN3406" s="103"/>
      <c r="AO3406" s="103"/>
      <c r="AP3406" s="103"/>
      <c r="AQ3406" s="103"/>
      <c r="AR3406" s="103"/>
      <c r="AS3406" s="103"/>
      <c r="AT3406" s="103"/>
      <c r="AU3406" s="103"/>
      <c r="AV3406" s="103"/>
      <c r="AW3406" s="103"/>
      <c r="AX3406" s="103"/>
      <c r="AY3406" s="103"/>
      <c r="AZ3406" s="103"/>
      <c r="BA3406" s="95"/>
      <c r="BB3406" s="95"/>
      <c r="BC3406" s="95"/>
      <c r="BD3406" s="95"/>
      <c r="BE3406" s="95"/>
      <c r="BF3406" s="95"/>
      <c r="BG3406" s="95"/>
      <c r="BH3406" s="95"/>
      <c r="BI3406" s="95"/>
    </row>
    <row r="3407" spans="17:61" s="82" customFormat="1" x14ac:dyDescent="0.2">
      <c r="Q3407" s="103"/>
      <c r="R3407" s="104"/>
      <c r="S3407" s="103"/>
      <c r="T3407" s="103"/>
      <c r="U3407" s="103"/>
      <c r="V3407" s="103"/>
      <c r="W3407" s="103"/>
      <c r="X3407" s="103"/>
      <c r="Y3407" s="103"/>
      <c r="Z3407" s="103"/>
      <c r="AA3407" s="103"/>
      <c r="AB3407" s="103"/>
      <c r="AC3407" s="103"/>
      <c r="AD3407" s="103"/>
      <c r="AE3407" s="103"/>
      <c r="AF3407" s="103"/>
      <c r="AG3407" s="103"/>
      <c r="AH3407" s="103"/>
      <c r="AI3407" s="103"/>
      <c r="AJ3407" s="103"/>
      <c r="AK3407" s="103"/>
      <c r="AL3407" s="103"/>
      <c r="AM3407" s="103"/>
      <c r="AN3407" s="103"/>
      <c r="AO3407" s="103"/>
      <c r="AP3407" s="103"/>
      <c r="AQ3407" s="103"/>
      <c r="AR3407" s="103"/>
      <c r="AS3407" s="103"/>
      <c r="AT3407" s="103"/>
      <c r="AU3407" s="103"/>
      <c r="AV3407" s="103"/>
      <c r="AW3407" s="103"/>
      <c r="AX3407" s="103"/>
      <c r="AY3407" s="103"/>
      <c r="AZ3407" s="103"/>
      <c r="BA3407" s="95"/>
      <c r="BB3407" s="95"/>
      <c r="BC3407" s="95"/>
      <c r="BD3407" s="95"/>
      <c r="BE3407" s="95"/>
      <c r="BF3407" s="95"/>
      <c r="BG3407" s="95"/>
      <c r="BH3407" s="95"/>
      <c r="BI3407" s="95"/>
    </row>
    <row r="3408" spans="17:61" s="82" customFormat="1" x14ac:dyDescent="0.2">
      <c r="Q3408" s="103"/>
      <c r="R3408" s="104"/>
      <c r="S3408" s="103"/>
      <c r="T3408" s="103"/>
      <c r="U3408" s="103"/>
      <c r="V3408" s="103"/>
      <c r="W3408" s="103"/>
      <c r="X3408" s="103"/>
      <c r="Y3408" s="103"/>
      <c r="Z3408" s="103"/>
      <c r="AA3408" s="103"/>
      <c r="AB3408" s="103"/>
      <c r="AC3408" s="103"/>
      <c r="AD3408" s="103"/>
      <c r="AE3408" s="103"/>
      <c r="AF3408" s="103"/>
      <c r="AG3408" s="103"/>
      <c r="AH3408" s="103"/>
      <c r="AI3408" s="103"/>
      <c r="AJ3408" s="103"/>
      <c r="AK3408" s="103"/>
      <c r="AL3408" s="103"/>
      <c r="AM3408" s="103"/>
      <c r="AN3408" s="103"/>
      <c r="AO3408" s="103"/>
      <c r="AP3408" s="103"/>
      <c r="AQ3408" s="103"/>
      <c r="AR3408" s="103"/>
      <c r="AS3408" s="103"/>
      <c r="AT3408" s="103"/>
      <c r="AU3408" s="103"/>
      <c r="AV3408" s="103"/>
      <c r="AW3408" s="103"/>
      <c r="AX3408" s="103"/>
      <c r="AY3408" s="103"/>
      <c r="AZ3408" s="103"/>
      <c r="BA3408" s="95"/>
      <c r="BB3408" s="95"/>
      <c r="BC3408" s="95"/>
      <c r="BD3408" s="95"/>
      <c r="BE3408" s="95"/>
      <c r="BF3408" s="95"/>
      <c r="BG3408" s="95"/>
      <c r="BH3408" s="95"/>
      <c r="BI3408" s="95"/>
    </row>
    <row r="3409" spans="17:61" s="82" customFormat="1" x14ac:dyDescent="0.2">
      <c r="Q3409" s="103"/>
      <c r="R3409" s="104"/>
      <c r="S3409" s="103"/>
      <c r="T3409" s="103"/>
      <c r="U3409" s="103"/>
      <c r="V3409" s="103"/>
      <c r="W3409" s="103"/>
      <c r="X3409" s="103"/>
      <c r="Y3409" s="103"/>
      <c r="Z3409" s="103"/>
      <c r="AA3409" s="103"/>
      <c r="AB3409" s="103"/>
      <c r="AC3409" s="103"/>
      <c r="AD3409" s="103"/>
      <c r="AE3409" s="103"/>
      <c r="AF3409" s="103"/>
      <c r="AG3409" s="103"/>
      <c r="AH3409" s="103"/>
      <c r="AI3409" s="103"/>
      <c r="AJ3409" s="103"/>
      <c r="AK3409" s="103"/>
      <c r="AL3409" s="103"/>
      <c r="AM3409" s="103"/>
      <c r="AN3409" s="103"/>
      <c r="AO3409" s="103"/>
      <c r="AP3409" s="103"/>
      <c r="AQ3409" s="103"/>
      <c r="AR3409" s="103"/>
      <c r="AS3409" s="103"/>
      <c r="AT3409" s="103"/>
      <c r="AU3409" s="103"/>
      <c r="AV3409" s="103"/>
      <c r="AW3409" s="103"/>
      <c r="AX3409" s="103"/>
      <c r="AY3409" s="103"/>
      <c r="AZ3409" s="103"/>
      <c r="BA3409" s="95"/>
      <c r="BB3409" s="95"/>
      <c r="BC3409" s="95"/>
      <c r="BD3409" s="95"/>
      <c r="BE3409" s="95"/>
      <c r="BF3409" s="95"/>
      <c r="BG3409" s="95"/>
      <c r="BH3409" s="95"/>
      <c r="BI3409" s="95"/>
    </row>
    <row r="3410" spans="17:61" s="82" customFormat="1" x14ac:dyDescent="0.2">
      <c r="Q3410" s="103"/>
      <c r="R3410" s="104"/>
      <c r="S3410" s="103"/>
      <c r="T3410" s="103"/>
      <c r="U3410" s="103"/>
      <c r="V3410" s="103"/>
      <c r="W3410" s="103"/>
      <c r="X3410" s="103"/>
      <c r="Y3410" s="103"/>
      <c r="Z3410" s="103"/>
      <c r="AA3410" s="103"/>
      <c r="AB3410" s="103"/>
      <c r="AC3410" s="103"/>
      <c r="AD3410" s="103"/>
      <c r="AE3410" s="103"/>
      <c r="AF3410" s="103"/>
      <c r="AG3410" s="103"/>
      <c r="AH3410" s="103"/>
      <c r="AI3410" s="103"/>
      <c r="AJ3410" s="103"/>
      <c r="AK3410" s="103"/>
      <c r="AL3410" s="103"/>
      <c r="AM3410" s="103"/>
      <c r="AN3410" s="103"/>
      <c r="AO3410" s="103"/>
      <c r="AP3410" s="103"/>
      <c r="AQ3410" s="103"/>
      <c r="AR3410" s="103"/>
      <c r="AS3410" s="103"/>
      <c r="AT3410" s="103"/>
      <c r="AU3410" s="103"/>
      <c r="AV3410" s="103"/>
      <c r="AW3410" s="103"/>
      <c r="AX3410" s="103"/>
      <c r="AY3410" s="103"/>
      <c r="AZ3410" s="103"/>
      <c r="BA3410" s="95"/>
      <c r="BB3410" s="95"/>
      <c r="BC3410" s="95"/>
      <c r="BD3410" s="95"/>
      <c r="BE3410" s="95"/>
      <c r="BF3410" s="95"/>
      <c r="BG3410" s="95"/>
      <c r="BH3410" s="95"/>
      <c r="BI3410" s="95"/>
    </row>
    <row r="3411" spans="17:61" s="82" customFormat="1" x14ac:dyDescent="0.2">
      <c r="Q3411" s="103"/>
      <c r="R3411" s="104"/>
      <c r="S3411" s="103"/>
      <c r="T3411" s="103"/>
      <c r="U3411" s="103"/>
      <c r="V3411" s="103"/>
      <c r="W3411" s="103"/>
      <c r="X3411" s="103"/>
      <c r="Y3411" s="103"/>
      <c r="Z3411" s="103"/>
      <c r="AA3411" s="103"/>
      <c r="AB3411" s="103"/>
      <c r="AC3411" s="103"/>
      <c r="AD3411" s="103"/>
      <c r="AE3411" s="103"/>
      <c r="AF3411" s="103"/>
      <c r="AG3411" s="103"/>
      <c r="AH3411" s="103"/>
      <c r="AI3411" s="103"/>
      <c r="AJ3411" s="103"/>
      <c r="AK3411" s="103"/>
      <c r="AL3411" s="103"/>
      <c r="AM3411" s="103"/>
      <c r="AN3411" s="103"/>
      <c r="AO3411" s="103"/>
      <c r="AP3411" s="103"/>
      <c r="AQ3411" s="103"/>
      <c r="AR3411" s="103"/>
      <c r="AS3411" s="103"/>
      <c r="AT3411" s="103"/>
      <c r="AU3411" s="103"/>
      <c r="AV3411" s="103"/>
      <c r="AW3411" s="103"/>
      <c r="AX3411" s="103"/>
      <c r="AY3411" s="103"/>
      <c r="AZ3411" s="103"/>
      <c r="BA3411" s="95"/>
      <c r="BB3411" s="95"/>
      <c r="BC3411" s="95"/>
      <c r="BD3411" s="95"/>
      <c r="BE3411" s="95"/>
      <c r="BF3411" s="95"/>
      <c r="BG3411" s="95"/>
      <c r="BH3411" s="95"/>
      <c r="BI3411" s="95"/>
    </row>
    <row r="3412" spans="17:61" s="82" customFormat="1" x14ac:dyDescent="0.2">
      <c r="Q3412" s="103"/>
      <c r="R3412" s="104"/>
      <c r="S3412" s="103"/>
      <c r="T3412" s="103"/>
      <c r="U3412" s="103"/>
      <c r="V3412" s="103"/>
      <c r="W3412" s="103"/>
      <c r="X3412" s="103"/>
      <c r="Y3412" s="103"/>
      <c r="Z3412" s="103"/>
      <c r="AA3412" s="103"/>
      <c r="AB3412" s="103"/>
      <c r="AC3412" s="103"/>
      <c r="AD3412" s="103"/>
      <c r="AE3412" s="103"/>
      <c r="AF3412" s="103"/>
      <c r="AG3412" s="103"/>
      <c r="AH3412" s="103"/>
      <c r="AI3412" s="103"/>
      <c r="AJ3412" s="103"/>
      <c r="AK3412" s="103"/>
      <c r="AL3412" s="103"/>
      <c r="AM3412" s="103"/>
      <c r="AN3412" s="103"/>
      <c r="AO3412" s="103"/>
      <c r="AP3412" s="103"/>
      <c r="AQ3412" s="103"/>
      <c r="AR3412" s="103"/>
      <c r="AS3412" s="103"/>
      <c r="AT3412" s="103"/>
      <c r="AU3412" s="103"/>
      <c r="AV3412" s="103"/>
      <c r="AW3412" s="103"/>
      <c r="AX3412" s="103"/>
      <c r="AY3412" s="103"/>
      <c r="AZ3412" s="103"/>
      <c r="BA3412" s="95"/>
      <c r="BB3412" s="95"/>
      <c r="BC3412" s="95"/>
      <c r="BD3412" s="95"/>
      <c r="BE3412" s="95"/>
      <c r="BF3412" s="95"/>
      <c r="BG3412" s="95"/>
      <c r="BH3412" s="95"/>
      <c r="BI3412" s="95"/>
    </row>
    <row r="3413" spans="17:61" s="82" customFormat="1" x14ac:dyDescent="0.2">
      <c r="Q3413" s="103"/>
      <c r="R3413" s="104"/>
      <c r="S3413" s="103"/>
      <c r="T3413" s="103"/>
      <c r="U3413" s="103"/>
      <c r="V3413" s="103"/>
      <c r="W3413" s="103"/>
      <c r="X3413" s="103"/>
      <c r="Y3413" s="103"/>
      <c r="Z3413" s="103"/>
      <c r="AA3413" s="103"/>
      <c r="AB3413" s="103"/>
      <c r="AC3413" s="103"/>
      <c r="AD3413" s="103"/>
      <c r="AE3413" s="103"/>
      <c r="AF3413" s="103"/>
      <c r="AG3413" s="103"/>
      <c r="AH3413" s="103"/>
      <c r="AI3413" s="103"/>
      <c r="AJ3413" s="103"/>
      <c r="AK3413" s="103"/>
      <c r="AL3413" s="103"/>
      <c r="AM3413" s="103"/>
      <c r="AN3413" s="103"/>
      <c r="AO3413" s="103"/>
      <c r="AP3413" s="103"/>
      <c r="AQ3413" s="103"/>
      <c r="AR3413" s="103"/>
      <c r="AS3413" s="103"/>
      <c r="AT3413" s="103"/>
      <c r="AU3413" s="103"/>
      <c r="AV3413" s="103"/>
      <c r="AW3413" s="103"/>
      <c r="AX3413" s="103"/>
      <c r="AY3413" s="103"/>
      <c r="AZ3413" s="103"/>
      <c r="BA3413" s="95"/>
      <c r="BB3413" s="95"/>
      <c r="BC3413" s="95"/>
      <c r="BD3413" s="95"/>
      <c r="BE3413" s="95"/>
      <c r="BF3413" s="95"/>
      <c r="BG3413" s="95"/>
      <c r="BH3413" s="95"/>
      <c r="BI3413" s="95"/>
    </row>
    <row r="3414" spans="17:61" s="82" customFormat="1" x14ac:dyDescent="0.2">
      <c r="Q3414" s="103"/>
      <c r="R3414" s="104"/>
      <c r="S3414" s="103"/>
      <c r="T3414" s="103"/>
      <c r="U3414" s="103"/>
      <c r="V3414" s="103"/>
      <c r="W3414" s="103"/>
      <c r="X3414" s="103"/>
      <c r="Y3414" s="103"/>
      <c r="Z3414" s="103"/>
      <c r="AA3414" s="103"/>
      <c r="AB3414" s="103"/>
      <c r="AC3414" s="103"/>
      <c r="AD3414" s="103"/>
      <c r="AE3414" s="103"/>
      <c r="AF3414" s="103"/>
      <c r="AG3414" s="103"/>
      <c r="AH3414" s="103"/>
      <c r="AI3414" s="103"/>
      <c r="AJ3414" s="103"/>
      <c r="AK3414" s="103"/>
      <c r="AL3414" s="103"/>
      <c r="AM3414" s="103"/>
      <c r="AN3414" s="103"/>
      <c r="AO3414" s="103"/>
      <c r="AP3414" s="103"/>
      <c r="AQ3414" s="103"/>
      <c r="AR3414" s="103"/>
      <c r="AS3414" s="103"/>
      <c r="AT3414" s="103"/>
      <c r="AU3414" s="103"/>
      <c r="AV3414" s="103"/>
      <c r="AW3414" s="103"/>
      <c r="AX3414" s="103"/>
      <c r="AY3414" s="103"/>
      <c r="AZ3414" s="103"/>
      <c r="BA3414" s="95"/>
      <c r="BB3414" s="95"/>
      <c r="BC3414" s="95"/>
      <c r="BD3414" s="95"/>
      <c r="BE3414" s="95"/>
      <c r="BF3414" s="95"/>
      <c r="BG3414" s="95"/>
      <c r="BH3414" s="95"/>
      <c r="BI3414" s="95"/>
    </row>
    <row r="3415" spans="17:61" s="82" customFormat="1" x14ac:dyDescent="0.2">
      <c r="Q3415" s="103"/>
      <c r="R3415" s="104"/>
      <c r="S3415" s="103"/>
      <c r="T3415" s="103"/>
      <c r="U3415" s="103"/>
      <c r="V3415" s="103"/>
      <c r="W3415" s="103"/>
      <c r="X3415" s="103"/>
      <c r="Y3415" s="103"/>
      <c r="Z3415" s="103"/>
      <c r="AA3415" s="103"/>
      <c r="AB3415" s="103"/>
      <c r="AC3415" s="103"/>
      <c r="AD3415" s="103"/>
      <c r="AE3415" s="103"/>
      <c r="AF3415" s="103"/>
      <c r="AG3415" s="103"/>
      <c r="AH3415" s="103"/>
      <c r="AI3415" s="103"/>
      <c r="AJ3415" s="103"/>
      <c r="AK3415" s="103"/>
      <c r="AL3415" s="103"/>
      <c r="AM3415" s="103"/>
      <c r="AN3415" s="103"/>
      <c r="AO3415" s="103"/>
      <c r="AP3415" s="103"/>
      <c r="AQ3415" s="103"/>
      <c r="AR3415" s="103"/>
      <c r="AS3415" s="103"/>
      <c r="AT3415" s="103"/>
      <c r="AU3415" s="103"/>
      <c r="AV3415" s="103"/>
      <c r="AW3415" s="103"/>
      <c r="AX3415" s="103"/>
      <c r="AY3415" s="103"/>
      <c r="AZ3415" s="103"/>
      <c r="BA3415" s="95"/>
      <c r="BB3415" s="95"/>
      <c r="BC3415" s="95"/>
      <c r="BD3415" s="95"/>
      <c r="BE3415" s="95"/>
      <c r="BF3415" s="95"/>
      <c r="BG3415" s="95"/>
      <c r="BH3415" s="95"/>
      <c r="BI3415" s="95"/>
    </row>
    <row r="3416" spans="17:61" s="82" customFormat="1" x14ac:dyDescent="0.2">
      <c r="Q3416" s="103"/>
      <c r="R3416" s="104"/>
      <c r="S3416" s="103"/>
      <c r="T3416" s="103"/>
      <c r="U3416" s="103"/>
      <c r="V3416" s="103"/>
      <c r="W3416" s="103"/>
      <c r="X3416" s="103"/>
      <c r="Y3416" s="103"/>
      <c r="Z3416" s="103"/>
      <c r="AA3416" s="103"/>
      <c r="AB3416" s="103"/>
      <c r="AC3416" s="103"/>
      <c r="AD3416" s="103"/>
      <c r="AE3416" s="103"/>
      <c r="AF3416" s="103"/>
      <c r="AG3416" s="103"/>
      <c r="AH3416" s="103"/>
      <c r="AI3416" s="103"/>
      <c r="AJ3416" s="103"/>
      <c r="AK3416" s="103"/>
      <c r="AL3416" s="103"/>
      <c r="AM3416" s="103"/>
      <c r="AN3416" s="103"/>
      <c r="AO3416" s="103"/>
      <c r="AP3416" s="103"/>
      <c r="AQ3416" s="103"/>
      <c r="AR3416" s="103"/>
      <c r="AS3416" s="103"/>
      <c r="AT3416" s="103"/>
      <c r="AU3416" s="103"/>
      <c r="AV3416" s="103"/>
      <c r="AW3416" s="103"/>
      <c r="AX3416" s="103"/>
      <c r="AY3416" s="103"/>
      <c r="AZ3416" s="103"/>
      <c r="BA3416" s="95"/>
      <c r="BB3416" s="95"/>
      <c r="BC3416" s="95"/>
      <c r="BD3416" s="95"/>
      <c r="BE3416" s="95"/>
      <c r="BF3416" s="95"/>
      <c r="BG3416" s="95"/>
      <c r="BH3416" s="95"/>
      <c r="BI3416" s="95"/>
    </row>
    <row r="3417" spans="17:61" s="82" customFormat="1" x14ac:dyDescent="0.2">
      <c r="Q3417" s="103"/>
      <c r="R3417" s="104"/>
      <c r="S3417" s="103"/>
      <c r="T3417" s="103"/>
      <c r="U3417" s="103"/>
      <c r="V3417" s="103"/>
      <c r="W3417" s="103"/>
      <c r="X3417" s="103"/>
      <c r="Y3417" s="103"/>
      <c r="Z3417" s="103"/>
      <c r="AA3417" s="103"/>
      <c r="AB3417" s="103"/>
      <c r="AC3417" s="103"/>
      <c r="AD3417" s="103"/>
      <c r="AE3417" s="103"/>
      <c r="AF3417" s="103"/>
      <c r="AG3417" s="103"/>
      <c r="AH3417" s="103"/>
      <c r="AI3417" s="103"/>
      <c r="AJ3417" s="103"/>
      <c r="AK3417" s="103"/>
      <c r="AL3417" s="103"/>
      <c r="AM3417" s="103"/>
      <c r="AN3417" s="103"/>
      <c r="AO3417" s="103"/>
      <c r="AP3417" s="103"/>
      <c r="AQ3417" s="103"/>
      <c r="AR3417" s="103"/>
      <c r="AS3417" s="103"/>
      <c r="AT3417" s="103"/>
      <c r="AU3417" s="103"/>
      <c r="AV3417" s="103"/>
      <c r="AW3417" s="103"/>
      <c r="AX3417" s="103"/>
      <c r="AY3417" s="103"/>
      <c r="AZ3417" s="103"/>
      <c r="BA3417" s="95"/>
      <c r="BB3417" s="95"/>
      <c r="BC3417" s="95"/>
      <c r="BD3417" s="95"/>
      <c r="BE3417" s="95"/>
      <c r="BF3417" s="95"/>
      <c r="BG3417" s="95"/>
      <c r="BH3417" s="95"/>
      <c r="BI3417" s="95"/>
    </row>
    <row r="3418" spans="17:61" s="82" customFormat="1" x14ac:dyDescent="0.2">
      <c r="Q3418" s="103"/>
      <c r="R3418" s="104"/>
      <c r="S3418" s="103"/>
      <c r="T3418" s="103"/>
      <c r="U3418" s="103"/>
      <c r="V3418" s="103"/>
      <c r="W3418" s="103"/>
      <c r="X3418" s="103"/>
      <c r="Y3418" s="103"/>
      <c r="Z3418" s="103"/>
      <c r="AA3418" s="103"/>
      <c r="AB3418" s="103"/>
      <c r="AC3418" s="103"/>
      <c r="AD3418" s="103"/>
      <c r="AE3418" s="103"/>
      <c r="AF3418" s="103"/>
      <c r="AG3418" s="103"/>
      <c r="AH3418" s="103"/>
      <c r="AI3418" s="103"/>
      <c r="AJ3418" s="103"/>
      <c r="AK3418" s="103"/>
      <c r="AL3418" s="103"/>
      <c r="AM3418" s="103"/>
      <c r="AN3418" s="103"/>
      <c r="AO3418" s="103"/>
      <c r="AP3418" s="103"/>
      <c r="AQ3418" s="103"/>
      <c r="AR3418" s="103"/>
      <c r="AS3418" s="103"/>
      <c r="AT3418" s="103"/>
      <c r="AU3418" s="103"/>
      <c r="AV3418" s="103"/>
      <c r="AW3418" s="103"/>
      <c r="AX3418" s="103"/>
      <c r="AY3418" s="103"/>
      <c r="AZ3418" s="103"/>
      <c r="BA3418" s="95"/>
      <c r="BB3418" s="95"/>
      <c r="BC3418" s="95"/>
      <c r="BD3418" s="95"/>
      <c r="BE3418" s="95"/>
      <c r="BF3418" s="95"/>
      <c r="BG3418" s="95"/>
      <c r="BH3418" s="95"/>
      <c r="BI3418" s="95"/>
    </row>
    <row r="3419" spans="17:61" s="82" customFormat="1" x14ac:dyDescent="0.2">
      <c r="Q3419" s="103"/>
      <c r="R3419" s="104"/>
      <c r="S3419" s="103"/>
      <c r="T3419" s="103"/>
      <c r="U3419" s="103"/>
      <c r="V3419" s="103"/>
      <c r="W3419" s="103"/>
      <c r="X3419" s="103"/>
      <c r="Y3419" s="103"/>
      <c r="Z3419" s="103"/>
      <c r="AA3419" s="103"/>
      <c r="AB3419" s="103"/>
      <c r="AC3419" s="103"/>
      <c r="AD3419" s="103"/>
      <c r="AE3419" s="103"/>
      <c r="AF3419" s="103"/>
      <c r="AG3419" s="103"/>
      <c r="AH3419" s="103"/>
      <c r="AI3419" s="103"/>
      <c r="AJ3419" s="103"/>
      <c r="AK3419" s="103"/>
      <c r="AL3419" s="103"/>
      <c r="AM3419" s="103"/>
      <c r="AN3419" s="103"/>
      <c r="AO3419" s="103"/>
      <c r="AP3419" s="103"/>
      <c r="AQ3419" s="103"/>
      <c r="AR3419" s="103"/>
      <c r="AS3419" s="103"/>
      <c r="AT3419" s="103"/>
      <c r="AU3419" s="103"/>
      <c r="AV3419" s="103"/>
      <c r="AW3419" s="103"/>
      <c r="AX3419" s="103"/>
      <c r="AY3419" s="103"/>
      <c r="AZ3419" s="103"/>
      <c r="BA3419" s="95"/>
      <c r="BB3419" s="95"/>
      <c r="BC3419" s="95"/>
      <c r="BD3419" s="95"/>
      <c r="BE3419" s="95"/>
      <c r="BF3419" s="95"/>
      <c r="BG3419" s="95"/>
      <c r="BH3419" s="95"/>
      <c r="BI3419" s="95"/>
    </row>
    <row r="3420" spans="17:61" s="82" customFormat="1" x14ac:dyDescent="0.2">
      <c r="Q3420" s="103"/>
      <c r="R3420" s="104"/>
      <c r="S3420" s="103"/>
      <c r="T3420" s="103"/>
      <c r="U3420" s="103"/>
      <c r="V3420" s="103"/>
      <c r="W3420" s="103"/>
      <c r="X3420" s="103"/>
      <c r="Y3420" s="103"/>
      <c r="Z3420" s="103"/>
      <c r="AA3420" s="103"/>
      <c r="AB3420" s="103"/>
      <c r="AC3420" s="103"/>
      <c r="AD3420" s="103"/>
      <c r="AE3420" s="103"/>
      <c r="AF3420" s="103"/>
      <c r="AG3420" s="103"/>
      <c r="AH3420" s="103"/>
      <c r="AI3420" s="103"/>
      <c r="AJ3420" s="103"/>
      <c r="AK3420" s="103"/>
      <c r="AL3420" s="103"/>
      <c r="AM3420" s="103"/>
      <c r="AN3420" s="103"/>
      <c r="AO3420" s="103"/>
      <c r="AP3420" s="103"/>
      <c r="AQ3420" s="103"/>
      <c r="AR3420" s="103"/>
      <c r="AS3420" s="103"/>
      <c r="AT3420" s="103"/>
      <c r="AU3420" s="103"/>
      <c r="AV3420" s="103"/>
      <c r="AW3420" s="103"/>
      <c r="AX3420" s="103"/>
      <c r="AY3420" s="103"/>
      <c r="AZ3420" s="103"/>
      <c r="BA3420" s="95"/>
      <c r="BB3420" s="95"/>
      <c r="BC3420" s="95"/>
      <c r="BD3420" s="95"/>
      <c r="BE3420" s="95"/>
      <c r="BF3420" s="95"/>
      <c r="BG3420" s="95"/>
      <c r="BH3420" s="95"/>
      <c r="BI3420" s="95"/>
    </row>
    <row r="3421" spans="17:61" s="82" customFormat="1" x14ac:dyDescent="0.2">
      <c r="Q3421" s="103"/>
      <c r="R3421" s="104"/>
      <c r="S3421" s="103"/>
      <c r="T3421" s="103"/>
      <c r="U3421" s="103"/>
      <c r="V3421" s="103"/>
      <c r="W3421" s="103"/>
      <c r="X3421" s="103"/>
      <c r="Y3421" s="103"/>
      <c r="Z3421" s="103"/>
      <c r="AA3421" s="103"/>
      <c r="AB3421" s="103"/>
      <c r="AC3421" s="103"/>
      <c r="AD3421" s="103"/>
      <c r="AE3421" s="103"/>
      <c r="AF3421" s="103"/>
      <c r="AG3421" s="103"/>
      <c r="AH3421" s="103"/>
      <c r="AI3421" s="103"/>
      <c r="AJ3421" s="103"/>
      <c r="AK3421" s="103"/>
      <c r="AL3421" s="103"/>
      <c r="AM3421" s="103"/>
      <c r="AN3421" s="103"/>
      <c r="AO3421" s="103"/>
      <c r="AP3421" s="103"/>
      <c r="AQ3421" s="103"/>
      <c r="AR3421" s="103"/>
      <c r="AS3421" s="103"/>
      <c r="AT3421" s="103"/>
      <c r="AU3421" s="103"/>
      <c r="AV3421" s="103"/>
      <c r="AW3421" s="103"/>
      <c r="AX3421" s="103"/>
      <c r="AY3421" s="103"/>
      <c r="AZ3421" s="103"/>
      <c r="BA3421" s="95"/>
      <c r="BB3421" s="95"/>
      <c r="BC3421" s="95"/>
      <c r="BD3421" s="95"/>
      <c r="BE3421" s="95"/>
      <c r="BF3421" s="95"/>
      <c r="BG3421" s="95"/>
      <c r="BH3421" s="95"/>
      <c r="BI3421" s="95"/>
    </row>
    <row r="3422" spans="17:61" s="82" customFormat="1" x14ac:dyDescent="0.2">
      <c r="Q3422" s="103"/>
      <c r="R3422" s="104"/>
      <c r="S3422" s="103"/>
      <c r="T3422" s="103"/>
      <c r="U3422" s="103"/>
      <c r="V3422" s="103"/>
      <c r="W3422" s="103"/>
      <c r="X3422" s="103"/>
      <c r="Y3422" s="103"/>
      <c r="Z3422" s="103"/>
      <c r="AA3422" s="103"/>
      <c r="AB3422" s="103"/>
      <c r="AC3422" s="103"/>
      <c r="AD3422" s="103"/>
      <c r="AE3422" s="103"/>
      <c r="AF3422" s="103"/>
      <c r="AG3422" s="103"/>
      <c r="AH3422" s="103"/>
      <c r="AI3422" s="103"/>
      <c r="AJ3422" s="103"/>
      <c r="AK3422" s="103"/>
      <c r="AL3422" s="103"/>
      <c r="AM3422" s="103"/>
      <c r="AN3422" s="103"/>
      <c r="AO3422" s="103"/>
      <c r="AP3422" s="103"/>
      <c r="AQ3422" s="103"/>
      <c r="AR3422" s="103"/>
      <c r="AS3422" s="103"/>
      <c r="AT3422" s="103"/>
      <c r="AU3422" s="103"/>
      <c r="AV3422" s="103"/>
      <c r="AW3422" s="103"/>
      <c r="AX3422" s="103"/>
      <c r="AY3422" s="103"/>
      <c r="AZ3422" s="103"/>
      <c r="BA3422" s="95"/>
      <c r="BB3422" s="95"/>
      <c r="BC3422" s="95"/>
      <c r="BD3422" s="95"/>
      <c r="BE3422" s="95"/>
      <c r="BF3422" s="95"/>
      <c r="BG3422" s="95"/>
      <c r="BH3422" s="95"/>
      <c r="BI3422" s="95"/>
    </row>
    <row r="3423" spans="17:61" s="82" customFormat="1" x14ac:dyDescent="0.2">
      <c r="Q3423" s="103"/>
      <c r="R3423" s="104"/>
      <c r="S3423" s="103"/>
      <c r="T3423" s="103"/>
      <c r="U3423" s="103"/>
      <c r="V3423" s="103"/>
      <c r="W3423" s="103"/>
      <c r="X3423" s="103"/>
      <c r="Y3423" s="103"/>
      <c r="Z3423" s="103"/>
      <c r="AA3423" s="103"/>
      <c r="AB3423" s="103"/>
      <c r="AC3423" s="103"/>
      <c r="AD3423" s="103"/>
      <c r="AE3423" s="103"/>
      <c r="AF3423" s="103"/>
      <c r="AG3423" s="103"/>
      <c r="AH3423" s="103"/>
      <c r="AI3423" s="103"/>
      <c r="AJ3423" s="103"/>
      <c r="AK3423" s="103"/>
      <c r="AL3423" s="103"/>
      <c r="AM3423" s="103"/>
      <c r="AN3423" s="103"/>
      <c r="AO3423" s="103"/>
      <c r="AP3423" s="103"/>
      <c r="AQ3423" s="103"/>
      <c r="AR3423" s="103"/>
      <c r="AS3423" s="103"/>
      <c r="AT3423" s="103"/>
      <c r="AU3423" s="103"/>
      <c r="AV3423" s="103"/>
      <c r="AW3423" s="103"/>
      <c r="AX3423" s="103"/>
      <c r="AY3423" s="103"/>
      <c r="AZ3423" s="103"/>
      <c r="BA3423" s="95"/>
      <c r="BB3423" s="95"/>
      <c r="BC3423" s="95"/>
      <c r="BD3423" s="95"/>
      <c r="BE3423" s="95"/>
      <c r="BF3423" s="95"/>
      <c r="BG3423" s="95"/>
      <c r="BH3423" s="95"/>
      <c r="BI3423" s="95"/>
    </row>
    <row r="3424" spans="17:61" s="82" customFormat="1" x14ac:dyDescent="0.2">
      <c r="Q3424" s="103"/>
      <c r="R3424" s="104"/>
      <c r="S3424" s="103"/>
      <c r="T3424" s="103"/>
      <c r="U3424" s="103"/>
      <c r="V3424" s="103"/>
      <c r="W3424" s="103"/>
      <c r="X3424" s="103"/>
      <c r="Y3424" s="103"/>
      <c r="Z3424" s="103"/>
      <c r="AA3424" s="103"/>
      <c r="AB3424" s="103"/>
      <c r="AC3424" s="103"/>
      <c r="AD3424" s="103"/>
      <c r="AE3424" s="103"/>
      <c r="AF3424" s="103"/>
      <c r="AG3424" s="103"/>
      <c r="AH3424" s="103"/>
      <c r="AI3424" s="103"/>
      <c r="AJ3424" s="103"/>
      <c r="AK3424" s="103"/>
      <c r="AL3424" s="103"/>
      <c r="AM3424" s="103"/>
      <c r="AN3424" s="103"/>
      <c r="AO3424" s="103"/>
      <c r="AP3424" s="103"/>
      <c r="AQ3424" s="103"/>
      <c r="AR3424" s="103"/>
      <c r="AS3424" s="103"/>
      <c r="AT3424" s="103"/>
      <c r="AU3424" s="103"/>
      <c r="AV3424" s="103"/>
      <c r="AW3424" s="103"/>
      <c r="AX3424" s="103"/>
      <c r="AY3424" s="103"/>
      <c r="AZ3424" s="103"/>
      <c r="BA3424" s="95"/>
      <c r="BB3424" s="95"/>
      <c r="BC3424" s="95"/>
      <c r="BD3424" s="95"/>
      <c r="BE3424" s="95"/>
      <c r="BF3424" s="95"/>
      <c r="BG3424" s="95"/>
      <c r="BH3424" s="95"/>
      <c r="BI3424" s="95"/>
    </row>
    <row r="3425" spans="17:61" s="82" customFormat="1" x14ac:dyDescent="0.2">
      <c r="Q3425" s="103"/>
      <c r="R3425" s="104"/>
      <c r="S3425" s="103"/>
      <c r="T3425" s="103"/>
      <c r="U3425" s="103"/>
      <c r="V3425" s="103"/>
      <c r="W3425" s="103"/>
      <c r="X3425" s="103"/>
      <c r="Y3425" s="103"/>
      <c r="Z3425" s="103"/>
      <c r="AA3425" s="103"/>
      <c r="AB3425" s="103"/>
      <c r="AC3425" s="103"/>
      <c r="AD3425" s="103"/>
      <c r="AE3425" s="103"/>
      <c r="AF3425" s="103"/>
      <c r="AG3425" s="103"/>
      <c r="AH3425" s="103"/>
      <c r="AI3425" s="103"/>
      <c r="AJ3425" s="103"/>
      <c r="AK3425" s="103"/>
      <c r="AL3425" s="103"/>
      <c r="AM3425" s="103"/>
      <c r="AN3425" s="103"/>
      <c r="AO3425" s="103"/>
      <c r="AP3425" s="103"/>
      <c r="AQ3425" s="103"/>
      <c r="AR3425" s="103"/>
      <c r="AS3425" s="103"/>
      <c r="AT3425" s="103"/>
      <c r="AU3425" s="103"/>
      <c r="AV3425" s="103"/>
      <c r="AW3425" s="103"/>
      <c r="AX3425" s="103"/>
      <c r="AY3425" s="103"/>
      <c r="AZ3425" s="103"/>
      <c r="BA3425" s="95"/>
      <c r="BB3425" s="95"/>
      <c r="BC3425" s="95"/>
      <c r="BD3425" s="95"/>
      <c r="BE3425" s="95"/>
      <c r="BF3425" s="95"/>
      <c r="BG3425" s="95"/>
      <c r="BH3425" s="95"/>
      <c r="BI3425" s="95"/>
    </row>
    <row r="3426" spans="17:61" s="82" customFormat="1" x14ac:dyDescent="0.2">
      <c r="Q3426" s="103"/>
      <c r="R3426" s="104"/>
      <c r="S3426" s="103"/>
      <c r="T3426" s="103"/>
      <c r="U3426" s="103"/>
      <c r="V3426" s="103"/>
      <c r="W3426" s="103"/>
      <c r="X3426" s="103"/>
      <c r="Y3426" s="103"/>
      <c r="Z3426" s="103"/>
      <c r="AA3426" s="103"/>
      <c r="AB3426" s="103"/>
      <c r="AC3426" s="103"/>
      <c r="AD3426" s="103"/>
      <c r="AE3426" s="103"/>
      <c r="AF3426" s="103"/>
      <c r="AG3426" s="103"/>
      <c r="AH3426" s="103"/>
      <c r="AI3426" s="103"/>
      <c r="AJ3426" s="103"/>
      <c r="AK3426" s="103"/>
      <c r="AL3426" s="103"/>
      <c r="AM3426" s="103"/>
      <c r="AN3426" s="103"/>
      <c r="AO3426" s="103"/>
      <c r="AP3426" s="103"/>
      <c r="AQ3426" s="103"/>
      <c r="AR3426" s="103"/>
      <c r="AS3426" s="103"/>
      <c r="AT3426" s="103"/>
      <c r="AU3426" s="103"/>
      <c r="AV3426" s="103"/>
      <c r="AW3426" s="103"/>
      <c r="AX3426" s="103"/>
      <c r="AY3426" s="103"/>
      <c r="AZ3426" s="103"/>
      <c r="BA3426" s="95"/>
      <c r="BB3426" s="95"/>
      <c r="BC3426" s="95"/>
      <c r="BD3426" s="95"/>
      <c r="BE3426" s="95"/>
      <c r="BF3426" s="95"/>
      <c r="BG3426" s="95"/>
      <c r="BH3426" s="95"/>
      <c r="BI3426" s="95"/>
    </row>
    <row r="3427" spans="17:61" s="82" customFormat="1" x14ac:dyDescent="0.2">
      <c r="Q3427" s="103"/>
      <c r="R3427" s="104"/>
      <c r="S3427" s="103"/>
      <c r="T3427" s="103"/>
      <c r="U3427" s="103"/>
      <c r="V3427" s="103"/>
      <c r="W3427" s="103"/>
      <c r="X3427" s="103"/>
      <c r="Y3427" s="103"/>
      <c r="Z3427" s="103"/>
      <c r="AA3427" s="103"/>
      <c r="AB3427" s="103"/>
      <c r="AC3427" s="103"/>
      <c r="AD3427" s="103"/>
      <c r="AE3427" s="103"/>
      <c r="AF3427" s="103"/>
      <c r="AG3427" s="103"/>
      <c r="AH3427" s="103"/>
      <c r="AI3427" s="103"/>
      <c r="AJ3427" s="103"/>
      <c r="AK3427" s="103"/>
      <c r="AL3427" s="103"/>
      <c r="AM3427" s="103"/>
      <c r="AN3427" s="103"/>
      <c r="AO3427" s="103"/>
      <c r="AP3427" s="103"/>
      <c r="AQ3427" s="103"/>
      <c r="AR3427" s="103"/>
      <c r="AS3427" s="103"/>
      <c r="AT3427" s="103"/>
      <c r="AU3427" s="103"/>
      <c r="AV3427" s="103"/>
      <c r="AW3427" s="103"/>
      <c r="AX3427" s="103"/>
      <c r="AY3427" s="103"/>
      <c r="AZ3427" s="103"/>
      <c r="BA3427" s="95"/>
      <c r="BB3427" s="95"/>
      <c r="BC3427" s="95"/>
      <c r="BD3427" s="95"/>
      <c r="BE3427" s="95"/>
      <c r="BF3427" s="95"/>
      <c r="BG3427" s="95"/>
      <c r="BH3427" s="95"/>
      <c r="BI3427" s="95"/>
    </row>
    <row r="3428" spans="17:61" s="82" customFormat="1" x14ac:dyDescent="0.2">
      <c r="Q3428" s="103"/>
      <c r="R3428" s="104"/>
      <c r="S3428" s="103"/>
      <c r="T3428" s="103"/>
      <c r="U3428" s="103"/>
      <c r="V3428" s="103"/>
      <c r="W3428" s="103"/>
      <c r="X3428" s="103"/>
      <c r="Y3428" s="103"/>
      <c r="Z3428" s="103"/>
      <c r="AA3428" s="103"/>
      <c r="AB3428" s="103"/>
      <c r="AC3428" s="103"/>
      <c r="AD3428" s="103"/>
      <c r="AE3428" s="103"/>
      <c r="AF3428" s="103"/>
      <c r="AG3428" s="103"/>
      <c r="AH3428" s="103"/>
      <c r="AI3428" s="103"/>
      <c r="AJ3428" s="103"/>
      <c r="AK3428" s="103"/>
      <c r="AL3428" s="103"/>
      <c r="AM3428" s="103"/>
      <c r="AN3428" s="103"/>
      <c r="AO3428" s="103"/>
      <c r="AP3428" s="103"/>
      <c r="AQ3428" s="103"/>
      <c r="AR3428" s="103"/>
      <c r="AS3428" s="103"/>
      <c r="AT3428" s="103"/>
      <c r="AU3428" s="103"/>
      <c r="AV3428" s="103"/>
      <c r="AW3428" s="103"/>
      <c r="AX3428" s="103"/>
      <c r="AY3428" s="103"/>
      <c r="AZ3428" s="103"/>
      <c r="BA3428" s="95"/>
      <c r="BB3428" s="95"/>
      <c r="BC3428" s="95"/>
      <c r="BD3428" s="95"/>
      <c r="BE3428" s="95"/>
      <c r="BF3428" s="95"/>
      <c r="BG3428" s="95"/>
      <c r="BH3428" s="95"/>
      <c r="BI3428" s="95"/>
    </row>
    <row r="3429" spans="17:61" s="82" customFormat="1" x14ac:dyDescent="0.2">
      <c r="Q3429" s="103"/>
      <c r="R3429" s="104"/>
      <c r="S3429" s="103"/>
      <c r="T3429" s="103"/>
      <c r="U3429" s="103"/>
      <c r="V3429" s="103"/>
      <c r="W3429" s="103"/>
      <c r="X3429" s="103"/>
      <c r="Y3429" s="103"/>
      <c r="Z3429" s="103"/>
      <c r="AA3429" s="103"/>
      <c r="AB3429" s="103"/>
      <c r="AC3429" s="103"/>
      <c r="AD3429" s="103"/>
      <c r="AE3429" s="103"/>
      <c r="AF3429" s="103"/>
      <c r="AG3429" s="103"/>
      <c r="AH3429" s="103"/>
      <c r="AI3429" s="103"/>
      <c r="AJ3429" s="103"/>
      <c r="AK3429" s="103"/>
      <c r="AL3429" s="103"/>
      <c r="AM3429" s="103"/>
      <c r="AN3429" s="103"/>
      <c r="AO3429" s="103"/>
      <c r="AP3429" s="103"/>
      <c r="AQ3429" s="103"/>
      <c r="AR3429" s="103"/>
      <c r="AS3429" s="103"/>
      <c r="AT3429" s="103"/>
      <c r="AU3429" s="103"/>
      <c r="AV3429" s="103"/>
      <c r="AW3429" s="103"/>
      <c r="AX3429" s="103"/>
      <c r="AY3429" s="103"/>
      <c r="AZ3429" s="103"/>
      <c r="BA3429" s="95"/>
      <c r="BB3429" s="95"/>
      <c r="BC3429" s="95"/>
      <c r="BD3429" s="95"/>
      <c r="BE3429" s="95"/>
      <c r="BF3429" s="95"/>
      <c r="BG3429" s="95"/>
      <c r="BH3429" s="95"/>
      <c r="BI3429" s="95"/>
    </row>
    <row r="3430" spans="17:61" s="82" customFormat="1" x14ac:dyDescent="0.2">
      <c r="Q3430" s="103"/>
      <c r="R3430" s="104"/>
      <c r="S3430" s="103"/>
      <c r="T3430" s="103"/>
      <c r="U3430" s="103"/>
      <c r="V3430" s="103"/>
      <c r="W3430" s="103"/>
      <c r="X3430" s="103"/>
      <c r="Y3430" s="103"/>
      <c r="Z3430" s="103"/>
      <c r="AA3430" s="103"/>
      <c r="AB3430" s="103"/>
      <c r="AC3430" s="103"/>
      <c r="AD3430" s="103"/>
      <c r="AE3430" s="103"/>
      <c r="AF3430" s="103"/>
      <c r="AG3430" s="103"/>
      <c r="AH3430" s="103"/>
      <c r="AI3430" s="103"/>
      <c r="AJ3430" s="103"/>
      <c r="AK3430" s="103"/>
      <c r="AL3430" s="103"/>
      <c r="AM3430" s="103"/>
      <c r="AN3430" s="103"/>
      <c r="AO3430" s="103"/>
      <c r="AP3430" s="103"/>
      <c r="AQ3430" s="103"/>
      <c r="AR3430" s="103"/>
      <c r="AS3430" s="103"/>
      <c r="AT3430" s="103"/>
      <c r="AU3430" s="103"/>
      <c r="AV3430" s="103"/>
      <c r="AW3430" s="103"/>
      <c r="AX3430" s="103"/>
      <c r="AY3430" s="103"/>
      <c r="AZ3430" s="103"/>
      <c r="BA3430" s="95"/>
      <c r="BB3430" s="95"/>
      <c r="BC3430" s="95"/>
      <c r="BD3430" s="95"/>
      <c r="BE3430" s="95"/>
      <c r="BF3430" s="95"/>
      <c r="BG3430" s="95"/>
      <c r="BH3430" s="95"/>
      <c r="BI3430" s="95"/>
    </row>
    <row r="3431" spans="17:61" s="82" customFormat="1" x14ac:dyDescent="0.2">
      <c r="Q3431" s="103"/>
      <c r="R3431" s="104"/>
      <c r="S3431" s="103"/>
      <c r="T3431" s="103"/>
      <c r="U3431" s="103"/>
      <c r="V3431" s="103"/>
      <c r="W3431" s="103"/>
      <c r="X3431" s="103"/>
      <c r="Y3431" s="103"/>
      <c r="Z3431" s="103"/>
      <c r="AA3431" s="103"/>
      <c r="AB3431" s="103"/>
      <c r="AC3431" s="103"/>
      <c r="AD3431" s="103"/>
      <c r="AE3431" s="103"/>
      <c r="AF3431" s="103"/>
      <c r="AG3431" s="103"/>
      <c r="AH3431" s="103"/>
      <c r="AI3431" s="103"/>
      <c r="AJ3431" s="103"/>
      <c r="AK3431" s="103"/>
      <c r="AL3431" s="103"/>
      <c r="AM3431" s="103"/>
      <c r="AN3431" s="103"/>
      <c r="AO3431" s="103"/>
      <c r="AP3431" s="103"/>
      <c r="AQ3431" s="103"/>
      <c r="AR3431" s="103"/>
      <c r="AS3431" s="103"/>
      <c r="AT3431" s="103"/>
      <c r="AU3431" s="103"/>
      <c r="AV3431" s="103"/>
      <c r="AW3431" s="103"/>
      <c r="AX3431" s="103"/>
      <c r="AY3431" s="103"/>
      <c r="AZ3431" s="103"/>
      <c r="BA3431" s="95"/>
      <c r="BB3431" s="95"/>
      <c r="BC3431" s="95"/>
      <c r="BD3431" s="95"/>
      <c r="BE3431" s="95"/>
      <c r="BF3431" s="95"/>
      <c r="BG3431" s="95"/>
      <c r="BH3431" s="95"/>
      <c r="BI3431" s="95"/>
    </row>
    <row r="3432" spans="17:61" s="82" customFormat="1" x14ac:dyDescent="0.2">
      <c r="Q3432" s="103"/>
      <c r="R3432" s="104"/>
      <c r="S3432" s="103"/>
      <c r="T3432" s="103"/>
      <c r="U3432" s="103"/>
      <c r="V3432" s="103"/>
      <c r="W3432" s="103"/>
      <c r="X3432" s="103"/>
      <c r="Y3432" s="103"/>
      <c r="Z3432" s="103"/>
      <c r="AA3432" s="103"/>
      <c r="AB3432" s="103"/>
      <c r="AC3432" s="103"/>
      <c r="AD3432" s="103"/>
      <c r="AE3432" s="103"/>
      <c r="AF3432" s="103"/>
      <c r="AG3432" s="103"/>
      <c r="AH3432" s="103"/>
      <c r="AI3432" s="103"/>
      <c r="AJ3432" s="103"/>
      <c r="AK3432" s="103"/>
      <c r="AL3432" s="103"/>
      <c r="AM3432" s="103"/>
      <c r="AN3432" s="103"/>
      <c r="AO3432" s="103"/>
      <c r="AP3432" s="103"/>
      <c r="AQ3432" s="103"/>
      <c r="AR3432" s="103"/>
      <c r="AS3432" s="103"/>
      <c r="AT3432" s="103"/>
      <c r="AU3432" s="103"/>
      <c r="AV3432" s="103"/>
      <c r="AW3432" s="103"/>
      <c r="AX3432" s="103"/>
      <c r="AY3432" s="103"/>
      <c r="AZ3432" s="103"/>
      <c r="BA3432" s="95"/>
      <c r="BB3432" s="95"/>
      <c r="BC3432" s="95"/>
      <c r="BD3432" s="95"/>
      <c r="BE3432" s="95"/>
      <c r="BF3432" s="95"/>
      <c r="BG3432" s="95"/>
      <c r="BH3432" s="95"/>
      <c r="BI3432" s="95"/>
    </row>
    <row r="3433" spans="17:61" s="82" customFormat="1" x14ac:dyDescent="0.2">
      <c r="Q3433" s="103"/>
      <c r="R3433" s="104"/>
      <c r="S3433" s="103"/>
      <c r="T3433" s="103"/>
      <c r="U3433" s="103"/>
      <c r="V3433" s="103"/>
      <c r="W3433" s="103"/>
      <c r="X3433" s="103"/>
      <c r="Y3433" s="103"/>
      <c r="Z3433" s="103"/>
      <c r="AA3433" s="103"/>
      <c r="AB3433" s="103"/>
      <c r="AC3433" s="103"/>
      <c r="AD3433" s="103"/>
      <c r="AE3433" s="103"/>
      <c r="AF3433" s="103"/>
      <c r="AG3433" s="103"/>
      <c r="AH3433" s="103"/>
      <c r="AI3433" s="103"/>
      <c r="AJ3433" s="103"/>
      <c r="AK3433" s="103"/>
      <c r="AL3433" s="103"/>
      <c r="AM3433" s="103"/>
      <c r="AN3433" s="103"/>
      <c r="AO3433" s="103"/>
      <c r="AP3433" s="103"/>
      <c r="AQ3433" s="103"/>
      <c r="AR3433" s="103"/>
      <c r="AS3433" s="103"/>
      <c r="AT3433" s="103"/>
      <c r="AU3433" s="103"/>
      <c r="AV3433" s="103"/>
      <c r="AW3433" s="103"/>
      <c r="AX3433" s="103"/>
      <c r="AY3433" s="103"/>
      <c r="AZ3433" s="103"/>
      <c r="BA3433" s="95"/>
      <c r="BB3433" s="95"/>
      <c r="BC3433" s="95"/>
      <c r="BD3433" s="95"/>
      <c r="BE3433" s="95"/>
      <c r="BF3433" s="95"/>
      <c r="BG3433" s="95"/>
      <c r="BH3433" s="95"/>
      <c r="BI3433" s="95"/>
    </row>
    <row r="3434" spans="17:61" s="82" customFormat="1" x14ac:dyDescent="0.2">
      <c r="Q3434" s="103"/>
      <c r="R3434" s="104"/>
      <c r="S3434" s="103"/>
      <c r="T3434" s="103"/>
      <c r="U3434" s="103"/>
      <c r="V3434" s="103"/>
      <c r="W3434" s="103"/>
      <c r="X3434" s="103"/>
      <c r="Y3434" s="103"/>
      <c r="Z3434" s="103"/>
      <c r="AA3434" s="103"/>
      <c r="AB3434" s="103"/>
      <c r="AC3434" s="103"/>
      <c r="AD3434" s="103"/>
      <c r="AE3434" s="103"/>
      <c r="AF3434" s="103"/>
      <c r="AG3434" s="103"/>
      <c r="AH3434" s="103"/>
      <c r="AI3434" s="103"/>
      <c r="AJ3434" s="103"/>
      <c r="AK3434" s="103"/>
      <c r="AL3434" s="103"/>
      <c r="AM3434" s="103"/>
      <c r="AN3434" s="103"/>
      <c r="AO3434" s="103"/>
      <c r="AP3434" s="103"/>
      <c r="AQ3434" s="103"/>
      <c r="AR3434" s="103"/>
      <c r="AS3434" s="103"/>
      <c r="AT3434" s="103"/>
      <c r="AU3434" s="103"/>
      <c r="AV3434" s="103"/>
      <c r="AW3434" s="103"/>
      <c r="AX3434" s="103"/>
      <c r="AY3434" s="103"/>
      <c r="AZ3434" s="103"/>
      <c r="BA3434" s="95"/>
      <c r="BB3434" s="95"/>
      <c r="BC3434" s="95"/>
      <c r="BD3434" s="95"/>
      <c r="BE3434" s="95"/>
      <c r="BF3434" s="95"/>
      <c r="BG3434" s="95"/>
      <c r="BH3434" s="95"/>
      <c r="BI3434" s="95"/>
    </row>
    <row r="3435" spans="17:61" s="82" customFormat="1" x14ac:dyDescent="0.2">
      <c r="Q3435" s="103"/>
      <c r="R3435" s="104"/>
      <c r="S3435" s="103"/>
      <c r="T3435" s="103"/>
      <c r="U3435" s="103"/>
      <c r="V3435" s="103"/>
      <c r="W3435" s="103"/>
      <c r="X3435" s="103"/>
      <c r="Y3435" s="103"/>
      <c r="Z3435" s="103"/>
      <c r="AA3435" s="103"/>
      <c r="AB3435" s="103"/>
      <c r="AC3435" s="103"/>
      <c r="AD3435" s="103"/>
      <c r="AE3435" s="103"/>
      <c r="AF3435" s="103"/>
      <c r="AG3435" s="103"/>
      <c r="AH3435" s="103"/>
      <c r="AI3435" s="103"/>
      <c r="AJ3435" s="103"/>
      <c r="AK3435" s="103"/>
      <c r="AL3435" s="103"/>
      <c r="AM3435" s="103"/>
      <c r="AN3435" s="103"/>
      <c r="AO3435" s="103"/>
      <c r="AP3435" s="103"/>
      <c r="AQ3435" s="103"/>
      <c r="AR3435" s="103"/>
      <c r="AS3435" s="103"/>
      <c r="AT3435" s="103"/>
      <c r="AU3435" s="103"/>
      <c r="AV3435" s="103"/>
      <c r="AW3435" s="103"/>
      <c r="AX3435" s="103"/>
      <c r="AY3435" s="103"/>
      <c r="AZ3435" s="103"/>
      <c r="BA3435" s="95"/>
      <c r="BB3435" s="95"/>
      <c r="BC3435" s="95"/>
      <c r="BD3435" s="95"/>
      <c r="BE3435" s="95"/>
      <c r="BF3435" s="95"/>
      <c r="BG3435" s="95"/>
      <c r="BH3435" s="95"/>
      <c r="BI3435" s="95"/>
    </row>
    <row r="3436" spans="17:61" s="82" customFormat="1" x14ac:dyDescent="0.2">
      <c r="Q3436" s="103"/>
      <c r="R3436" s="104"/>
      <c r="S3436" s="103"/>
      <c r="T3436" s="103"/>
      <c r="U3436" s="103"/>
      <c r="V3436" s="103"/>
      <c r="W3436" s="103"/>
      <c r="X3436" s="103"/>
      <c r="Y3436" s="103"/>
      <c r="Z3436" s="103"/>
      <c r="AA3436" s="103"/>
      <c r="AB3436" s="103"/>
      <c r="AC3436" s="103"/>
      <c r="AD3436" s="103"/>
      <c r="AE3436" s="103"/>
      <c r="AF3436" s="103"/>
      <c r="AG3436" s="103"/>
      <c r="AH3436" s="103"/>
      <c r="AI3436" s="103"/>
      <c r="AJ3436" s="103"/>
      <c r="AK3436" s="103"/>
      <c r="AL3436" s="103"/>
      <c r="AM3436" s="103"/>
      <c r="AN3436" s="103"/>
      <c r="AO3436" s="103"/>
      <c r="AP3436" s="103"/>
      <c r="AQ3436" s="103"/>
      <c r="AR3436" s="103"/>
      <c r="AS3436" s="103"/>
      <c r="AT3436" s="103"/>
      <c r="AU3436" s="103"/>
      <c r="AV3436" s="103"/>
      <c r="AW3436" s="103"/>
      <c r="AX3436" s="103"/>
      <c r="AY3436" s="103"/>
      <c r="AZ3436" s="103"/>
      <c r="BA3436" s="95"/>
      <c r="BB3436" s="95"/>
      <c r="BC3436" s="95"/>
      <c r="BD3436" s="95"/>
      <c r="BE3436" s="95"/>
      <c r="BF3436" s="95"/>
      <c r="BG3436" s="95"/>
      <c r="BH3436" s="95"/>
      <c r="BI3436" s="95"/>
    </row>
    <row r="3437" spans="17:61" s="82" customFormat="1" x14ac:dyDescent="0.2">
      <c r="Q3437" s="103"/>
      <c r="R3437" s="104"/>
      <c r="S3437" s="103"/>
      <c r="T3437" s="103"/>
      <c r="U3437" s="103"/>
      <c r="V3437" s="103"/>
      <c r="W3437" s="103"/>
      <c r="X3437" s="103"/>
      <c r="Y3437" s="103"/>
      <c r="Z3437" s="103"/>
      <c r="AA3437" s="103"/>
      <c r="AB3437" s="103"/>
      <c r="AC3437" s="103"/>
      <c r="AD3437" s="103"/>
      <c r="AE3437" s="103"/>
      <c r="AF3437" s="103"/>
      <c r="AG3437" s="103"/>
      <c r="AH3437" s="103"/>
      <c r="AI3437" s="103"/>
      <c r="AJ3437" s="103"/>
      <c r="AK3437" s="103"/>
      <c r="AL3437" s="103"/>
      <c r="AM3437" s="103"/>
      <c r="AN3437" s="103"/>
      <c r="AO3437" s="103"/>
      <c r="AP3437" s="103"/>
      <c r="AQ3437" s="103"/>
      <c r="AR3437" s="103"/>
      <c r="AS3437" s="103"/>
      <c r="AT3437" s="103"/>
      <c r="AU3437" s="103"/>
      <c r="AV3437" s="103"/>
      <c r="AW3437" s="103"/>
      <c r="AX3437" s="103"/>
      <c r="AY3437" s="103"/>
      <c r="AZ3437" s="103"/>
      <c r="BA3437" s="95"/>
      <c r="BB3437" s="95"/>
      <c r="BC3437" s="95"/>
      <c r="BD3437" s="95"/>
      <c r="BE3437" s="95"/>
      <c r="BF3437" s="95"/>
      <c r="BG3437" s="95"/>
      <c r="BH3437" s="95"/>
      <c r="BI3437" s="95"/>
    </row>
    <row r="3438" spans="17:61" s="82" customFormat="1" x14ac:dyDescent="0.2">
      <c r="Q3438" s="103"/>
      <c r="R3438" s="104"/>
      <c r="S3438" s="103"/>
      <c r="T3438" s="103"/>
      <c r="U3438" s="103"/>
      <c r="V3438" s="103"/>
      <c r="W3438" s="103"/>
      <c r="X3438" s="103"/>
      <c r="Y3438" s="103"/>
      <c r="Z3438" s="103"/>
      <c r="AA3438" s="103"/>
      <c r="AB3438" s="103"/>
      <c r="AC3438" s="103"/>
      <c r="AD3438" s="103"/>
      <c r="AE3438" s="103"/>
      <c r="AF3438" s="103"/>
      <c r="AG3438" s="103"/>
      <c r="AH3438" s="103"/>
      <c r="AI3438" s="103"/>
      <c r="AJ3438" s="103"/>
      <c r="AK3438" s="103"/>
      <c r="AL3438" s="103"/>
      <c r="AM3438" s="103"/>
      <c r="AN3438" s="103"/>
      <c r="AO3438" s="103"/>
      <c r="AP3438" s="103"/>
      <c r="AQ3438" s="103"/>
      <c r="AR3438" s="103"/>
      <c r="AS3438" s="103"/>
      <c r="AT3438" s="103"/>
      <c r="AU3438" s="103"/>
      <c r="AV3438" s="103"/>
      <c r="AW3438" s="103"/>
      <c r="AX3438" s="103"/>
      <c r="AY3438" s="103"/>
      <c r="AZ3438" s="103"/>
      <c r="BA3438" s="95"/>
      <c r="BB3438" s="95"/>
      <c r="BC3438" s="95"/>
      <c r="BD3438" s="95"/>
      <c r="BE3438" s="95"/>
      <c r="BF3438" s="95"/>
      <c r="BG3438" s="95"/>
      <c r="BH3438" s="95"/>
      <c r="BI3438" s="95"/>
    </row>
    <row r="3439" spans="17:61" s="82" customFormat="1" x14ac:dyDescent="0.2">
      <c r="Q3439" s="103"/>
      <c r="R3439" s="104"/>
      <c r="S3439" s="103"/>
      <c r="T3439" s="103"/>
      <c r="U3439" s="103"/>
      <c r="V3439" s="103"/>
      <c r="W3439" s="103"/>
      <c r="X3439" s="103"/>
      <c r="Y3439" s="103"/>
      <c r="Z3439" s="103"/>
      <c r="AA3439" s="103"/>
      <c r="AB3439" s="103"/>
      <c r="AC3439" s="103"/>
      <c r="AD3439" s="103"/>
      <c r="AE3439" s="103"/>
      <c r="AF3439" s="103"/>
      <c r="AG3439" s="103"/>
      <c r="AH3439" s="103"/>
      <c r="AI3439" s="103"/>
      <c r="AJ3439" s="103"/>
      <c r="AK3439" s="103"/>
      <c r="AL3439" s="103"/>
      <c r="AM3439" s="103"/>
      <c r="AN3439" s="103"/>
      <c r="AO3439" s="103"/>
      <c r="AP3439" s="103"/>
      <c r="AQ3439" s="103"/>
      <c r="AR3439" s="103"/>
      <c r="AS3439" s="103"/>
      <c r="AT3439" s="103"/>
      <c r="AU3439" s="103"/>
      <c r="AV3439" s="103"/>
      <c r="AW3439" s="103"/>
      <c r="AX3439" s="103"/>
      <c r="AY3439" s="103"/>
      <c r="AZ3439" s="103"/>
      <c r="BA3439" s="95"/>
      <c r="BB3439" s="95"/>
      <c r="BC3439" s="95"/>
      <c r="BD3439" s="95"/>
      <c r="BE3439" s="95"/>
      <c r="BF3439" s="95"/>
      <c r="BG3439" s="95"/>
      <c r="BH3439" s="95"/>
      <c r="BI3439" s="95"/>
    </row>
    <row r="3440" spans="17:61" s="82" customFormat="1" x14ac:dyDescent="0.2">
      <c r="Q3440" s="103"/>
      <c r="R3440" s="104"/>
      <c r="S3440" s="103"/>
      <c r="T3440" s="103"/>
      <c r="U3440" s="103"/>
      <c r="V3440" s="103"/>
      <c r="W3440" s="103"/>
      <c r="X3440" s="103"/>
      <c r="Y3440" s="103"/>
      <c r="Z3440" s="103"/>
      <c r="AA3440" s="103"/>
      <c r="AB3440" s="103"/>
      <c r="AC3440" s="103"/>
      <c r="AD3440" s="103"/>
      <c r="AE3440" s="103"/>
      <c r="AF3440" s="103"/>
      <c r="AG3440" s="103"/>
      <c r="AH3440" s="103"/>
      <c r="AI3440" s="103"/>
      <c r="AJ3440" s="103"/>
      <c r="AK3440" s="103"/>
      <c r="AL3440" s="103"/>
      <c r="AM3440" s="103"/>
      <c r="AN3440" s="103"/>
      <c r="AO3440" s="103"/>
      <c r="AP3440" s="103"/>
      <c r="AQ3440" s="103"/>
      <c r="AR3440" s="103"/>
      <c r="AS3440" s="103"/>
      <c r="AT3440" s="103"/>
      <c r="AU3440" s="103"/>
      <c r="AV3440" s="103"/>
      <c r="AW3440" s="103"/>
      <c r="AX3440" s="103"/>
      <c r="AY3440" s="103"/>
      <c r="AZ3440" s="103"/>
      <c r="BA3440" s="95"/>
      <c r="BB3440" s="95"/>
      <c r="BC3440" s="95"/>
      <c r="BD3440" s="95"/>
      <c r="BE3440" s="95"/>
      <c r="BF3440" s="95"/>
      <c r="BG3440" s="95"/>
      <c r="BH3440" s="95"/>
      <c r="BI3440" s="95"/>
    </row>
    <row r="3441" spans="17:61" s="82" customFormat="1" x14ac:dyDescent="0.2">
      <c r="Q3441" s="103"/>
      <c r="R3441" s="104"/>
      <c r="S3441" s="103"/>
      <c r="T3441" s="103"/>
      <c r="U3441" s="103"/>
      <c r="V3441" s="103"/>
      <c r="W3441" s="103"/>
      <c r="X3441" s="103"/>
      <c r="Y3441" s="103"/>
      <c r="Z3441" s="103"/>
      <c r="AA3441" s="103"/>
      <c r="AB3441" s="103"/>
      <c r="AC3441" s="103"/>
      <c r="AD3441" s="103"/>
      <c r="AE3441" s="103"/>
      <c r="AF3441" s="103"/>
      <c r="AG3441" s="103"/>
      <c r="AH3441" s="103"/>
      <c r="AI3441" s="103"/>
      <c r="AJ3441" s="103"/>
      <c r="AK3441" s="103"/>
      <c r="AL3441" s="103"/>
      <c r="AM3441" s="103"/>
      <c r="AN3441" s="103"/>
      <c r="AO3441" s="103"/>
      <c r="AP3441" s="103"/>
      <c r="AQ3441" s="103"/>
      <c r="AR3441" s="103"/>
      <c r="AS3441" s="103"/>
      <c r="AT3441" s="103"/>
      <c r="AU3441" s="103"/>
      <c r="AV3441" s="103"/>
      <c r="AW3441" s="103"/>
      <c r="AX3441" s="103"/>
      <c r="AY3441" s="103"/>
      <c r="AZ3441" s="103"/>
      <c r="BA3441" s="95"/>
      <c r="BB3441" s="95"/>
      <c r="BC3441" s="95"/>
      <c r="BD3441" s="95"/>
      <c r="BE3441" s="95"/>
      <c r="BF3441" s="95"/>
      <c r="BG3441" s="95"/>
      <c r="BH3441" s="95"/>
      <c r="BI3441" s="95"/>
    </row>
    <row r="3442" spans="17:61" s="82" customFormat="1" x14ac:dyDescent="0.2">
      <c r="Q3442" s="103"/>
      <c r="R3442" s="104"/>
      <c r="S3442" s="103"/>
      <c r="T3442" s="103"/>
      <c r="U3442" s="103"/>
      <c r="V3442" s="103"/>
      <c r="W3442" s="103"/>
      <c r="X3442" s="103"/>
      <c r="Y3442" s="103"/>
      <c r="Z3442" s="103"/>
      <c r="AA3442" s="103"/>
      <c r="AB3442" s="103"/>
      <c r="AC3442" s="103"/>
      <c r="AD3442" s="103"/>
      <c r="AE3442" s="103"/>
      <c r="AF3442" s="103"/>
      <c r="AG3442" s="103"/>
      <c r="AH3442" s="103"/>
      <c r="AI3442" s="103"/>
      <c r="AJ3442" s="103"/>
      <c r="AK3442" s="103"/>
      <c r="AL3442" s="103"/>
      <c r="AM3442" s="103"/>
      <c r="AN3442" s="103"/>
      <c r="AO3442" s="103"/>
      <c r="AP3442" s="103"/>
      <c r="AQ3442" s="103"/>
      <c r="AR3442" s="103"/>
      <c r="AS3442" s="103"/>
      <c r="AT3442" s="103"/>
      <c r="AU3442" s="103"/>
      <c r="AV3442" s="103"/>
      <c r="AW3442" s="103"/>
      <c r="AX3442" s="103"/>
      <c r="AY3442" s="103"/>
      <c r="AZ3442" s="103"/>
      <c r="BA3442" s="95"/>
      <c r="BB3442" s="95"/>
      <c r="BC3442" s="95"/>
      <c r="BD3442" s="95"/>
      <c r="BE3442" s="95"/>
      <c r="BF3442" s="95"/>
      <c r="BG3442" s="95"/>
      <c r="BH3442" s="95"/>
      <c r="BI3442" s="95"/>
    </row>
    <row r="3443" spans="17:61" s="82" customFormat="1" x14ac:dyDescent="0.2">
      <c r="Q3443" s="103"/>
      <c r="R3443" s="104"/>
      <c r="S3443" s="103"/>
      <c r="T3443" s="103"/>
      <c r="U3443" s="103"/>
      <c r="V3443" s="103"/>
      <c r="W3443" s="103"/>
      <c r="X3443" s="103"/>
      <c r="Y3443" s="103"/>
      <c r="Z3443" s="103"/>
      <c r="AA3443" s="103"/>
      <c r="AB3443" s="103"/>
      <c r="AC3443" s="103"/>
      <c r="AD3443" s="103"/>
      <c r="AE3443" s="103"/>
      <c r="AF3443" s="103"/>
      <c r="AG3443" s="103"/>
      <c r="AH3443" s="103"/>
      <c r="AI3443" s="103"/>
      <c r="AJ3443" s="103"/>
      <c r="AK3443" s="103"/>
      <c r="AL3443" s="103"/>
      <c r="AM3443" s="103"/>
      <c r="AN3443" s="103"/>
      <c r="AO3443" s="103"/>
      <c r="AP3443" s="103"/>
      <c r="AQ3443" s="103"/>
      <c r="AR3443" s="103"/>
      <c r="AS3443" s="103"/>
      <c r="AT3443" s="103"/>
      <c r="AU3443" s="103"/>
      <c r="AV3443" s="103"/>
      <c r="AW3443" s="103"/>
      <c r="AX3443" s="103"/>
      <c r="AY3443" s="103"/>
      <c r="AZ3443" s="103"/>
      <c r="BA3443" s="95"/>
      <c r="BB3443" s="95"/>
      <c r="BC3443" s="95"/>
      <c r="BD3443" s="95"/>
      <c r="BE3443" s="95"/>
      <c r="BF3443" s="95"/>
      <c r="BG3443" s="95"/>
      <c r="BH3443" s="95"/>
      <c r="BI3443" s="95"/>
    </row>
    <row r="3444" spans="17:61" s="82" customFormat="1" x14ac:dyDescent="0.2">
      <c r="Q3444" s="103"/>
      <c r="R3444" s="104"/>
      <c r="S3444" s="103"/>
      <c r="T3444" s="103"/>
      <c r="U3444" s="103"/>
      <c r="V3444" s="103"/>
      <c r="W3444" s="103"/>
      <c r="X3444" s="103"/>
      <c r="Y3444" s="103"/>
      <c r="Z3444" s="103"/>
      <c r="AA3444" s="103"/>
      <c r="AB3444" s="103"/>
      <c r="AC3444" s="103"/>
      <c r="AD3444" s="103"/>
      <c r="AE3444" s="103"/>
      <c r="AF3444" s="103"/>
      <c r="AG3444" s="103"/>
      <c r="AH3444" s="103"/>
      <c r="AI3444" s="103"/>
      <c r="AJ3444" s="103"/>
      <c r="AK3444" s="103"/>
      <c r="AL3444" s="103"/>
      <c r="AM3444" s="103"/>
      <c r="AN3444" s="103"/>
      <c r="AO3444" s="103"/>
      <c r="AP3444" s="103"/>
      <c r="AQ3444" s="103"/>
      <c r="AR3444" s="103"/>
      <c r="AS3444" s="103"/>
      <c r="AT3444" s="103"/>
      <c r="AU3444" s="103"/>
      <c r="AV3444" s="103"/>
      <c r="AW3444" s="103"/>
      <c r="AX3444" s="103"/>
      <c r="AY3444" s="103"/>
      <c r="AZ3444" s="103"/>
      <c r="BA3444" s="95"/>
      <c r="BB3444" s="95"/>
      <c r="BC3444" s="95"/>
      <c r="BD3444" s="95"/>
      <c r="BE3444" s="95"/>
      <c r="BF3444" s="95"/>
      <c r="BG3444" s="95"/>
      <c r="BH3444" s="95"/>
      <c r="BI3444" s="95"/>
    </row>
    <row r="3445" spans="17:61" s="82" customFormat="1" x14ac:dyDescent="0.2">
      <c r="Q3445" s="103"/>
      <c r="R3445" s="104"/>
      <c r="S3445" s="103"/>
      <c r="T3445" s="103"/>
      <c r="U3445" s="103"/>
      <c r="V3445" s="103"/>
      <c r="W3445" s="103"/>
      <c r="X3445" s="103"/>
      <c r="Y3445" s="103"/>
      <c r="Z3445" s="103"/>
      <c r="AA3445" s="103"/>
      <c r="AB3445" s="103"/>
      <c r="AC3445" s="103"/>
      <c r="AD3445" s="103"/>
      <c r="AE3445" s="103"/>
      <c r="AF3445" s="103"/>
      <c r="AG3445" s="103"/>
      <c r="AH3445" s="103"/>
      <c r="AI3445" s="103"/>
      <c r="AJ3445" s="103"/>
      <c r="AK3445" s="103"/>
      <c r="AL3445" s="103"/>
      <c r="AM3445" s="103"/>
      <c r="AN3445" s="103"/>
      <c r="AO3445" s="103"/>
      <c r="AP3445" s="103"/>
      <c r="AQ3445" s="103"/>
      <c r="AR3445" s="103"/>
      <c r="AS3445" s="103"/>
      <c r="AT3445" s="103"/>
      <c r="AU3445" s="103"/>
      <c r="AV3445" s="103"/>
      <c r="AW3445" s="103"/>
      <c r="AX3445" s="103"/>
      <c r="AY3445" s="103"/>
      <c r="AZ3445" s="103"/>
      <c r="BA3445" s="95"/>
      <c r="BB3445" s="95"/>
      <c r="BC3445" s="95"/>
      <c r="BD3445" s="95"/>
      <c r="BE3445" s="95"/>
      <c r="BF3445" s="95"/>
      <c r="BG3445" s="95"/>
      <c r="BH3445" s="95"/>
      <c r="BI3445" s="95"/>
    </row>
    <row r="3446" spans="17:61" s="82" customFormat="1" x14ac:dyDescent="0.2">
      <c r="Q3446" s="103"/>
      <c r="R3446" s="104"/>
      <c r="S3446" s="103"/>
      <c r="T3446" s="103"/>
      <c r="U3446" s="103"/>
      <c r="V3446" s="103"/>
      <c r="W3446" s="103"/>
      <c r="X3446" s="103"/>
      <c r="Y3446" s="103"/>
      <c r="Z3446" s="103"/>
      <c r="AA3446" s="103"/>
      <c r="AB3446" s="103"/>
      <c r="AC3446" s="103"/>
      <c r="AD3446" s="103"/>
      <c r="AE3446" s="103"/>
      <c r="AF3446" s="103"/>
      <c r="AG3446" s="103"/>
      <c r="AH3446" s="103"/>
      <c r="AI3446" s="103"/>
      <c r="AJ3446" s="103"/>
      <c r="AK3446" s="103"/>
      <c r="AL3446" s="103"/>
      <c r="AM3446" s="103"/>
      <c r="AN3446" s="103"/>
      <c r="AO3446" s="103"/>
      <c r="AP3446" s="103"/>
      <c r="AQ3446" s="103"/>
      <c r="AR3446" s="103"/>
      <c r="AS3446" s="103"/>
      <c r="AT3446" s="103"/>
      <c r="AU3446" s="103"/>
      <c r="AV3446" s="103"/>
      <c r="AW3446" s="103"/>
      <c r="AX3446" s="103"/>
      <c r="AY3446" s="103"/>
      <c r="AZ3446" s="103"/>
      <c r="BA3446" s="95"/>
      <c r="BB3446" s="95"/>
      <c r="BC3446" s="95"/>
      <c r="BD3446" s="95"/>
      <c r="BE3446" s="95"/>
      <c r="BF3446" s="95"/>
      <c r="BG3446" s="95"/>
      <c r="BH3446" s="95"/>
      <c r="BI3446" s="95"/>
    </row>
    <row r="3447" spans="17:61" s="82" customFormat="1" x14ac:dyDescent="0.2">
      <c r="Q3447" s="103"/>
      <c r="R3447" s="104"/>
      <c r="S3447" s="103"/>
      <c r="T3447" s="103"/>
      <c r="U3447" s="103"/>
      <c r="V3447" s="103"/>
      <c r="W3447" s="103"/>
      <c r="X3447" s="103"/>
      <c r="Y3447" s="103"/>
      <c r="Z3447" s="103"/>
      <c r="AA3447" s="103"/>
      <c r="AB3447" s="103"/>
      <c r="AC3447" s="103"/>
      <c r="AD3447" s="103"/>
      <c r="AE3447" s="103"/>
      <c r="AF3447" s="103"/>
      <c r="AG3447" s="103"/>
      <c r="AH3447" s="103"/>
      <c r="AI3447" s="103"/>
      <c r="AJ3447" s="103"/>
      <c r="AK3447" s="103"/>
      <c r="AL3447" s="103"/>
      <c r="AM3447" s="103"/>
      <c r="AN3447" s="103"/>
      <c r="AO3447" s="103"/>
      <c r="AP3447" s="103"/>
      <c r="AQ3447" s="103"/>
      <c r="AR3447" s="103"/>
      <c r="AS3447" s="103"/>
      <c r="AT3447" s="103"/>
      <c r="AU3447" s="103"/>
      <c r="AV3447" s="103"/>
      <c r="AW3447" s="103"/>
      <c r="AX3447" s="103"/>
      <c r="AY3447" s="103"/>
      <c r="AZ3447" s="103"/>
      <c r="BA3447" s="95"/>
      <c r="BB3447" s="95"/>
      <c r="BC3447" s="95"/>
      <c r="BD3447" s="95"/>
      <c r="BE3447" s="95"/>
      <c r="BF3447" s="95"/>
      <c r="BG3447" s="95"/>
      <c r="BH3447" s="95"/>
      <c r="BI3447" s="95"/>
    </row>
    <row r="3448" spans="17:61" s="82" customFormat="1" x14ac:dyDescent="0.2">
      <c r="Q3448" s="103"/>
      <c r="R3448" s="104"/>
      <c r="S3448" s="103"/>
      <c r="T3448" s="103"/>
      <c r="U3448" s="103"/>
      <c r="V3448" s="103"/>
      <c r="W3448" s="103"/>
      <c r="X3448" s="103"/>
      <c r="Y3448" s="103"/>
      <c r="Z3448" s="103"/>
      <c r="AA3448" s="103"/>
      <c r="AB3448" s="103"/>
      <c r="AC3448" s="103"/>
      <c r="AD3448" s="103"/>
      <c r="AE3448" s="103"/>
      <c r="AF3448" s="103"/>
      <c r="AG3448" s="103"/>
      <c r="AH3448" s="103"/>
      <c r="AI3448" s="103"/>
      <c r="AJ3448" s="103"/>
      <c r="AK3448" s="103"/>
      <c r="AL3448" s="103"/>
      <c r="AM3448" s="103"/>
      <c r="AN3448" s="103"/>
      <c r="AO3448" s="103"/>
      <c r="AP3448" s="103"/>
      <c r="AQ3448" s="103"/>
      <c r="AR3448" s="103"/>
      <c r="AS3448" s="103"/>
      <c r="AT3448" s="103"/>
      <c r="AU3448" s="103"/>
      <c r="AV3448" s="103"/>
      <c r="AW3448" s="103"/>
      <c r="AX3448" s="103"/>
      <c r="AY3448" s="103"/>
      <c r="AZ3448" s="103"/>
      <c r="BA3448" s="95"/>
      <c r="BB3448" s="95"/>
      <c r="BC3448" s="95"/>
      <c r="BD3448" s="95"/>
      <c r="BE3448" s="95"/>
      <c r="BF3448" s="95"/>
      <c r="BG3448" s="95"/>
      <c r="BH3448" s="95"/>
      <c r="BI3448" s="95"/>
    </row>
    <row r="3449" spans="17:61" s="82" customFormat="1" x14ac:dyDescent="0.2">
      <c r="Q3449" s="103"/>
      <c r="R3449" s="104"/>
      <c r="S3449" s="103"/>
      <c r="T3449" s="103"/>
      <c r="U3449" s="103"/>
      <c r="V3449" s="103"/>
      <c r="W3449" s="103"/>
      <c r="X3449" s="103"/>
      <c r="Y3449" s="103"/>
      <c r="Z3449" s="103"/>
      <c r="AA3449" s="103"/>
      <c r="AB3449" s="103"/>
      <c r="AC3449" s="103"/>
      <c r="AD3449" s="103"/>
      <c r="AE3449" s="103"/>
      <c r="AF3449" s="103"/>
      <c r="AG3449" s="103"/>
      <c r="AH3449" s="103"/>
      <c r="AI3449" s="103"/>
      <c r="AJ3449" s="103"/>
      <c r="AK3449" s="103"/>
      <c r="AL3449" s="103"/>
      <c r="AM3449" s="103"/>
      <c r="AN3449" s="103"/>
      <c r="AO3449" s="103"/>
      <c r="AP3449" s="103"/>
      <c r="AQ3449" s="103"/>
      <c r="AR3449" s="103"/>
      <c r="AS3449" s="103"/>
      <c r="AT3449" s="103"/>
      <c r="AU3449" s="103"/>
      <c r="AV3449" s="103"/>
      <c r="AW3449" s="103"/>
      <c r="AX3449" s="103"/>
      <c r="AY3449" s="103"/>
      <c r="AZ3449" s="103"/>
      <c r="BA3449" s="95"/>
      <c r="BB3449" s="95"/>
      <c r="BC3449" s="95"/>
      <c r="BD3449" s="95"/>
      <c r="BE3449" s="95"/>
      <c r="BF3449" s="95"/>
      <c r="BG3449" s="95"/>
      <c r="BH3449" s="95"/>
      <c r="BI3449" s="95"/>
    </row>
    <row r="3450" spans="17:61" s="82" customFormat="1" x14ac:dyDescent="0.2">
      <c r="Q3450" s="103"/>
      <c r="R3450" s="104"/>
      <c r="S3450" s="103"/>
      <c r="T3450" s="103"/>
      <c r="U3450" s="103"/>
      <c r="V3450" s="103"/>
      <c r="W3450" s="103"/>
      <c r="X3450" s="103"/>
      <c r="Y3450" s="103"/>
      <c r="Z3450" s="103"/>
      <c r="AA3450" s="103"/>
      <c r="AB3450" s="103"/>
      <c r="AC3450" s="103"/>
      <c r="AD3450" s="103"/>
      <c r="AE3450" s="103"/>
      <c r="AF3450" s="103"/>
      <c r="AG3450" s="103"/>
      <c r="AH3450" s="103"/>
      <c r="AI3450" s="103"/>
      <c r="AJ3450" s="103"/>
      <c r="AK3450" s="103"/>
      <c r="AL3450" s="103"/>
      <c r="AM3450" s="103"/>
      <c r="AN3450" s="103"/>
      <c r="AO3450" s="103"/>
      <c r="AP3450" s="103"/>
      <c r="AQ3450" s="103"/>
      <c r="AR3450" s="103"/>
      <c r="AS3450" s="103"/>
      <c r="AT3450" s="103"/>
      <c r="AU3450" s="103"/>
      <c r="AV3450" s="103"/>
      <c r="AW3450" s="103"/>
      <c r="AX3450" s="103"/>
      <c r="AY3450" s="103"/>
      <c r="AZ3450" s="103"/>
      <c r="BA3450" s="95"/>
      <c r="BB3450" s="95"/>
      <c r="BC3450" s="95"/>
      <c r="BD3450" s="95"/>
      <c r="BE3450" s="95"/>
      <c r="BF3450" s="95"/>
      <c r="BG3450" s="95"/>
      <c r="BH3450" s="95"/>
      <c r="BI3450" s="95"/>
    </row>
    <row r="3451" spans="17:61" s="82" customFormat="1" x14ac:dyDescent="0.2">
      <c r="Q3451" s="103"/>
      <c r="R3451" s="104"/>
      <c r="S3451" s="103"/>
      <c r="T3451" s="103"/>
      <c r="U3451" s="103"/>
      <c r="V3451" s="103"/>
      <c r="W3451" s="103"/>
      <c r="X3451" s="103"/>
      <c r="Y3451" s="103"/>
      <c r="Z3451" s="103"/>
      <c r="AA3451" s="103"/>
      <c r="AB3451" s="103"/>
      <c r="AC3451" s="103"/>
      <c r="AD3451" s="103"/>
      <c r="AE3451" s="103"/>
      <c r="AF3451" s="103"/>
      <c r="AG3451" s="103"/>
      <c r="AH3451" s="103"/>
      <c r="AI3451" s="103"/>
      <c r="AJ3451" s="103"/>
      <c r="AK3451" s="103"/>
      <c r="AL3451" s="103"/>
      <c r="AM3451" s="103"/>
      <c r="AN3451" s="103"/>
      <c r="AO3451" s="103"/>
      <c r="AP3451" s="103"/>
      <c r="AQ3451" s="103"/>
      <c r="AR3451" s="103"/>
      <c r="AS3451" s="103"/>
      <c r="AT3451" s="103"/>
      <c r="AU3451" s="103"/>
      <c r="AV3451" s="103"/>
      <c r="AW3451" s="103"/>
      <c r="AX3451" s="103"/>
      <c r="AY3451" s="103"/>
      <c r="AZ3451" s="103"/>
      <c r="BA3451" s="95"/>
      <c r="BB3451" s="95"/>
      <c r="BC3451" s="95"/>
      <c r="BD3451" s="95"/>
      <c r="BE3451" s="95"/>
      <c r="BF3451" s="95"/>
      <c r="BG3451" s="95"/>
      <c r="BH3451" s="95"/>
      <c r="BI3451" s="95"/>
    </row>
    <row r="3452" spans="17:61" s="82" customFormat="1" x14ac:dyDescent="0.2">
      <c r="Q3452" s="103"/>
      <c r="R3452" s="104"/>
      <c r="S3452" s="103"/>
      <c r="T3452" s="103"/>
      <c r="U3452" s="103"/>
      <c r="V3452" s="103"/>
      <c r="W3452" s="103"/>
      <c r="X3452" s="103"/>
      <c r="Y3452" s="103"/>
      <c r="Z3452" s="103"/>
      <c r="AA3452" s="103"/>
      <c r="AB3452" s="103"/>
      <c r="AC3452" s="103"/>
      <c r="AD3452" s="103"/>
      <c r="AE3452" s="103"/>
      <c r="AF3452" s="103"/>
      <c r="AG3452" s="103"/>
      <c r="AH3452" s="103"/>
      <c r="AI3452" s="103"/>
      <c r="AJ3452" s="103"/>
      <c r="AK3452" s="103"/>
      <c r="AL3452" s="103"/>
      <c r="AM3452" s="103"/>
      <c r="AN3452" s="103"/>
      <c r="AO3452" s="103"/>
      <c r="AP3452" s="103"/>
      <c r="AQ3452" s="103"/>
      <c r="AR3452" s="103"/>
      <c r="AS3452" s="103"/>
      <c r="AT3452" s="103"/>
      <c r="AU3452" s="103"/>
      <c r="AV3452" s="103"/>
      <c r="AW3452" s="103"/>
      <c r="AX3452" s="103"/>
      <c r="AY3452" s="103"/>
      <c r="AZ3452" s="103"/>
      <c r="BA3452" s="95"/>
      <c r="BB3452" s="95"/>
      <c r="BC3452" s="95"/>
      <c r="BD3452" s="95"/>
      <c r="BE3452" s="95"/>
      <c r="BF3452" s="95"/>
      <c r="BG3452" s="95"/>
      <c r="BH3452" s="95"/>
      <c r="BI3452" s="95"/>
    </row>
    <row r="3453" spans="17:61" s="82" customFormat="1" x14ac:dyDescent="0.2">
      <c r="Q3453" s="103"/>
      <c r="R3453" s="104"/>
      <c r="S3453" s="103"/>
      <c r="T3453" s="103"/>
      <c r="U3453" s="103"/>
      <c r="V3453" s="103"/>
      <c r="W3453" s="103"/>
      <c r="X3453" s="103"/>
      <c r="Y3453" s="103"/>
      <c r="Z3453" s="103"/>
      <c r="AA3453" s="103"/>
      <c r="AB3453" s="103"/>
      <c r="AC3453" s="103"/>
      <c r="AD3453" s="103"/>
      <c r="AE3453" s="103"/>
      <c r="AF3453" s="103"/>
      <c r="AG3453" s="103"/>
      <c r="AH3453" s="103"/>
      <c r="AI3453" s="103"/>
      <c r="AJ3453" s="103"/>
      <c r="AK3453" s="103"/>
      <c r="AL3453" s="103"/>
      <c r="AM3453" s="103"/>
      <c r="AN3453" s="103"/>
      <c r="AO3453" s="103"/>
      <c r="AP3453" s="103"/>
      <c r="AQ3453" s="103"/>
      <c r="AR3453" s="103"/>
      <c r="AS3453" s="103"/>
      <c r="AT3453" s="103"/>
      <c r="AU3453" s="103"/>
      <c r="AV3453" s="103"/>
      <c r="AW3453" s="103"/>
      <c r="AX3453" s="103"/>
      <c r="AY3453" s="103"/>
      <c r="AZ3453" s="103"/>
      <c r="BA3453" s="95"/>
      <c r="BB3453" s="95"/>
      <c r="BC3453" s="95"/>
      <c r="BD3453" s="95"/>
      <c r="BE3453" s="95"/>
      <c r="BF3453" s="95"/>
      <c r="BG3453" s="95"/>
      <c r="BH3453" s="95"/>
      <c r="BI3453" s="95"/>
    </row>
    <row r="3454" spans="17:61" s="82" customFormat="1" x14ac:dyDescent="0.2">
      <c r="Q3454" s="103"/>
      <c r="R3454" s="104"/>
      <c r="S3454" s="103"/>
      <c r="T3454" s="103"/>
      <c r="U3454" s="103"/>
      <c r="V3454" s="103"/>
      <c r="W3454" s="103"/>
      <c r="X3454" s="103"/>
      <c r="Y3454" s="103"/>
      <c r="Z3454" s="103"/>
      <c r="AA3454" s="103"/>
      <c r="AB3454" s="103"/>
      <c r="AC3454" s="103"/>
      <c r="AD3454" s="103"/>
      <c r="AE3454" s="103"/>
      <c r="AF3454" s="103"/>
      <c r="AG3454" s="103"/>
      <c r="AH3454" s="103"/>
      <c r="AI3454" s="103"/>
      <c r="AJ3454" s="103"/>
      <c r="AK3454" s="103"/>
      <c r="AL3454" s="103"/>
      <c r="AM3454" s="103"/>
      <c r="AN3454" s="103"/>
      <c r="AO3454" s="103"/>
      <c r="AP3454" s="103"/>
      <c r="AQ3454" s="103"/>
      <c r="AR3454" s="103"/>
      <c r="AS3454" s="103"/>
      <c r="AT3454" s="103"/>
      <c r="AU3454" s="103"/>
      <c r="AV3454" s="103"/>
      <c r="AW3454" s="103"/>
      <c r="AX3454" s="103"/>
      <c r="AY3454" s="103"/>
      <c r="AZ3454" s="103"/>
      <c r="BA3454" s="95"/>
      <c r="BB3454" s="95"/>
      <c r="BC3454" s="95"/>
      <c r="BD3454" s="95"/>
      <c r="BE3454" s="95"/>
      <c r="BF3454" s="95"/>
      <c r="BG3454" s="95"/>
      <c r="BH3454" s="95"/>
      <c r="BI3454" s="95"/>
    </row>
    <row r="3455" spans="17:61" s="82" customFormat="1" x14ac:dyDescent="0.2">
      <c r="Q3455" s="103"/>
      <c r="R3455" s="104"/>
      <c r="S3455" s="103"/>
      <c r="T3455" s="103"/>
      <c r="U3455" s="103"/>
      <c r="V3455" s="103"/>
      <c r="W3455" s="103"/>
      <c r="X3455" s="103"/>
      <c r="Y3455" s="103"/>
      <c r="Z3455" s="103"/>
      <c r="AA3455" s="103"/>
      <c r="AB3455" s="103"/>
      <c r="AC3455" s="103"/>
      <c r="AD3455" s="103"/>
      <c r="AE3455" s="103"/>
      <c r="AF3455" s="103"/>
      <c r="AG3455" s="103"/>
      <c r="AH3455" s="103"/>
      <c r="AI3455" s="103"/>
      <c r="AJ3455" s="103"/>
      <c r="AK3455" s="103"/>
      <c r="AL3455" s="103"/>
      <c r="AM3455" s="103"/>
      <c r="AN3455" s="103"/>
      <c r="AO3455" s="103"/>
      <c r="AP3455" s="103"/>
      <c r="AQ3455" s="103"/>
      <c r="AR3455" s="103"/>
      <c r="AS3455" s="103"/>
      <c r="AT3455" s="103"/>
      <c r="AU3455" s="103"/>
      <c r="AV3455" s="103"/>
      <c r="AW3455" s="103"/>
      <c r="AX3455" s="103"/>
      <c r="AY3455" s="103"/>
      <c r="AZ3455" s="103"/>
      <c r="BA3455" s="95"/>
      <c r="BB3455" s="95"/>
      <c r="BC3455" s="95"/>
      <c r="BD3455" s="95"/>
      <c r="BE3455" s="95"/>
      <c r="BF3455" s="95"/>
      <c r="BG3455" s="95"/>
      <c r="BH3455" s="95"/>
      <c r="BI3455" s="95"/>
    </row>
    <row r="3456" spans="17:61" s="82" customFormat="1" x14ac:dyDescent="0.2">
      <c r="Q3456" s="103"/>
      <c r="R3456" s="104"/>
      <c r="S3456" s="103"/>
      <c r="T3456" s="103"/>
      <c r="U3456" s="103"/>
      <c r="V3456" s="103"/>
      <c r="W3456" s="103"/>
      <c r="X3456" s="103"/>
      <c r="Y3456" s="103"/>
      <c r="Z3456" s="103"/>
      <c r="AA3456" s="103"/>
      <c r="AB3456" s="103"/>
      <c r="AC3456" s="103"/>
      <c r="AD3456" s="103"/>
      <c r="AE3456" s="103"/>
      <c r="AF3456" s="103"/>
      <c r="AG3456" s="103"/>
      <c r="AH3456" s="103"/>
      <c r="AI3456" s="103"/>
      <c r="AJ3456" s="103"/>
      <c r="AK3456" s="103"/>
      <c r="AL3456" s="103"/>
      <c r="AM3456" s="103"/>
      <c r="AN3456" s="103"/>
      <c r="AO3456" s="103"/>
      <c r="AP3456" s="103"/>
      <c r="AQ3456" s="103"/>
      <c r="AR3456" s="103"/>
      <c r="AS3456" s="103"/>
      <c r="AT3456" s="103"/>
      <c r="AU3456" s="103"/>
      <c r="AV3456" s="103"/>
      <c r="AW3456" s="103"/>
      <c r="AX3456" s="103"/>
      <c r="AY3456" s="103"/>
      <c r="AZ3456" s="103"/>
      <c r="BA3456" s="95"/>
      <c r="BB3456" s="95"/>
      <c r="BC3456" s="95"/>
      <c r="BD3456" s="95"/>
      <c r="BE3456" s="95"/>
      <c r="BF3456" s="95"/>
      <c r="BG3456" s="95"/>
      <c r="BH3456" s="95"/>
      <c r="BI3456" s="95"/>
    </row>
    <row r="3457" spans="17:61" s="82" customFormat="1" x14ac:dyDescent="0.2">
      <c r="Q3457" s="103"/>
      <c r="R3457" s="104"/>
      <c r="S3457" s="103"/>
      <c r="T3457" s="103"/>
      <c r="U3457" s="103"/>
      <c r="V3457" s="103"/>
      <c r="W3457" s="103"/>
      <c r="X3457" s="103"/>
      <c r="Y3457" s="103"/>
      <c r="Z3457" s="103"/>
      <c r="AA3457" s="103"/>
      <c r="AB3457" s="103"/>
      <c r="AC3457" s="103"/>
      <c r="AD3457" s="103"/>
      <c r="AE3457" s="103"/>
      <c r="AF3457" s="103"/>
      <c r="AG3457" s="103"/>
      <c r="AH3457" s="103"/>
      <c r="AI3457" s="103"/>
      <c r="AJ3457" s="103"/>
      <c r="AK3457" s="103"/>
      <c r="AL3457" s="103"/>
      <c r="AM3457" s="103"/>
      <c r="AN3457" s="103"/>
      <c r="AO3457" s="103"/>
      <c r="AP3457" s="103"/>
      <c r="AQ3457" s="103"/>
      <c r="AR3457" s="103"/>
      <c r="AS3457" s="103"/>
      <c r="AT3457" s="103"/>
      <c r="AU3457" s="103"/>
      <c r="AV3457" s="103"/>
      <c r="AW3457" s="103"/>
      <c r="AX3457" s="103"/>
      <c r="AY3457" s="103"/>
      <c r="AZ3457" s="103"/>
      <c r="BA3457" s="95"/>
      <c r="BB3457" s="95"/>
      <c r="BC3457" s="95"/>
      <c r="BD3457" s="95"/>
      <c r="BE3457" s="95"/>
      <c r="BF3457" s="95"/>
      <c r="BG3457" s="95"/>
      <c r="BH3457" s="95"/>
      <c r="BI3457" s="95"/>
    </row>
    <row r="3458" spans="17:61" s="82" customFormat="1" x14ac:dyDescent="0.2">
      <c r="Q3458" s="103"/>
      <c r="R3458" s="104"/>
      <c r="S3458" s="103"/>
      <c r="T3458" s="103"/>
      <c r="U3458" s="103"/>
      <c r="V3458" s="103"/>
      <c r="W3458" s="103"/>
      <c r="X3458" s="103"/>
      <c r="Y3458" s="103"/>
      <c r="Z3458" s="103"/>
      <c r="AA3458" s="103"/>
      <c r="AB3458" s="103"/>
      <c r="AC3458" s="103"/>
      <c r="AD3458" s="103"/>
      <c r="AE3458" s="103"/>
      <c r="AF3458" s="103"/>
      <c r="AG3458" s="103"/>
      <c r="AH3458" s="103"/>
      <c r="AI3458" s="103"/>
      <c r="AJ3458" s="103"/>
      <c r="AK3458" s="103"/>
      <c r="AL3458" s="103"/>
      <c r="AM3458" s="103"/>
      <c r="AN3458" s="103"/>
      <c r="AO3458" s="103"/>
      <c r="AP3458" s="103"/>
      <c r="AQ3458" s="103"/>
      <c r="AR3458" s="103"/>
      <c r="AS3458" s="103"/>
      <c r="AT3458" s="103"/>
      <c r="AU3458" s="103"/>
      <c r="AV3458" s="103"/>
      <c r="AW3458" s="103"/>
      <c r="AX3458" s="103"/>
      <c r="AY3458" s="103"/>
      <c r="AZ3458" s="103"/>
      <c r="BA3458" s="95"/>
      <c r="BB3458" s="95"/>
      <c r="BC3458" s="95"/>
      <c r="BD3458" s="95"/>
      <c r="BE3458" s="95"/>
      <c r="BF3458" s="95"/>
      <c r="BG3458" s="95"/>
      <c r="BH3458" s="95"/>
      <c r="BI3458" s="95"/>
    </row>
    <row r="3459" spans="17:61" s="82" customFormat="1" x14ac:dyDescent="0.2">
      <c r="Q3459" s="103"/>
      <c r="R3459" s="104"/>
      <c r="S3459" s="103"/>
      <c r="T3459" s="103"/>
      <c r="U3459" s="103"/>
      <c r="V3459" s="103"/>
      <c r="W3459" s="103"/>
      <c r="X3459" s="103"/>
      <c r="Y3459" s="103"/>
      <c r="Z3459" s="103"/>
      <c r="AA3459" s="103"/>
      <c r="AB3459" s="103"/>
      <c r="AC3459" s="103"/>
      <c r="AD3459" s="103"/>
      <c r="AE3459" s="103"/>
      <c r="AF3459" s="103"/>
      <c r="AG3459" s="103"/>
      <c r="AH3459" s="103"/>
      <c r="AI3459" s="103"/>
      <c r="AJ3459" s="103"/>
      <c r="AK3459" s="103"/>
      <c r="AL3459" s="103"/>
      <c r="AM3459" s="103"/>
      <c r="AN3459" s="103"/>
      <c r="AO3459" s="103"/>
      <c r="AP3459" s="103"/>
      <c r="AQ3459" s="103"/>
      <c r="AR3459" s="103"/>
      <c r="AS3459" s="103"/>
      <c r="AT3459" s="103"/>
      <c r="AU3459" s="103"/>
      <c r="AV3459" s="103"/>
      <c r="AW3459" s="103"/>
      <c r="AX3459" s="103"/>
      <c r="AY3459" s="103"/>
      <c r="AZ3459" s="103"/>
      <c r="BA3459" s="95"/>
      <c r="BB3459" s="95"/>
      <c r="BC3459" s="95"/>
      <c r="BD3459" s="95"/>
      <c r="BE3459" s="95"/>
      <c r="BF3459" s="95"/>
      <c r="BG3459" s="95"/>
      <c r="BH3459" s="95"/>
      <c r="BI3459" s="95"/>
    </row>
    <row r="3460" spans="17:61" s="82" customFormat="1" x14ac:dyDescent="0.2">
      <c r="Q3460" s="103"/>
      <c r="R3460" s="104"/>
      <c r="S3460" s="103"/>
      <c r="T3460" s="103"/>
      <c r="U3460" s="103"/>
      <c r="V3460" s="103"/>
      <c r="W3460" s="103"/>
      <c r="X3460" s="103"/>
      <c r="Y3460" s="103"/>
      <c r="Z3460" s="103"/>
      <c r="AA3460" s="103"/>
      <c r="AB3460" s="103"/>
      <c r="AC3460" s="103"/>
      <c r="AD3460" s="103"/>
      <c r="AE3460" s="103"/>
      <c r="AF3460" s="103"/>
      <c r="AG3460" s="103"/>
      <c r="AH3460" s="103"/>
      <c r="AI3460" s="103"/>
      <c r="AJ3460" s="103"/>
      <c r="AK3460" s="103"/>
      <c r="AL3460" s="103"/>
      <c r="AM3460" s="103"/>
      <c r="AN3460" s="103"/>
      <c r="AO3460" s="103"/>
      <c r="AP3460" s="103"/>
      <c r="AQ3460" s="103"/>
      <c r="AR3460" s="103"/>
      <c r="AS3460" s="103"/>
      <c r="AT3460" s="103"/>
      <c r="AU3460" s="103"/>
      <c r="AV3460" s="103"/>
      <c r="AW3460" s="103"/>
      <c r="AX3460" s="103"/>
      <c r="AY3460" s="103"/>
      <c r="AZ3460" s="103"/>
      <c r="BA3460" s="95"/>
      <c r="BB3460" s="95"/>
      <c r="BC3460" s="95"/>
      <c r="BD3460" s="95"/>
      <c r="BE3460" s="95"/>
      <c r="BF3460" s="95"/>
      <c r="BG3460" s="95"/>
      <c r="BH3460" s="95"/>
      <c r="BI3460" s="95"/>
    </row>
    <row r="3461" spans="17:61" s="82" customFormat="1" x14ac:dyDescent="0.2">
      <c r="Q3461" s="103"/>
      <c r="R3461" s="104"/>
      <c r="S3461" s="103"/>
      <c r="T3461" s="103"/>
      <c r="U3461" s="103"/>
      <c r="V3461" s="103"/>
      <c r="W3461" s="103"/>
      <c r="X3461" s="103"/>
      <c r="Y3461" s="103"/>
      <c r="Z3461" s="103"/>
      <c r="AA3461" s="103"/>
      <c r="AB3461" s="103"/>
      <c r="AC3461" s="103"/>
      <c r="AD3461" s="103"/>
      <c r="AE3461" s="103"/>
      <c r="AF3461" s="103"/>
      <c r="AG3461" s="103"/>
      <c r="AH3461" s="103"/>
      <c r="AI3461" s="103"/>
      <c r="AJ3461" s="103"/>
      <c r="AK3461" s="103"/>
      <c r="AL3461" s="103"/>
      <c r="AM3461" s="103"/>
      <c r="AN3461" s="103"/>
      <c r="AO3461" s="103"/>
      <c r="AP3461" s="103"/>
      <c r="AQ3461" s="103"/>
      <c r="AR3461" s="103"/>
      <c r="AS3461" s="103"/>
      <c r="AT3461" s="103"/>
      <c r="AU3461" s="103"/>
      <c r="AV3461" s="103"/>
      <c r="AW3461" s="103"/>
      <c r="AX3461" s="103"/>
      <c r="AY3461" s="103"/>
      <c r="AZ3461" s="103"/>
      <c r="BA3461" s="95"/>
      <c r="BB3461" s="95"/>
      <c r="BC3461" s="95"/>
      <c r="BD3461" s="95"/>
      <c r="BE3461" s="95"/>
      <c r="BF3461" s="95"/>
      <c r="BG3461" s="95"/>
      <c r="BH3461" s="95"/>
      <c r="BI3461" s="95"/>
    </row>
    <row r="3462" spans="17:61" s="82" customFormat="1" x14ac:dyDescent="0.2">
      <c r="Q3462" s="103"/>
      <c r="R3462" s="104"/>
      <c r="S3462" s="103"/>
      <c r="T3462" s="103"/>
      <c r="U3462" s="103"/>
      <c r="V3462" s="103"/>
      <c r="W3462" s="103"/>
      <c r="X3462" s="103"/>
      <c r="Y3462" s="103"/>
      <c r="Z3462" s="103"/>
      <c r="AA3462" s="103"/>
      <c r="AB3462" s="103"/>
      <c r="AC3462" s="103"/>
      <c r="AD3462" s="103"/>
      <c r="AE3462" s="103"/>
      <c r="AF3462" s="103"/>
      <c r="AG3462" s="103"/>
      <c r="AH3462" s="103"/>
      <c r="AI3462" s="103"/>
      <c r="AJ3462" s="103"/>
      <c r="AK3462" s="103"/>
      <c r="AL3462" s="103"/>
      <c r="AM3462" s="103"/>
      <c r="AN3462" s="103"/>
      <c r="AO3462" s="103"/>
      <c r="AP3462" s="103"/>
      <c r="AQ3462" s="103"/>
      <c r="AR3462" s="103"/>
      <c r="AS3462" s="103"/>
      <c r="AT3462" s="103"/>
      <c r="AU3462" s="103"/>
      <c r="AV3462" s="103"/>
      <c r="AW3462" s="103"/>
      <c r="AX3462" s="103"/>
      <c r="AY3462" s="103"/>
      <c r="AZ3462" s="103"/>
      <c r="BA3462" s="95"/>
      <c r="BB3462" s="95"/>
      <c r="BC3462" s="95"/>
      <c r="BD3462" s="95"/>
      <c r="BE3462" s="95"/>
      <c r="BF3462" s="95"/>
      <c r="BG3462" s="95"/>
      <c r="BH3462" s="95"/>
      <c r="BI3462" s="95"/>
    </row>
    <row r="3463" spans="17:61" s="82" customFormat="1" x14ac:dyDescent="0.2">
      <c r="Q3463" s="103"/>
      <c r="R3463" s="104"/>
      <c r="S3463" s="103"/>
      <c r="T3463" s="103"/>
      <c r="U3463" s="103"/>
      <c r="V3463" s="103"/>
      <c r="W3463" s="103"/>
      <c r="X3463" s="103"/>
      <c r="Y3463" s="103"/>
      <c r="Z3463" s="103"/>
      <c r="AA3463" s="103"/>
      <c r="AB3463" s="103"/>
      <c r="AC3463" s="103"/>
      <c r="AD3463" s="103"/>
      <c r="AE3463" s="103"/>
      <c r="AF3463" s="103"/>
      <c r="AG3463" s="103"/>
      <c r="AH3463" s="103"/>
      <c r="AI3463" s="103"/>
      <c r="AJ3463" s="103"/>
      <c r="AK3463" s="103"/>
      <c r="AL3463" s="103"/>
      <c r="AM3463" s="103"/>
      <c r="AN3463" s="103"/>
      <c r="AO3463" s="103"/>
      <c r="AP3463" s="103"/>
      <c r="AQ3463" s="103"/>
      <c r="AR3463" s="103"/>
      <c r="AS3463" s="103"/>
      <c r="AT3463" s="103"/>
      <c r="AU3463" s="103"/>
      <c r="AV3463" s="103"/>
      <c r="AW3463" s="103"/>
      <c r="AX3463" s="103"/>
      <c r="AY3463" s="103"/>
      <c r="AZ3463" s="103"/>
      <c r="BA3463" s="95"/>
      <c r="BB3463" s="95"/>
      <c r="BC3463" s="95"/>
      <c r="BD3463" s="95"/>
      <c r="BE3463" s="95"/>
      <c r="BF3463" s="95"/>
      <c r="BG3463" s="95"/>
      <c r="BH3463" s="95"/>
      <c r="BI3463" s="95"/>
    </row>
    <row r="3464" spans="17:61" s="82" customFormat="1" x14ac:dyDescent="0.2">
      <c r="Q3464" s="103"/>
      <c r="R3464" s="104"/>
      <c r="S3464" s="103"/>
      <c r="T3464" s="103"/>
      <c r="U3464" s="103"/>
      <c r="V3464" s="103"/>
      <c r="W3464" s="103"/>
      <c r="X3464" s="103"/>
      <c r="Y3464" s="103"/>
      <c r="Z3464" s="103"/>
      <c r="AA3464" s="103"/>
      <c r="AB3464" s="103"/>
      <c r="AC3464" s="103"/>
      <c r="AD3464" s="103"/>
      <c r="AE3464" s="103"/>
      <c r="AF3464" s="103"/>
      <c r="AG3464" s="103"/>
      <c r="AH3464" s="103"/>
      <c r="AI3464" s="103"/>
      <c r="AJ3464" s="103"/>
      <c r="AK3464" s="103"/>
      <c r="AL3464" s="103"/>
      <c r="AM3464" s="103"/>
      <c r="AN3464" s="103"/>
      <c r="AO3464" s="103"/>
      <c r="AP3464" s="103"/>
      <c r="AQ3464" s="103"/>
      <c r="AR3464" s="103"/>
      <c r="AS3464" s="103"/>
      <c r="AT3464" s="103"/>
      <c r="AU3464" s="103"/>
      <c r="AV3464" s="103"/>
      <c r="AW3464" s="103"/>
      <c r="AX3464" s="103"/>
      <c r="AY3464" s="103"/>
      <c r="AZ3464" s="103"/>
      <c r="BA3464" s="95"/>
      <c r="BB3464" s="95"/>
      <c r="BC3464" s="95"/>
      <c r="BD3464" s="95"/>
      <c r="BE3464" s="95"/>
      <c r="BF3464" s="95"/>
      <c r="BG3464" s="95"/>
      <c r="BH3464" s="95"/>
      <c r="BI3464" s="95"/>
    </row>
    <row r="3465" spans="17:61" s="82" customFormat="1" x14ac:dyDescent="0.2">
      <c r="Q3465" s="103"/>
      <c r="R3465" s="104"/>
      <c r="S3465" s="103"/>
      <c r="T3465" s="103"/>
      <c r="U3465" s="103"/>
      <c r="V3465" s="103"/>
      <c r="W3465" s="103"/>
      <c r="X3465" s="103"/>
      <c r="Y3465" s="103"/>
      <c r="Z3465" s="103"/>
      <c r="AA3465" s="103"/>
      <c r="AB3465" s="103"/>
      <c r="AC3465" s="103"/>
      <c r="AD3465" s="103"/>
      <c r="AE3465" s="103"/>
      <c r="AF3465" s="103"/>
      <c r="AG3465" s="103"/>
      <c r="AH3465" s="103"/>
      <c r="AI3465" s="103"/>
      <c r="AJ3465" s="103"/>
      <c r="AK3465" s="103"/>
      <c r="AL3465" s="103"/>
      <c r="AM3465" s="103"/>
      <c r="AN3465" s="103"/>
      <c r="AO3465" s="103"/>
      <c r="AP3465" s="103"/>
      <c r="AQ3465" s="103"/>
      <c r="AR3465" s="103"/>
      <c r="AS3465" s="103"/>
      <c r="AT3465" s="103"/>
      <c r="AU3465" s="103"/>
      <c r="AV3465" s="103"/>
      <c r="AW3465" s="103"/>
      <c r="AX3465" s="103"/>
      <c r="AY3465" s="103"/>
      <c r="AZ3465" s="103"/>
      <c r="BA3465" s="95"/>
      <c r="BB3465" s="95"/>
      <c r="BC3465" s="95"/>
      <c r="BD3465" s="95"/>
      <c r="BE3465" s="95"/>
      <c r="BF3465" s="95"/>
      <c r="BG3465" s="95"/>
      <c r="BH3465" s="95"/>
      <c r="BI3465" s="95"/>
    </row>
    <row r="3466" spans="17:61" s="82" customFormat="1" x14ac:dyDescent="0.2">
      <c r="Q3466" s="103"/>
      <c r="R3466" s="104"/>
      <c r="S3466" s="103"/>
      <c r="T3466" s="103"/>
      <c r="U3466" s="103"/>
      <c r="V3466" s="103"/>
      <c r="W3466" s="103"/>
      <c r="X3466" s="103"/>
      <c r="Y3466" s="103"/>
      <c r="Z3466" s="103"/>
      <c r="AA3466" s="103"/>
      <c r="AB3466" s="103"/>
      <c r="AC3466" s="103"/>
      <c r="AD3466" s="103"/>
      <c r="AE3466" s="103"/>
      <c r="AF3466" s="103"/>
      <c r="AG3466" s="103"/>
      <c r="AH3466" s="103"/>
      <c r="AI3466" s="103"/>
      <c r="AJ3466" s="103"/>
      <c r="AK3466" s="103"/>
      <c r="AL3466" s="103"/>
      <c r="AM3466" s="103"/>
      <c r="AN3466" s="103"/>
      <c r="AO3466" s="103"/>
      <c r="AP3466" s="103"/>
      <c r="AQ3466" s="103"/>
      <c r="AR3466" s="103"/>
      <c r="AS3466" s="103"/>
      <c r="AT3466" s="103"/>
      <c r="AU3466" s="103"/>
      <c r="AV3466" s="103"/>
      <c r="AW3466" s="103"/>
      <c r="AX3466" s="103"/>
      <c r="AY3466" s="103"/>
      <c r="AZ3466" s="103"/>
      <c r="BA3466" s="95"/>
      <c r="BB3466" s="95"/>
      <c r="BC3466" s="95"/>
      <c r="BD3466" s="95"/>
      <c r="BE3466" s="95"/>
      <c r="BF3466" s="95"/>
      <c r="BG3466" s="95"/>
      <c r="BH3466" s="95"/>
      <c r="BI3466" s="95"/>
    </row>
    <row r="3467" spans="17:61" s="82" customFormat="1" x14ac:dyDescent="0.2">
      <c r="Q3467" s="103"/>
      <c r="R3467" s="104"/>
      <c r="S3467" s="103"/>
      <c r="T3467" s="103"/>
      <c r="U3467" s="103"/>
      <c r="V3467" s="103"/>
      <c r="W3467" s="103"/>
      <c r="X3467" s="103"/>
      <c r="Y3467" s="103"/>
      <c r="Z3467" s="103"/>
      <c r="AA3467" s="103"/>
      <c r="AB3467" s="103"/>
      <c r="AC3467" s="103"/>
      <c r="AD3467" s="103"/>
      <c r="AE3467" s="103"/>
      <c r="AF3467" s="103"/>
      <c r="AG3467" s="103"/>
      <c r="AH3467" s="103"/>
      <c r="AI3467" s="103"/>
      <c r="AJ3467" s="103"/>
      <c r="AK3467" s="103"/>
      <c r="AL3467" s="103"/>
      <c r="AM3467" s="103"/>
      <c r="AN3467" s="103"/>
      <c r="AO3467" s="103"/>
      <c r="AP3467" s="103"/>
      <c r="AQ3467" s="103"/>
      <c r="AR3467" s="103"/>
      <c r="AS3467" s="103"/>
      <c r="AT3467" s="103"/>
      <c r="AU3467" s="103"/>
      <c r="AV3467" s="103"/>
      <c r="AW3467" s="103"/>
      <c r="AX3467" s="103"/>
      <c r="AY3467" s="103"/>
      <c r="AZ3467" s="103"/>
      <c r="BA3467" s="95"/>
      <c r="BB3467" s="95"/>
      <c r="BC3467" s="95"/>
      <c r="BD3467" s="95"/>
      <c r="BE3467" s="95"/>
      <c r="BF3467" s="95"/>
      <c r="BG3467" s="95"/>
      <c r="BH3467" s="95"/>
      <c r="BI3467" s="95"/>
    </row>
    <row r="3468" spans="17:61" s="82" customFormat="1" x14ac:dyDescent="0.2">
      <c r="Q3468" s="103"/>
      <c r="R3468" s="104"/>
      <c r="S3468" s="103"/>
      <c r="T3468" s="103"/>
      <c r="U3468" s="103"/>
      <c r="V3468" s="103"/>
      <c r="W3468" s="103"/>
      <c r="X3468" s="103"/>
      <c r="Y3468" s="103"/>
      <c r="Z3468" s="103"/>
      <c r="AA3468" s="103"/>
      <c r="AB3468" s="103"/>
      <c r="AC3468" s="103"/>
      <c r="AD3468" s="103"/>
      <c r="AE3468" s="103"/>
      <c r="AF3468" s="103"/>
      <c r="AG3468" s="103"/>
      <c r="AH3468" s="103"/>
      <c r="AI3468" s="103"/>
      <c r="AJ3468" s="103"/>
      <c r="AK3468" s="103"/>
      <c r="AL3468" s="103"/>
      <c r="AM3468" s="103"/>
      <c r="AN3468" s="103"/>
      <c r="AO3468" s="103"/>
      <c r="AP3468" s="103"/>
      <c r="AQ3468" s="103"/>
      <c r="AR3468" s="103"/>
      <c r="AS3468" s="103"/>
      <c r="AT3468" s="103"/>
      <c r="AU3468" s="103"/>
      <c r="AV3468" s="103"/>
      <c r="AW3468" s="103"/>
      <c r="AX3468" s="103"/>
      <c r="AY3468" s="103"/>
      <c r="AZ3468" s="103"/>
      <c r="BA3468" s="95"/>
      <c r="BB3468" s="95"/>
      <c r="BC3468" s="95"/>
      <c r="BD3468" s="95"/>
      <c r="BE3468" s="95"/>
      <c r="BF3468" s="95"/>
      <c r="BG3468" s="95"/>
      <c r="BH3468" s="95"/>
      <c r="BI3468" s="95"/>
    </row>
    <row r="3469" spans="17:61" s="82" customFormat="1" x14ac:dyDescent="0.2">
      <c r="Q3469" s="103"/>
      <c r="R3469" s="104"/>
      <c r="S3469" s="103"/>
      <c r="T3469" s="103"/>
      <c r="U3469" s="103"/>
      <c r="V3469" s="103"/>
      <c r="W3469" s="103"/>
      <c r="X3469" s="103"/>
      <c r="Y3469" s="103"/>
      <c r="Z3469" s="103"/>
      <c r="AA3469" s="103"/>
      <c r="AB3469" s="103"/>
      <c r="AC3469" s="103"/>
      <c r="AD3469" s="103"/>
      <c r="AE3469" s="103"/>
      <c r="AF3469" s="103"/>
      <c r="AG3469" s="103"/>
      <c r="AH3469" s="103"/>
      <c r="AI3469" s="103"/>
      <c r="AJ3469" s="103"/>
      <c r="AK3469" s="103"/>
      <c r="AL3469" s="103"/>
      <c r="AM3469" s="103"/>
      <c r="AN3469" s="103"/>
      <c r="AO3469" s="103"/>
      <c r="AP3469" s="103"/>
      <c r="AQ3469" s="103"/>
      <c r="AR3469" s="103"/>
      <c r="AS3469" s="103"/>
      <c r="AT3469" s="103"/>
      <c r="AU3469" s="103"/>
      <c r="AV3469" s="103"/>
      <c r="AW3469" s="103"/>
      <c r="AX3469" s="103"/>
      <c r="AY3469" s="103"/>
      <c r="AZ3469" s="103"/>
      <c r="BA3469" s="95"/>
      <c r="BB3469" s="95"/>
      <c r="BC3469" s="95"/>
      <c r="BD3469" s="95"/>
      <c r="BE3469" s="95"/>
      <c r="BF3469" s="95"/>
      <c r="BG3469" s="95"/>
      <c r="BH3469" s="95"/>
      <c r="BI3469" s="95"/>
    </row>
    <row r="3470" spans="17:61" s="82" customFormat="1" x14ac:dyDescent="0.2">
      <c r="Q3470" s="103"/>
      <c r="R3470" s="104"/>
      <c r="S3470" s="103"/>
      <c r="T3470" s="103"/>
      <c r="U3470" s="103"/>
      <c r="V3470" s="103"/>
      <c r="W3470" s="103"/>
      <c r="X3470" s="103"/>
      <c r="Y3470" s="103"/>
      <c r="Z3470" s="103"/>
      <c r="AA3470" s="103"/>
      <c r="AB3470" s="103"/>
      <c r="AC3470" s="103"/>
      <c r="AD3470" s="103"/>
      <c r="AE3470" s="103"/>
      <c r="AF3470" s="103"/>
      <c r="AG3470" s="103"/>
      <c r="AH3470" s="103"/>
      <c r="AI3470" s="103"/>
      <c r="AJ3470" s="103"/>
      <c r="AK3470" s="103"/>
      <c r="AL3470" s="103"/>
      <c r="AM3470" s="103"/>
      <c r="AN3470" s="103"/>
      <c r="AO3470" s="103"/>
      <c r="AP3470" s="103"/>
      <c r="AQ3470" s="103"/>
      <c r="AR3470" s="103"/>
      <c r="AS3470" s="103"/>
      <c r="AT3470" s="103"/>
      <c r="AU3470" s="103"/>
      <c r="AV3470" s="103"/>
      <c r="AW3470" s="103"/>
      <c r="AX3470" s="103"/>
      <c r="AY3470" s="103"/>
      <c r="AZ3470" s="103"/>
      <c r="BA3470" s="95"/>
      <c r="BB3470" s="95"/>
      <c r="BC3470" s="95"/>
      <c r="BD3470" s="95"/>
      <c r="BE3470" s="95"/>
      <c r="BF3470" s="95"/>
      <c r="BG3470" s="95"/>
      <c r="BH3470" s="95"/>
      <c r="BI3470" s="95"/>
    </row>
    <row r="3471" spans="17:61" s="82" customFormat="1" x14ac:dyDescent="0.2">
      <c r="Q3471" s="103"/>
      <c r="R3471" s="104"/>
      <c r="S3471" s="103"/>
      <c r="T3471" s="103"/>
      <c r="U3471" s="103"/>
      <c r="V3471" s="103"/>
      <c r="W3471" s="103"/>
      <c r="X3471" s="103"/>
      <c r="Y3471" s="103"/>
      <c r="Z3471" s="103"/>
      <c r="AA3471" s="103"/>
      <c r="AB3471" s="103"/>
      <c r="AC3471" s="103"/>
      <c r="AD3471" s="103"/>
      <c r="AE3471" s="103"/>
      <c r="AF3471" s="103"/>
      <c r="AG3471" s="103"/>
      <c r="AH3471" s="103"/>
      <c r="AI3471" s="103"/>
      <c r="AJ3471" s="103"/>
      <c r="AK3471" s="103"/>
      <c r="AL3471" s="103"/>
      <c r="AM3471" s="103"/>
      <c r="AN3471" s="103"/>
      <c r="AO3471" s="103"/>
      <c r="AP3471" s="103"/>
      <c r="AQ3471" s="103"/>
      <c r="AR3471" s="103"/>
      <c r="AS3471" s="103"/>
      <c r="AT3471" s="103"/>
      <c r="AU3471" s="103"/>
      <c r="AV3471" s="103"/>
      <c r="AW3471" s="103"/>
      <c r="AX3471" s="103"/>
      <c r="AY3471" s="103"/>
      <c r="AZ3471" s="103"/>
      <c r="BA3471" s="95"/>
      <c r="BB3471" s="95"/>
      <c r="BC3471" s="95"/>
      <c r="BD3471" s="95"/>
      <c r="BE3471" s="95"/>
      <c r="BF3471" s="95"/>
      <c r="BG3471" s="95"/>
      <c r="BH3471" s="95"/>
      <c r="BI3471" s="95"/>
    </row>
    <row r="3472" spans="17:61" s="82" customFormat="1" x14ac:dyDescent="0.2">
      <c r="Q3472" s="103"/>
      <c r="R3472" s="104"/>
      <c r="S3472" s="103"/>
      <c r="T3472" s="103"/>
      <c r="U3472" s="103"/>
      <c r="V3472" s="103"/>
      <c r="W3472" s="103"/>
      <c r="X3472" s="103"/>
      <c r="Y3472" s="103"/>
      <c r="Z3472" s="103"/>
      <c r="AA3472" s="103"/>
      <c r="AB3472" s="103"/>
      <c r="AC3472" s="103"/>
      <c r="AD3472" s="103"/>
      <c r="AE3472" s="103"/>
      <c r="AF3472" s="103"/>
      <c r="AG3472" s="103"/>
      <c r="AH3472" s="103"/>
      <c r="AI3472" s="103"/>
      <c r="AJ3472" s="103"/>
      <c r="AK3472" s="103"/>
      <c r="AL3472" s="103"/>
      <c r="AM3472" s="103"/>
      <c r="AN3472" s="103"/>
      <c r="AO3472" s="103"/>
      <c r="AP3472" s="103"/>
      <c r="AQ3472" s="103"/>
      <c r="AR3472" s="103"/>
      <c r="AS3472" s="103"/>
      <c r="AT3472" s="103"/>
      <c r="AU3472" s="103"/>
      <c r="AV3472" s="103"/>
      <c r="AW3472" s="103"/>
      <c r="AX3472" s="103"/>
      <c r="AY3472" s="103"/>
      <c r="AZ3472" s="103"/>
      <c r="BA3472" s="95"/>
      <c r="BB3472" s="95"/>
      <c r="BC3472" s="95"/>
      <c r="BD3472" s="95"/>
      <c r="BE3472" s="95"/>
      <c r="BF3472" s="95"/>
      <c r="BG3472" s="95"/>
      <c r="BH3472" s="95"/>
      <c r="BI3472" s="95"/>
    </row>
    <row r="3473" spans="17:61" s="82" customFormat="1" x14ac:dyDescent="0.2">
      <c r="Q3473" s="103"/>
      <c r="R3473" s="104"/>
      <c r="S3473" s="103"/>
      <c r="T3473" s="103"/>
      <c r="U3473" s="103"/>
      <c r="V3473" s="103"/>
      <c r="W3473" s="103"/>
      <c r="X3473" s="103"/>
      <c r="Y3473" s="103"/>
      <c r="Z3473" s="103"/>
      <c r="AA3473" s="103"/>
      <c r="AB3473" s="103"/>
      <c r="AC3473" s="103"/>
      <c r="AD3473" s="103"/>
      <c r="AE3473" s="103"/>
      <c r="AF3473" s="103"/>
      <c r="AG3473" s="103"/>
      <c r="AH3473" s="103"/>
      <c r="AI3473" s="103"/>
      <c r="AJ3473" s="103"/>
      <c r="AK3473" s="103"/>
      <c r="AL3473" s="103"/>
      <c r="AM3473" s="103"/>
      <c r="AN3473" s="103"/>
      <c r="AO3473" s="103"/>
      <c r="AP3473" s="103"/>
      <c r="AQ3473" s="103"/>
      <c r="AR3473" s="103"/>
      <c r="AS3473" s="103"/>
      <c r="AT3473" s="103"/>
      <c r="AU3473" s="103"/>
      <c r="AV3473" s="103"/>
      <c r="AW3473" s="103"/>
      <c r="AX3473" s="103"/>
      <c r="AY3473" s="103"/>
      <c r="AZ3473" s="103"/>
      <c r="BA3473" s="95"/>
      <c r="BB3473" s="95"/>
      <c r="BC3473" s="95"/>
      <c r="BD3473" s="95"/>
      <c r="BE3473" s="95"/>
      <c r="BF3473" s="95"/>
      <c r="BG3473" s="95"/>
      <c r="BH3473" s="95"/>
      <c r="BI3473" s="95"/>
    </row>
    <row r="3474" spans="17:61" s="82" customFormat="1" x14ac:dyDescent="0.2">
      <c r="Q3474" s="103"/>
      <c r="R3474" s="104"/>
      <c r="S3474" s="103"/>
      <c r="T3474" s="103"/>
      <c r="U3474" s="103"/>
      <c r="V3474" s="103"/>
      <c r="W3474" s="103"/>
      <c r="X3474" s="103"/>
      <c r="Y3474" s="103"/>
      <c r="Z3474" s="103"/>
      <c r="AA3474" s="103"/>
      <c r="AB3474" s="103"/>
      <c r="AC3474" s="103"/>
      <c r="AD3474" s="103"/>
      <c r="AE3474" s="103"/>
      <c r="AF3474" s="103"/>
      <c r="AG3474" s="103"/>
      <c r="AH3474" s="103"/>
      <c r="AI3474" s="103"/>
      <c r="AJ3474" s="103"/>
      <c r="AK3474" s="103"/>
      <c r="AL3474" s="103"/>
      <c r="AM3474" s="103"/>
      <c r="AN3474" s="103"/>
      <c r="AO3474" s="103"/>
      <c r="AP3474" s="103"/>
      <c r="AQ3474" s="103"/>
      <c r="AR3474" s="103"/>
      <c r="AS3474" s="103"/>
      <c r="AT3474" s="103"/>
      <c r="AU3474" s="103"/>
      <c r="AV3474" s="103"/>
      <c r="AW3474" s="103"/>
      <c r="AX3474" s="103"/>
      <c r="AY3474" s="103"/>
      <c r="AZ3474" s="103"/>
      <c r="BA3474" s="95"/>
      <c r="BB3474" s="95"/>
      <c r="BC3474" s="95"/>
      <c r="BD3474" s="95"/>
      <c r="BE3474" s="95"/>
      <c r="BF3474" s="95"/>
      <c r="BG3474" s="95"/>
      <c r="BH3474" s="95"/>
      <c r="BI3474" s="95"/>
    </row>
    <row r="3475" spans="17:61" s="82" customFormat="1" x14ac:dyDescent="0.2">
      <c r="Q3475" s="103"/>
      <c r="R3475" s="104"/>
      <c r="S3475" s="103"/>
      <c r="T3475" s="103"/>
      <c r="U3475" s="103"/>
      <c r="V3475" s="103"/>
      <c r="W3475" s="103"/>
      <c r="X3475" s="103"/>
      <c r="Y3475" s="103"/>
      <c r="Z3475" s="103"/>
      <c r="AA3475" s="103"/>
      <c r="AB3475" s="103"/>
      <c r="AC3475" s="103"/>
      <c r="AD3475" s="103"/>
      <c r="AE3475" s="103"/>
      <c r="AF3475" s="103"/>
      <c r="AG3475" s="103"/>
      <c r="AH3475" s="103"/>
      <c r="AI3475" s="103"/>
      <c r="AJ3475" s="103"/>
      <c r="AK3475" s="103"/>
      <c r="AL3475" s="103"/>
      <c r="AM3475" s="103"/>
      <c r="AN3475" s="103"/>
      <c r="AO3475" s="103"/>
      <c r="AP3475" s="103"/>
      <c r="AQ3475" s="103"/>
      <c r="AR3475" s="103"/>
      <c r="AS3475" s="103"/>
      <c r="AT3475" s="103"/>
      <c r="AU3475" s="103"/>
      <c r="AV3475" s="103"/>
      <c r="AW3475" s="103"/>
      <c r="AX3475" s="103"/>
      <c r="AY3475" s="103"/>
      <c r="AZ3475" s="103"/>
      <c r="BA3475" s="95"/>
      <c r="BB3475" s="95"/>
      <c r="BC3475" s="95"/>
      <c r="BD3475" s="95"/>
      <c r="BE3475" s="95"/>
      <c r="BF3475" s="95"/>
      <c r="BG3475" s="95"/>
      <c r="BH3475" s="95"/>
      <c r="BI3475" s="95"/>
    </row>
    <row r="3476" spans="17:61" s="82" customFormat="1" x14ac:dyDescent="0.2">
      <c r="Q3476" s="103"/>
      <c r="R3476" s="104"/>
      <c r="S3476" s="103"/>
      <c r="T3476" s="103"/>
      <c r="U3476" s="103"/>
      <c r="V3476" s="103"/>
      <c r="W3476" s="103"/>
      <c r="X3476" s="103"/>
      <c r="Y3476" s="103"/>
      <c r="Z3476" s="103"/>
      <c r="AA3476" s="103"/>
      <c r="AB3476" s="103"/>
      <c r="AC3476" s="103"/>
      <c r="AD3476" s="103"/>
      <c r="AE3476" s="103"/>
      <c r="AF3476" s="103"/>
      <c r="AG3476" s="103"/>
      <c r="AH3476" s="103"/>
      <c r="AI3476" s="103"/>
      <c r="AJ3476" s="103"/>
      <c r="AK3476" s="103"/>
      <c r="AL3476" s="103"/>
      <c r="AM3476" s="103"/>
      <c r="AN3476" s="103"/>
      <c r="AO3476" s="103"/>
      <c r="AP3476" s="103"/>
      <c r="AQ3476" s="103"/>
      <c r="AR3476" s="103"/>
      <c r="AS3476" s="103"/>
      <c r="AT3476" s="103"/>
      <c r="AU3476" s="103"/>
      <c r="AV3476" s="103"/>
      <c r="AW3476" s="103"/>
      <c r="AX3476" s="103"/>
      <c r="AY3476" s="103"/>
      <c r="AZ3476" s="103"/>
      <c r="BA3476" s="95"/>
      <c r="BB3476" s="95"/>
      <c r="BC3476" s="95"/>
      <c r="BD3476" s="95"/>
      <c r="BE3476" s="95"/>
      <c r="BF3476" s="95"/>
      <c r="BG3476" s="95"/>
      <c r="BH3476" s="95"/>
      <c r="BI3476" s="95"/>
    </row>
    <row r="3477" spans="17:61" s="82" customFormat="1" x14ac:dyDescent="0.2">
      <c r="Q3477" s="103"/>
      <c r="R3477" s="104"/>
      <c r="S3477" s="103"/>
      <c r="T3477" s="103"/>
      <c r="U3477" s="103"/>
      <c r="V3477" s="103"/>
      <c r="W3477" s="103"/>
      <c r="X3477" s="103"/>
      <c r="Y3477" s="103"/>
      <c r="Z3477" s="103"/>
      <c r="AA3477" s="103"/>
      <c r="AB3477" s="103"/>
      <c r="AC3477" s="103"/>
      <c r="AD3477" s="103"/>
      <c r="AE3477" s="103"/>
      <c r="AF3477" s="103"/>
      <c r="AG3477" s="103"/>
      <c r="AH3477" s="103"/>
      <c r="AI3477" s="103"/>
      <c r="AJ3477" s="103"/>
      <c r="AK3477" s="103"/>
      <c r="AL3477" s="103"/>
      <c r="AM3477" s="103"/>
      <c r="AN3477" s="103"/>
      <c r="AO3477" s="103"/>
      <c r="AP3477" s="103"/>
      <c r="AQ3477" s="103"/>
      <c r="AR3477" s="103"/>
      <c r="AS3477" s="103"/>
      <c r="AT3477" s="103"/>
      <c r="AU3477" s="103"/>
      <c r="AV3477" s="103"/>
      <c r="AW3477" s="103"/>
      <c r="AX3477" s="103"/>
      <c r="AY3477" s="103"/>
      <c r="AZ3477" s="103"/>
      <c r="BA3477" s="95"/>
      <c r="BB3477" s="95"/>
      <c r="BC3477" s="95"/>
      <c r="BD3477" s="95"/>
      <c r="BE3477" s="95"/>
      <c r="BF3477" s="95"/>
      <c r="BG3477" s="95"/>
      <c r="BH3477" s="95"/>
      <c r="BI3477" s="95"/>
    </row>
    <row r="3478" spans="17:61" s="82" customFormat="1" x14ac:dyDescent="0.2">
      <c r="Q3478" s="103"/>
      <c r="R3478" s="104"/>
      <c r="S3478" s="103"/>
      <c r="T3478" s="103"/>
      <c r="U3478" s="103"/>
      <c r="V3478" s="103"/>
      <c r="W3478" s="103"/>
      <c r="X3478" s="103"/>
      <c r="Y3478" s="103"/>
      <c r="Z3478" s="103"/>
      <c r="AA3478" s="103"/>
      <c r="AB3478" s="103"/>
      <c r="AC3478" s="103"/>
      <c r="AD3478" s="103"/>
      <c r="AE3478" s="103"/>
      <c r="AF3478" s="103"/>
      <c r="AG3478" s="103"/>
      <c r="AH3478" s="103"/>
      <c r="AI3478" s="103"/>
      <c r="AJ3478" s="103"/>
      <c r="AK3478" s="103"/>
      <c r="AL3478" s="103"/>
      <c r="AM3478" s="103"/>
      <c r="AN3478" s="103"/>
      <c r="AO3478" s="103"/>
      <c r="AP3478" s="103"/>
      <c r="AQ3478" s="103"/>
      <c r="AR3478" s="103"/>
      <c r="AS3478" s="103"/>
      <c r="AT3478" s="103"/>
      <c r="AU3478" s="103"/>
      <c r="AV3478" s="103"/>
      <c r="AW3478" s="103"/>
      <c r="AX3478" s="103"/>
      <c r="AY3478" s="103"/>
      <c r="AZ3478" s="103"/>
      <c r="BA3478" s="95"/>
      <c r="BB3478" s="95"/>
      <c r="BC3478" s="95"/>
      <c r="BD3478" s="95"/>
      <c r="BE3478" s="95"/>
      <c r="BF3478" s="95"/>
      <c r="BG3478" s="95"/>
      <c r="BH3478" s="95"/>
      <c r="BI3478" s="95"/>
    </row>
    <row r="3479" spans="17:61" s="82" customFormat="1" x14ac:dyDescent="0.2">
      <c r="Q3479" s="103"/>
      <c r="R3479" s="104"/>
      <c r="S3479" s="103"/>
      <c r="T3479" s="103"/>
      <c r="U3479" s="103"/>
      <c r="V3479" s="103"/>
      <c r="W3479" s="103"/>
      <c r="X3479" s="103"/>
      <c r="Y3479" s="103"/>
      <c r="Z3479" s="103"/>
      <c r="AA3479" s="103"/>
      <c r="AB3479" s="103"/>
      <c r="AC3479" s="103"/>
      <c r="AD3479" s="103"/>
      <c r="AE3479" s="103"/>
      <c r="AF3479" s="103"/>
      <c r="AG3479" s="103"/>
      <c r="AH3479" s="103"/>
      <c r="AI3479" s="103"/>
      <c r="AJ3479" s="103"/>
      <c r="AK3479" s="103"/>
      <c r="AL3479" s="103"/>
      <c r="AM3479" s="103"/>
      <c r="AN3479" s="103"/>
      <c r="AO3479" s="103"/>
      <c r="AP3479" s="103"/>
      <c r="AQ3479" s="103"/>
      <c r="AR3479" s="103"/>
      <c r="AS3479" s="103"/>
      <c r="AT3479" s="103"/>
      <c r="AU3479" s="103"/>
      <c r="AV3479" s="103"/>
      <c r="AW3479" s="103"/>
      <c r="AX3479" s="103"/>
      <c r="AY3479" s="103"/>
      <c r="AZ3479" s="103"/>
      <c r="BA3479" s="95"/>
      <c r="BB3479" s="95"/>
      <c r="BC3479" s="95"/>
      <c r="BD3479" s="95"/>
      <c r="BE3479" s="95"/>
      <c r="BF3479" s="95"/>
      <c r="BG3479" s="95"/>
      <c r="BH3479" s="95"/>
      <c r="BI3479" s="95"/>
    </row>
    <row r="3480" spans="17:61" s="82" customFormat="1" x14ac:dyDescent="0.2">
      <c r="Q3480" s="103"/>
      <c r="R3480" s="104"/>
      <c r="S3480" s="103"/>
      <c r="T3480" s="103"/>
      <c r="U3480" s="103"/>
      <c r="V3480" s="103"/>
      <c r="W3480" s="103"/>
      <c r="X3480" s="103"/>
      <c r="Y3480" s="103"/>
      <c r="Z3480" s="103"/>
      <c r="AA3480" s="103"/>
      <c r="AB3480" s="103"/>
      <c r="AC3480" s="103"/>
      <c r="AD3480" s="103"/>
      <c r="AE3480" s="103"/>
      <c r="AF3480" s="103"/>
      <c r="AG3480" s="103"/>
      <c r="AH3480" s="103"/>
      <c r="AI3480" s="103"/>
      <c r="AJ3480" s="103"/>
      <c r="AK3480" s="103"/>
      <c r="AL3480" s="103"/>
      <c r="AM3480" s="103"/>
      <c r="AN3480" s="103"/>
      <c r="AO3480" s="103"/>
      <c r="AP3480" s="103"/>
      <c r="AQ3480" s="103"/>
      <c r="AR3480" s="103"/>
      <c r="AS3480" s="103"/>
      <c r="AT3480" s="103"/>
      <c r="AU3480" s="103"/>
      <c r="AV3480" s="103"/>
      <c r="AW3480" s="103"/>
      <c r="AX3480" s="103"/>
      <c r="AY3480" s="103"/>
      <c r="AZ3480" s="103"/>
      <c r="BA3480" s="95"/>
      <c r="BB3480" s="95"/>
      <c r="BC3480" s="95"/>
      <c r="BD3480" s="95"/>
      <c r="BE3480" s="95"/>
      <c r="BF3480" s="95"/>
      <c r="BG3480" s="95"/>
      <c r="BH3480" s="95"/>
      <c r="BI3480" s="95"/>
    </row>
    <row r="3481" spans="17:61" s="82" customFormat="1" x14ac:dyDescent="0.2">
      <c r="Q3481" s="103"/>
      <c r="R3481" s="104"/>
      <c r="S3481" s="103"/>
      <c r="T3481" s="103"/>
      <c r="U3481" s="103"/>
      <c r="V3481" s="103"/>
      <c r="W3481" s="103"/>
      <c r="X3481" s="103"/>
      <c r="Y3481" s="103"/>
      <c r="Z3481" s="103"/>
      <c r="AA3481" s="103"/>
      <c r="AB3481" s="103"/>
      <c r="AC3481" s="103"/>
      <c r="AD3481" s="103"/>
      <c r="AE3481" s="103"/>
      <c r="AF3481" s="103"/>
      <c r="AG3481" s="103"/>
      <c r="AH3481" s="103"/>
      <c r="AI3481" s="103"/>
      <c r="AJ3481" s="103"/>
      <c r="AK3481" s="103"/>
      <c r="AL3481" s="103"/>
      <c r="AM3481" s="103"/>
      <c r="AN3481" s="103"/>
      <c r="AO3481" s="103"/>
      <c r="AP3481" s="103"/>
      <c r="AQ3481" s="103"/>
      <c r="AR3481" s="103"/>
      <c r="AS3481" s="103"/>
      <c r="AT3481" s="103"/>
      <c r="AU3481" s="103"/>
      <c r="AV3481" s="103"/>
      <c r="AW3481" s="103"/>
      <c r="AX3481" s="103"/>
      <c r="AY3481" s="103"/>
      <c r="AZ3481" s="103"/>
      <c r="BA3481" s="95"/>
      <c r="BB3481" s="95"/>
      <c r="BC3481" s="95"/>
      <c r="BD3481" s="95"/>
      <c r="BE3481" s="95"/>
      <c r="BF3481" s="95"/>
      <c r="BG3481" s="95"/>
      <c r="BH3481" s="95"/>
      <c r="BI3481" s="95"/>
    </row>
    <row r="3482" spans="17:61" s="82" customFormat="1" x14ac:dyDescent="0.2">
      <c r="Q3482" s="103"/>
      <c r="R3482" s="104"/>
      <c r="S3482" s="103"/>
      <c r="T3482" s="103"/>
      <c r="U3482" s="103"/>
      <c r="V3482" s="103"/>
      <c r="W3482" s="103"/>
      <c r="X3482" s="103"/>
      <c r="Y3482" s="103"/>
      <c r="Z3482" s="103"/>
      <c r="AA3482" s="103"/>
      <c r="AB3482" s="103"/>
      <c r="AC3482" s="103"/>
      <c r="AD3482" s="103"/>
      <c r="AE3482" s="103"/>
      <c r="AF3482" s="103"/>
      <c r="AG3482" s="103"/>
      <c r="AH3482" s="103"/>
      <c r="AI3482" s="103"/>
      <c r="AJ3482" s="103"/>
      <c r="AK3482" s="103"/>
      <c r="AL3482" s="103"/>
      <c r="AM3482" s="103"/>
      <c r="AN3482" s="103"/>
      <c r="AO3482" s="103"/>
      <c r="AP3482" s="103"/>
      <c r="AQ3482" s="103"/>
      <c r="AR3482" s="103"/>
      <c r="AS3482" s="103"/>
      <c r="AT3482" s="103"/>
      <c r="AU3482" s="103"/>
      <c r="AV3482" s="103"/>
      <c r="AW3482" s="103"/>
      <c r="AX3482" s="103"/>
      <c r="AY3482" s="103"/>
      <c r="AZ3482" s="103"/>
      <c r="BA3482" s="95"/>
      <c r="BB3482" s="95"/>
      <c r="BC3482" s="95"/>
      <c r="BD3482" s="95"/>
      <c r="BE3482" s="95"/>
      <c r="BF3482" s="95"/>
      <c r="BG3482" s="95"/>
      <c r="BH3482" s="95"/>
      <c r="BI3482" s="95"/>
    </row>
    <row r="3483" spans="17:61" s="82" customFormat="1" x14ac:dyDescent="0.2">
      <c r="Q3483" s="103"/>
      <c r="R3483" s="104"/>
      <c r="S3483" s="103"/>
      <c r="T3483" s="103"/>
      <c r="U3483" s="103"/>
      <c r="V3483" s="103"/>
      <c r="W3483" s="103"/>
      <c r="X3483" s="103"/>
      <c r="Y3483" s="103"/>
      <c r="Z3483" s="103"/>
      <c r="AA3483" s="103"/>
      <c r="AB3483" s="103"/>
      <c r="AC3483" s="103"/>
      <c r="AD3483" s="103"/>
      <c r="AE3483" s="103"/>
      <c r="AF3483" s="103"/>
      <c r="AG3483" s="103"/>
      <c r="AH3483" s="103"/>
      <c r="AI3483" s="103"/>
      <c r="AJ3483" s="103"/>
      <c r="AK3483" s="103"/>
      <c r="AL3483" s="103"/>
      <c r="AM3483" s="103"/>
      <c r="AN3483" s="103"/>
      <c r="AO3483" s="103"/>
      <c r="AP3483" s="103"/>
      <c r="AQ3483" s="103"/>
      <c r="AR3483" s="103"/>
      <c r="AS3483" s="103"/>
      <c r="AT3483" s="103"/>
      <c r="AU3483" s="103"/>
      <c r="AV3483" s="103"/>
      <c r="AW3483" s="103"/>
      <c r="AX3483" s="103"/>
      <c r="AY3483" s="103"/>
      <c r="AZ3483" s="103"/>
      <c r="BA3483" s="95"/>
      <c r="BB3483" s="95"/>
      <c r="BC3483" s="95"/>
      <c r="BD3483" s="95"/>
      <c r="BE3483" s="95"/>
      <c r="BF3483" s="95"/>
      <c r="BG3483" s="95"/>
      <c r="BH3483" s="95"/>
      <c r="BI3483" s="95"/>
    </row>
    <row r="3484" spans="17:61" s="82" customFormat="1" x14ac:dyDescent="0.2">
      <c r="Q3484" s="103"/>
      <c r="R3484" s="104"/>
      <c r="S3484" s="103"/>
      <c r="T3484" s="103"/>
      <c r="U3484" s="103"/>
      <c r="V3484" s="103"/>
      <c r="W3484" s="103"/>
      <c r="X3484" s="103"/>
      <c r="Y3484" s="103"/>
      <c r="Z3484" s="103"/>
      <c r="AA3484" s="103"/>
      <c r="AB3484" s="103"/>
      <c r="AC3484" s="103"/>
      <c r="AD3484" s="103"/>
      <c r="AE3484" s="103"/>
      <c r="AF3484" s="103"/>
      <c r="AG3484" s="103"/>
      <c r="AH3484" s="103"/>
      <c r="AI3484" s="103"/>
      <c r="AJ3484" s="103"/>
      <c r="AK3484" s="103"/>
      <c r="AL3484" s="103"/>
      <c r="AM3484" s="103"/>
      <c r="AN3484" s="103"/>
      <c r="AO3484" s="103"/>
      <c r="AP3484" s="103"/>
      <c r="AQ3484" s="103"/>
      <c r="AR3484" s="103"/>
      <c r="AS3484" s="103"/>
      <c r="AT3484" s="103"/>
      <c r="AU3484" s="103"/>
      <c r="AV3484" s="103"/>
      <c r="AW3484" s="103"/>
      <c r="AX3484" s="103"/>
      <c r="AY3484" s="103"/>
      <c r="AZ3484" s="103"/>
      <c r="BA3484" s="95"/>
      <c r="BB3484" s="95"/>
      <c r="BC3484" s="95"/>
      <c r="BD3484" s="95"/>
      <c r="BE3484" s="95"/>
      <c r="BF3484" s="95"/>
      <c r="BG3484" s="95"/>
      <c r="BH3484" s="95"/>
      <c r="BI3484" s="95"/>
    </row>
    <row r="3485" spans="17:61" s="82" customFormat="1" x14ac:dyDescent="0.2">
      <c r="Q3485" s="103"/>
      <c r="R3485" s="104"/>
      <c r="S3485" s="103"/>
      <c r="T3485" s="103"/>
      <c r="U3485" s="103"/>
      <c r="V3485" s="103"/>
      <c r="W3485" s="103"/>
      <c r="X3485" s="103"/>
      <c r="Y3485" s="103"/>
      <c r="Z3485" s="103"/>
      <c r="AA3485" s="103"/>
      <c r="AB3485" s="103"/>
      <c r="AC3485" s="103"/>
      <c r="AD3485" s="103"/>
      <c r="AE3485" s="103"/>
      <c r="AF3485" s="103"/>
      <c r="AG3485" s="103"/>
      <c r="AH3485" s="103"/>
      <c r="AI3485" s="103"/>
      <c r="AJ3485" s="103"/>
      <c r="AK3485" s="103"/>
      <c r="AL3485" s="103"/>
      <c r="AM3485" s="103"/>
      <c r="AN3485" s="103"/>
      <c r="AO3485" s="103"/>
      <c r="AP3485" s="103"/>
      <c r="AQ3485" s="103"/>
      <c r="AR3485" s="103"/>
      <c r="AS3485" s="103"/>
      <c r="AT3485" s="103"/>
      <c r="AU3485" s="103"/>
      <c r="AV3485" s="103"/>
      <c r="AW3485" s="103"/>
      <c r="AX3485" s="103"/>
      <c r="AY3485" s="103"/>
      <c r="AZ3485" s="103"/>
      <c r="BA3485" s="95"/>
      <c r="BB3485" s="95"/>
      <c r="BC3485" s="95"/>
      <c r="BD3485" s="95"/>
      <c r="BE3485" s="95"/>
      <c r="BF3485" s="95"/>
      <c r="BG3485" s="95"/>
      <c r="BH3485" s="95"/>
      <c r="BI3485" s="95"/>
    </row>
    <row r="3486" spans="17:61" s="82" customFormat="1" x14ac:dyDescent="0.2">
      <c r="Q3486" s="103"/>
      <c r="R3486" s="104"/>
      <c r="S3486" s="103"/>
      <c r="T3486" s="103"/>
      <c r="U3486" s="103"/>
      <c r="V3486" s="103"/>
      <c r="W3486" s="103"/>
      <c r="X3486" s="103"/>
      <c r="Y3486" s="103"/>
      <c r="Z3486" s="103"/>
      <c r="AA3486" s="103"/>
      <c r="AB3486" s="103"/>
      <c r="AC3486" s="103"/>
      <c r="AD3486" s="103"/>
      <c r="AE3486" s="103"/>
      <c r="AF3486" s="103"/>
      <c r="AG3486" s="103"/>
      <c r="AH3486" s="103"/>
      <c r="AI3486" s="103"/>
      <c r="AJ3486" s="103"/>
      <c r="AK3486" s="103"/>
      <c r="AL3486" s="103"/>
      <c r="AM3486" s="103"/>
      <c r="AN3486" s="103"/>
      <c r="AO3486" s="103"/>
      <c r="AP3486" s="103"/>
      <c r="AQ3486" s="103"/>
      <c r="AR3486" s="103"/>
      <c r="AS3486" s="103"/>
      <c r="AT3486" s="103"/>
      <c r="AU3486" s="103"/>
      <c r="AV3486" s="103"/>
      <c r="AW3486" s="103"/>
      <c r="AX3486" s="103"/>
      <c r="AY3486" s="103"/>
      <c r="AZ3486" s="103"/>
      <c r="BA3486" s="95"/>
      <c r="BB3486" s="95"/>
      <c r="BC3486" s="95"/>
      <c r="BD3486" s="95"/>
      <c r="BE3486" s="95"/>
      <c r="BF3486" s="95"/>
      <c r="BG3486" s="95"/>
      <c r="BH3486" s="95"/>
      <c r="BI3486" s="95"/>
    </row>
    <row r="3487" spans="17:61" s="82" customFormat="1" x14ac:dyDescent="0.2">
      <c r="Q3487" s="103"/>
      <c r="R3487" s="104"/>
      <c r="S3487" s="103"/>
      <c r="T3487" s="103"/>
      <c r="U3487" s="103"/>
      <c r="V3487" s="103"/>
      <c r="W3487" s="103"/>
      <c r="X3487" s="103"/>
      <c r="Y3487" s="103"/>
      <c r="Z3487" s="103"/>
      <c r="AA3487" s="103"/>
      <c r="AB3487" s="103"/>
      <c r="AC3487" s="103"/>
      <c r="AD3487" s="103"/>
      <c r="AE3487" s="103"/>
      <c r="AF3487" s="103"/>
      <c r="AG3487" s="103"/>
      <c r="AH3487" s="103"/>
      <c r="AI3487" s="103"/>
      <c r="AJ3487" s="103"/>
      <c r="AK3487" s="103"/>
      <c r="AL3487" s="103"/>
      <c r="AM3487" s="103"/>
      <c r="AN3487" s="103"/>
      <c r="AO3487" s="103"/>
      <c r="AP3487" s="103"/>
      <c r="AQ3487" s="103"/>
      <c r="AR3487" s="103"/>
      <c r="AS3487" s="103"/>
      <c r="AT3487" s="103"/>
      <c r="AU3487" s="103"/>
      <c r="AV3487" s="103"/>
      <c r="AW3487" s="103"/>
      <c r="AX3487" s="103"/>
      <c r="AY3487" s="103"/>
      <c r="AZ3487" s="103"/>
      <c r="BA3487" s="95"/>
      <c r="BB3487" s="95"/>
      <c r="BC3487" s="95"/>
      <c r="BD3487" s="95"/>
      <c r="BE3487" s="95"/>
      <c r="BF3487" s="95"/>
      <c r="BG3487" s="95"/>
      <c r="BH3487" s="95"/>
      <c r="BI3487" s="95"/>
    </row>
    <row r="3488" spans="17:61" s="82" customFormat="1" x14ac:dyDescent="0.2">
      <c r="Q3488" s="103"/>
      <c r="R3488" s="104"/>
      <c r="S3488" s="103"/>
      <c r="T3488" s="103"/>
      <c r="U3488" s="103"/>
      <c r="V3488" s="103"/>
      <c r="W3488" s="103"/>
      <c r="X3488" s="103"/>
      <c r="Y3488" s="103"/>
      <c r="Z3488" s="103"/>
      <c r="AA3488" s="103"/>
      <c r="AB3488" s="103"/>
      <c r="AC3488" s="103"/>
      <c r="AD3488" s="103"/>
      <c r="AE3488" s="103"/>
      <c r="AF3488" s="103"/>
      <c r="AG3488" s="103"/>
      <c r="AH3488" s="103"/>
      <c r="AI3488" s="103"/>
      <c r="AJ3488" s="103"/>
      <c r="AK3488" s="103"/>
      <c r="AL3488" s="103"/>
      <c r="AM3488" s="103"/>
      <c r="AN3488" s="103"/>
      <c r="AO3488" s="103"/>
      <c r="AP3488" s="103"/>
      <c r="AQ3488" s="103"/>
      <c r="AR3488" s="103"/>
      <c r="AS3488" s="103"/>
      <c r="AT3488" s="103"/>
      <c r="AU3488" s="103"/>
      <c r="AV3488" s="103"/>
      <c r="AW3488" s="103"/>
      <c r="AX3488" s="103"/>
      <c r="AY3488" s="103"/>
      <c r="AZ3488" s="103"/>
      <c r="BA3488" s="95"/>
      <c r="BB3488" s="95"/>
      <c r="BC3488" s="95"/>
      <c r="BD3488" s="95"/>
      <c r="BE3488" s="95"/>
      <c r="BF3488" s="95"/>
      <c r="BG3488" s="95"/>
      <c r="BH3488" s="95"/>
      <c r="BI3488" s="95"/>
    </row>
    <row r="3489" spans="17:61" s="82" customFormat="1" x14ac:dyDescent="0.2">
      <c r="Q3489" s="103"/>
      <c r="R3489" s="104"/>
      <c r="S3489" s="103"/>
      <c r="T3489" s="103"/>
      <c r="U3489" s="103"/>
      <c r="V3489" s="103"/>
      <c r="W3489" s="103"/>
      <c r="X3489" s="103"/>
      <c r="Y3489" s="103"/>
      <c r="Z3489" s="103"/>
      <c r="AA3489" s="103"/>
      <c r="AB3489" s="103"/>
      <c r="AC3489" s="103"/>
      <c r="AD3489" s="103"/>
      <c r="AE3489" s="103"/>
      <c r="AF3489" s="103"/>
      <c r="AG3489" s="103"/>
      <c r="AH3489" s="103"/>
      <c r="AI3489" s="103"/>
      <c r="AJ3489" s="103"/>
      <c r="AK3489" s="103"/>
      <c r="AL3489" s="103"/>
      <c r="AM3489" s="103"/>
      <c r="AN3489" s="103"/>
      <c r="AO3489" s="103"/>
      <c r="AP3489" s="103"/>
      <c r="AQ3489" s="103"/>
      <c r="AR3489" s="103"/>
      <c r="AS3489" s="103"/>
      <c r="AT3489" s="103"/>
      <c r="AU3489" s="103"/>
      <c r="AV3489" s="103"/>
      <c r="AW3489" s="103"/>
      <c r="AX3489" s="103"/>
      <c r="AY3489" s="103"/>
      <c r="AZ3489" s="103"/>
      <c r="BA3489" s="95"/>
      <c r="BB3489" s="95"/>
      <c r="BC3489" s="95"/>
      <c r="BD3489" s="95"/>
      <c r="BE3489" s="95"/>
      <c r="BF3489" s="95"/>
      <c r="BG3489" s="95"/>
      <c r="BH3489" s="95"/>
      <c r="BI3489" s="95"/>
    </row>
    <row r="3490" spans="17:61" s="82" customFormat="1" x14ac:dyDescent="0.2">
      <c r="Q3490" s="103"/>
      <c r="R3490" s="104"/>
      <c r="S3490" s="103"/>
      <c r="T3490" s="103"/>
      <c r="U3490" s="103"/>
      <c r="V3490" s="103"/>
      <c r="W3490" s="103"/>
      <c r="X3490" s="103"/>
      <c r="Y3490" s="103"/>
      <c r="Z3490" s="103"/>
      <c r="AA3490" s="103"/>
      <c r="AB3490" s="103"/>
      <c r="AC3490" s="103"/>
      <c r="AD3490" s="103"/>
      <c r="AE3490" s="103"/>
      <c r="AF3490" s="103"/>
      <c r="AG3490" s="103"/>
      <c r="AH3490" s="103"/>
      <c r="AI3490" s="103"/>
      <c r="AJ3490" s="103"/>
      <c r="AK3490" s="103"/>
      <c r="AL3490" s="103"/>
      <c r="AM3490" s="103"/>
      <c r="AN3490" s="103"/>
      <c r="AO3490" s="103"/>
      <c r="AP3490" s="103"/>
      <c r="AQ3490" s="103"/>
      <c r="AR3490" s="103"/>
      <c r="AS3490" s="103"/>
      <c r="AT3490" s="103"/>
      <c r="AU3490" s="103"/>
      <c r="AV3490" s="103"/>
      <c r="AW3490" s="103"/>
      <c r="AX3490" s="103"/>
      <c r="AY3490" s="103"/>
      <c r="AZ3490" s="103"/>
      <c r="BA3490" s="95"/>
      <c r="BB3490" s="95"/>
      <c r="BC3490" s="95"/>
      <c r="BD3490" s="95"/>
      <c r="BE3490" s="95"/>
      <c r="BF3490" s="95"/>
      <c r="BG3490" s="95"/>
      <c r="BH3490" s="95"/>
      <c r="BI3490" s="95"/>
    </row>
    <row r="3491" spans="17:61" s="82" customFormat="1" x14ac:dyDescent="0.2">
      <c r="Q3491" s="103"/>
      <c r="R3491" s="104"/>
      <c r="S3491" s="103"/>
      <c r="T3491" s="103"/>
      <c r="U3491" s="103"/>
      <c r="V3491" s="103"/>
      <c r="W3491" s="103"/>
      <c r="X3491" s="103"/>
      <c r="Y3491" s="103"/>
      <c r="Z3491" s="103"/>
      <c r="AA3491" s="103"/>
      <c r="AB3491" s="103"/>
      <c r="AC3491" s="103"/>
      <c r="AD3491" s="103"/>
      <c r="AE3491" s="103"/>
      <c r="AF3491" s="103"/>
      <c r="AG3491" s="103"/>
      <c r="AH3491" s="103"/>
      <c r="AI3491" s="103"/>
      <c r="AJ3491" s="103"/>
      <c r="AK3491" s="103"/>
      <c r="AL3491" s="103"/>
      <c r="AM3491" s="103"/>
      <c r="AN3491" s="103"/>
      <c r="AO3491" s="103"/>
      <c r="AP3491" s="103"/>
      <c r="AQ3491" s="103"/>
      <c r="AR3491" s="103"/>
      <c r="AS3491" s="103"/>
      <c r="AT3491" s="103"/>
      <c r="AU3491" s="103"/>
      <c r="AV3491" s="103"/>
      <c r="AW3491" s="103"/>
      <c r="AX3491" s="103"/>
      <c r="AY3491" s="103"/>
      <c r="AZ3491" s="103"/>
      <c r="BA3491" s="95"/>
      <c r="BB3491" s="95"/>
      <c r="BC3491" s="95"/>
      <c r="BD3491" s="95"/>
      <c r="BE3491" s="95"/>
      <c r="BF3491" s="95"/>
      <c r="BG3491" s="95"/>
      <c r="BH3491" s="95"/>
      <c r="BI3491" s="95"/>
    </row>
    <row r="3492" spans="17:61" s="82" customFormat="1" x14ac:dyDescent="0.2">
      <c r="Q3492" s="103"/>
      <c r="R3492" s="104"/>
      <c r="S3492" s="103"/>
      <c r="T3492" s="103"/>
      <c r="U3492" s="103"/>
      <c r="V3492" s="103"/>
      <c r="W3492" s="103"/>
      <c r="X3492" s="103"/>
      <c r="Y3492" s="103"/>
      <c r="Z3492" s="103"/>
      <c r="AA3492" s="103"/>
      <c r="AB3492" s="103"/>
      <c r="AC3492" s="103"/>
      <c r="AD3492" s="103"/>
      <c r="AE3492" s="103"/>
      <c r="AF3492" s="103"/>
      <c r="AG3492" s="103"/>
      <c r="AH3492" s="103"/>
      <c r="AI3492" s="103"/>
      <c r="AJ3492" s="103"/>
      <c r="AK3492" s="103"/>
      <c r="AL3492" s="103"/>
      <c r="AM3492" s="103"/>
      <c r="AN3492" s="103"/>
      <c r="AO3492" s="103"/>
      <c r="AP3492" s="103"/>
      <c r="AQ3492" s="103"/>
      <c r="AR3492" s="103"/>
      <c r="AS3492" s="103"/>
      <c r="AT3492" s="103"/>
      <c r="AU3492" s="103"/>
      <c r="AV3492" s="103"/>
      <c r="AW3492" s="103"/>
      <c r="AX3492" s="103"/>
      <c r="AY3492" s="103"/>
      <c r="AZ3492" s="103"/>
      <c r="BA3492" s="95"/>
      <c r="BB3492" s="95"/>
      <c r="BC3492" s="95"/>
      <c r="BD3492" s="95"/>
      <c r="BE3492" s="95"/>
      <c r="BF3492" s="95"/>
      <c r="BG3492" s="95"/>
      <c r="BH3492" s="95"/>
      <c r="BI3492" s="95"/>
    </row>
    <row r="3493" spans="17:61" s="82" customFormat="1" x14ac:dyDescent="0.2">
      <c r="Q3493" s="103"/>
      <c r="R3493" s="104"/>
      <c r="S3493" s="103"/>
      <c r="T3493" s="103"/>
      <c r="U3493" s="103"/>
      <c r="V3493" s="103"/>
      <c r="W3493" s="103"/>
      <c r="X3493" s="103"/>
      <c r="Y3493" s="103"/>
      <c r="Z3493" s="103"/>
      <c r="AA3493" s="103"/>
      <c r="AB3493" s="103"/>
      <c r="AC3493" s="103"/>
      <c r="AD3493" s="103"/>
      <c r="AE3493" s="103"/>
      <c r="AF3493" s="103"/>
      <c r="AG3493" s="103"/>
      <c r="AH3493" s="103"/>
      <c r="AI3493" s="103"/>
      <c r="AJ3493" s="103"/>
      <c r="AK3493" s="103"/>
      <c r="AL3493" s="103"/>
      <c r="AM3493" s="103"/>
      <c r="AN3493" s="103"/>
      <c r="AO3493" s="103"/>
      <c r="AP3493" s="103"/>
      <c r="AQ3493" s="103"/>
      <c r="AR3493" s="103"/>
      <c r="AS3493" s="103"/>
      <c r="AT3493" s="103"/>
      <c r="AU3493" s="103"/>
      <c r="AV3493" s="103"/>
      <c r="AW3493" s="103"/>
      <c r="AX3493" s="103"/>
      <c r="AY3493" s="103"/>
      <c r="AZ3493" s="103"/>
      <c r="BA3493" s="95"/>
      <c r="BB3493" s="95"/>
      <c r="BC3493" s="95"/>
      <c r="BD3493" s="95"/>
      <c r="BE3493" s="95"/>
      <c r="BF3493" s="95"/>
      <c r="BG3493" s="95"/>
      <c r="BH3493" s="95"/>
      <c r="BI3493" s="95"/>
    </row>
    <row r="3494" spans="17:61" s="82" customFormat="1" x14ac:dyDescent="0.2">
      <c r="Q3494" s="103"/>
      <c r="R3494" s="104"/>
      <c r="S3494" s="103"/>
      <c r="T3494" s="103"/>
      <c r="U3494" s="103"/>
      <c r="V3494" s="103"/>
      <c r="W3494" s="103"/>
      <c r="X3494" s="103"/>
      <c r="Y3494" s="103"/>
      <c r="Z3494" s="103"/>
      <c r="AA3494" s="103"/>
      <c r="AB3494" s="103"/>
      <c r="AC3494" s="103"/>
      <c r="AD3494" s="103"/>
      <c r="AE3494" s="103"/>
      <c r="AF3494" s="103"/>
      <c r="AG3494" s="103"/>
      <c r="AH3494" s="103"/>
      <c r="AI3494" s="103"/>
      <c r="AJ3494" s="103"/>
      <c r="AK3494" s="103"/>
      <c r="AL3494" s="103"/>
      <c r="AM3494" s="103"/>
      <c r="AN3494" s="103"/>
      <c r="AO3494" s="103"/>
      <c r="AP3494" s="103"/>
      <c r="AQ3494" s="103"/>
      <c r="AR3494" s="103"/>
      <c r="AS3494" s="103"/>
      <c r="AT3494" s="103"/>
      <c r="AU3494" s="103"/>
      <c r="AV3494" s="103"/>
      <c r="AW3494" s="103"/>
      <c r="AX3494" s="103"/>
      <c r="AY3494" s="103"/>
      <c r="AZ3494" s="103"/>
      <c r="BA3494" s="95"/>
      <c r="BB3494" s="95"/>
      <c r="BC3494" s="95"/>
      <c r="BD3494" s="95"/>
      <c r="BE3494" s="95"/>
      <c r="BF3494" s="95"/>
      <c r="BG3494" s="95"/>
      <c r="BH3494" s="95"/>
      <c r="BI3494" s="95"/>
    </row>
    <row r="3495" spans="17:61" s="82" customFormat="1" x14ac:dyDescent="0.2">
      <c r="Q3495" s="103"/>
      <c r="R3495" s="104"/>
      <c r="S3495" s="103"/>
      <c r="T3495" s="103"/>
      <c r="U3495" s="103"/>
      <c r="V3495" s="103"/>
      <c r="W3495" s="103"/>
      <c r="X3495" s="103"/>
      <c r="Y3495" s="103"/>
      <c r="Z3495" s="103"/>
      <c r="AA3495" s="103"/>
      <c r="AB3495" s="103"/>
      <c r="AC3495" s="103"/>
      <c r="AD3495" s="103"/>
      <c r="AE3495" s="103"/>
      <c r="AF3495" s="103"/>
      <c r="AG3495" s="103"/>
      <c r="AH3495" s="103"/>
      <c r="AI3495" s="103"/>
      <c r="AJ3495" s="103"/>
      <c r="AK3495" s="103"/>
      <c r="AL3495" s="103"/>
      <c r="AM3495" s="103"/>
      <c r="AN3495" s="103"/>
      <c r="AO3495" s="103"/>
      <c r="AP3495" s="103"/>
      <c r="AQ3495" s="103"/>
      <c r="AR3495" s="103"/>
      <c r="AS3495" s="103"/>
      <c r="AT3495" s="103"/>
      <c r="AU3495" s="103"/>
      <c r="AV3495" s="103"/>
      <c r="AW3495" s="103"/>
      <c r="AX3495" s="103"/>
      <c r="AY3495" s="103"/>
      <c r="AZ3495" s="103"/>
      <c r="BA3495" s="95"/>
      <c r="BB3495" s="95"/>
      <c r="BC3495" s="95"/>
      <c r="BD3495" s="95"/>
      <c r="BE3495" s="95"/>
      <c r="BF3495" s="95"/>
      <c r="BG3495" s="95"/>
      <c r="BH3495" s="95"/>
      <c r="BI3495" s="95"/>
    </row>
    <row r="3496" spans="17:61" s="82" customFormat="1" x14ac:dyDescent="0.2">
      <c r="Q3496" s="103"/>
      <c r="R3496" s="104"/>
      <c r="S3496" s="103"/>
      <c r="T3496" s="103"/>
      <c r="U3496" s="103"/>
      <c r="V3496" s="103"/>
      <c r="W3496" s="103"/>
      <c r="X3496" s="103"/>
      <c r="Y3496" s="103"/>
      <c r="Z3496" s="103"/>
      <c r="AA3496" s="103"/>
      <c r="AB3496" s="103"/>
      <c r="AC3496" s="103"/>
      <c r="AD3496" s="103"/>
      <c r="AE3496" s="103"/>
      <c r="AF3496" s="103"/>
      <c r="AG3496" s="103"/>
      <c r="AH3496" s="103"/>
      <c r="AI3496" s="103"/>
      <c r="AJ3496" s="103"/>
      <c r="AK3496" s="103"/>
      <c r="AL3496" s="103"/>
      <c r="AM3496" s="103"/>
      <c r="AN3496" s="103"/>
      <c r="AO3496" s="103"/>
      <c r="AP3496" s="103"/>
      <c r="AQ3496" s="103"/>
      <c r="AR3496" s="103"/>
      <c r="AS3496" s="103"/>
      <c r="AT3496" s="103"/>
      <c r="AU3496" s="103"/>
      <c r="AV3496" s="103"/>
      <c r="AW3496" s="103"/>
      <c r="AX3496" s="103"/>
      <c r="AY3496" s="103"/>
      <c r="AZ3496" s="103"/>
      <c r="BA3496" s="95"/>
      <c r="BB3496" s="95"/>
      <c r="BC3496" s="95"/>
      <c r="BD3496" s="95"/>
      <c r="BE3496" s="95"/>
      <c r="BF3496" s="95"/>
      <c r="BG3496" s="95"/>
      <c r="BH3496" s="95"/>
      <c r="BI3496" s="95"/>
    </row>
    <row r="3497" spans="17:61" s="82" customFormat="1" x14ac:dyDescent="0.2">
      <c r="Q3497" s="103"/>
      <c r="R3497" s="104"/>
      <c r="S3497" s="103"/>
      <c r="T3497" s="103"/>
      <c r="U3497" s="103"/>
      <c r="V3497" s="103"/>
      <c r="W3497" s="103"/>
      <c r="X3497" s="103"/>
      <c r="Y3497" s="103"/>
      <c r="Z3497" s="103"/>
      <c r="AA3497" s="103"/>
      <c r="AB3497" s="103"/>
      <c r="AC3497" s="103"/>
      <c r="AD3497" s="103"/>
      <c r="AE3497" s="103"/>
      <c r="AF3497" s="103"/>
      <c r="AG3497" s="103"/>
      <c r="AH3497" s="103"/>
      <c r="AI3497" s="103"/>
      <c r="AJ3497" s="103"/>
      <c r="AK3497" s="103"/>
      <c r="AL3497" s="103"/>
      <c r="AM3497" s="103"/>
      <c r="AN3497" s="103"/>
      <c r="AO3497" s="103"/>
      <c r="AP3497" s="103"/>
      <c r="AQ3497" s="103"/>
      <c r="AR3497" s="103"/>
      <c r="AS3497" s="103"/>
      <c r="AT3497" s="103"/>
      <c r="AU3497" s="103"/>
      <c r="AV3497" s="103"/>
      <c r="AW3497" s="103"/>
      <c r="AX3497" s="103"/>
      <c r="AY3497" s="103"/>
      <c r="AZ3497" s="103"/>
      <c r="BA3497" s="95"/>
      <c r="BB3497" s="95"/>
      <c r="BC3497" s="95"/>
      <c r="BD3497" s="95"/>
      <c r="BE3497" s="95"/>
      <c r="BF3497" s="95"/>
      <c r="BG3497" s="95"/>
      <c r="BH3497" s="95"/>
      <c r="BI3497" s="95"/>
    </row>
    <row r="3498" spans="17:61" s="82" customFormat="1" x14ac:dyDescent="0.2">
      <c r="Q3498" s="103"/>
      <c r="R3498" s="104"/>
      <c r="S3498" s="103"/>
      <c r="T3498" s="103"/>
      <c r="U3498" s="103"/>
      <c r="V3498" s="103"/>
      <c r="W3498" s="103"/>
      <c r="X3498" s="103"/>
      <c r="Y3498" s="103"/>
      <c r="Z3498" s="103"/>
      <c r="AA3498" s="103"/>
      <c r="AB3498" s="103"/>
      <c r="AC3498" s="103"/>
      <c r="AD3498" s="103"/>
      <c r="AE3498" s="103"/>
      <c r="AF3498" s="103"/>
      <c r="AG3498" s="103"/>
      <c r="AH3498" s="103"/>
      <c r="AI3498" s="103"/>
      <c r="AJ3498" s="103"/>
      <c r="AK3498" s="103"/>
      <c r="AL3498" s="103"/>
      <c r="AM3498" s="103"/>
      <c r="AN3498" s="103"/>
      <c r="AO3498" s="103"/>
      <c r="AP3498" s="103"/>
      <c r="AQ3498" s="103"/>
      <c r="AR3498" s="103"/>
      <c r="AS3498" s="103"/>
      <c r="AT3498" s="103"/>
      <c r="AU3498" s="103"/>
      <c r="AV3498" s="103"/>
      <c r="AW3498" s="103"/>
      <c r="AX3498" s="103"/>
      <c r="AY3498" s="103"/>
      <c r="AZ3498" s="103"/>
      <c r="BA3498" s="95"/>
      <c r="BB3498" s="95"/>
      <c r="BC3498" s="95"/>
      <c r="BD3498" s="95"/>
      <c r="BE3498" s="95"/>
      <c r="BF3498" s="95"/>
      <c r="BG3498" s="95"/>
      <c r="BH3498" s="95"/>
      <c r="BI3498" s="95"/>
    </row>
    <row r="3499" spans="17:61" s="82" customFormat="1" x14ac:dyDescent="0.2">
      <c r="Q3499" s="103"/>
      <c r="R3499" s="104"/>
      <c r="S3499" s="103"/>
      <c r="T3499" s="103"/>
      <c r="U3499" s="103"/>
      <c r="V3499" s="103"/>
      <c r="W3499" s="103"/>
      <c r="X3499" s="103"/>
      <c r="Y3499" s="103"/>
      <c r="Z3499" s="103"/>
      <c r="AA3499" s="103"/>
      <c r="AB3499" s="103"/>
      <c r="AC3499" s="103"/>
      <c r="AD3499" s="103"/>
      <c r="AE3499" s="103"/>
      <c r="AF3499" s="103"/>
      <c r="AG3499" s="103"/>
      <c r="AH3499" s="103"/>
      <c r="AI3499" s="103"/>
      <c r="AJ3499" s="103"/>
      <c r="AK3499" s="103"/>
      <c r="AL3499" s="103"/>
      <c r="AM3499" s="103"/>
      <c r="AN3499" s="103"/>
      <c r="AO3499" s="103"/>
      <c r="AP3499" s="103"/>
      <c r="AQ3499" s="103"/>
      <c r="AR3499" s="103"/>
      <c r="AS3499" s="103"/>
      <c r="AT3499" s="103"/>
      <c r="AU3499" s="103"/>
      <c r="AV3499" s="103"/>
      <c r="AW3499" s="103"/>
      <c r="AX3499" s="103"/>
      <c r="AY3499" s="103"/>
      <c r="AZ3499" s="103"/>
      <c r="BA3499" s="95"/>
      <c r="BB3499" s="95"/>
      <c r="BC3499" s="95"/>
      <c r="BD3499" s="95"/>
      <c r="BE3499" s="95"/>
      <c r="BF3499" s="95"/>
      <c r="BG3499" s="95"/>
      <c r="BH3499" s="95"/>
      <c r="BI3499" s="95"/>
    </row>
    <row r="3500" spans="17:61" s="82" customFormat="1" x14ac:dyDescent="0.2">
      <c r="Q3500" s="103"/>
      <c r="R3500" s="104"/>
      <c r="S3500" s="103"/>
      <c r="T3500" s="103"/>
      <c r="U3500" s="103"/>
      <c r="V3500" s="103"/>
      <c r="W3500" s="103"/>
      <c r="X3500" s="103"/>
      <c r="Y3500" s="103"/>
      <c r="Z3500" s="103"/>
      <c r="AA3500" s="103"/>
      <c r="AB3500" s="103"/>
      <c r="AC3500" s="103"/>
      <c r="AD3500" s="103"/>
      <c r="AE3500" s="103"/>
      <c r="AF3500" s="103"/>
      <c r="AG3500" s="103"/>
      <c r="AH3500" s="103"/>
      <c r="AI3500" s="103"/>
      <c r="AJ3500" s="103"/>
      <c r="AK3500" s="103"/>
      <c r="AL3500" s="103"/>
      <c r="AM3500" s="103"/>
      <c r="AN3500" s="103"/>
      <c r="AO3500" s="103"/>
      <c r="AP3500" s="103"/>
      <c r="AQ3500" s="103"/>
      <c r="AR3500" s="103"/>
      <c r="AS3500" s="103"/>
      <c r="AT3500" s="103"/>
      <c r="AU3500" s="103"/>
      <c r="AV3500" s="103"/>
      <c r="AW3500" s="103"/>
      <c r="AX3500" s="103"/>
      <c r="AY3500" s="103"/>
      <c r="AZ3500" s="103"/>
      <c r="BA3500" s="95"/>
      <c r="BB3500" s="95"/>
      <c r="BC3500" s="95"/>
      <c r="BD3500" s="95"/>
      <c r="BE3500" s="95"/>
      <c r="BF3500" s="95"/>
      <c r="BG3500" s="95"/>
      <c r="BH3500" s="95"/>
      <c r="BI3500" s="95"/>
    </row>
    <row r="3501" spans="17:61" s="82" customFormat="1" x14ac:dyDescent="0.2">
      <c r="Q3501" s="103"/>
      <c r="R3501" s="104"/>
      <c r="S3501" s="103"/>
      <c r="T3501" s="103"/>
      <c r="U3501" s="103"/>
      <c r="V3501" s="103"/>
      <c r="W3501" s="103"/>
      <c r="X3501" s="103"/>
      <c r="Y3501" s="103"/>
      <c r="Z3501" s="103"/>
      <c r="AA3501" s="103"/>
      <c r="AB3501" s="103"/>
      <c r="AC3501" s="103"/>
      <c r="AD3501" s="103"/>
      <c r="AE3501" s="103"/>
      <c r="AF3501" s="103"/>
      <c r="AG3501" s="103"/>
      <c r="AH3501" s="103"/>
      <c r="AI3501" s="103"/>
      <c r="AJ3501" s="103"/>
      <c r="AK3501" s="103"/>
      <c r="AL3501" s="103"/>
      <c r="AM3501" s="103"/>
      <c r="AN3501" s="103"/>
      <c r="AO3501" s="103"/>
      <c r="AP3501" s="103"/>
      <c r="AQ3501" s="103"/>
      <c r="AR3501" s="103"/>
      <c r="AS3501" s="103"/>
      <c r="AT3501" s="103"/>
      <c r="AU3501" s="103"/>
      <c r="AV3501" s="103"/>
      <c r="AW3501" s="103"/>
      <c r="AX3501" s="103"/>
      <c r="AY3501" s="103"/>
      <c r="AZ3501" s="103"/>
      <c r="BA3501" s="95"/>
      <c r="BB3501" s="95"/>
      <c r="BC3501" s="95"/>
      <c r="BD3501" s="95"/>
      <c r="BE3501" s="95"/>
      <c r="BF3501" s="95"/>
      <c r="BG3501" s="95"/>
      <c r="BH3501" s="95"/>
      <c r="BI3501" s="95"/>
    </row>
    <row r="3502" spans="17:61" s="82" customFormat="1" x14ac:dyDescent="0.2">
      <c r="Q3502" s="103"/>
      <c r="R3502" s="104"/>
      <c r="S3502" s="103"/>
      <c r="T3502" s="103"/>
      <c r="U3502" s="103"/>
      <c r="V3502" s="103"/>
      <c r="W3502" s="103"/>
      <c r="X3502" s="103"/>
      <c r="Y3502" s="103"/>
      <c r="Z3502" s="103"/>
      <c r="AA3502" s="103"/>
      <c r="AB3502" s="103"/>
      <c r="AC3502" s="103"/>
      <c r="AD3502" s="103"/>
      <c r="AE3502" s="103"/>
      <c r="AF3502" s="103"/>
      <c r="AG3502" s="103"/>
      <c r="AH3502" s="103"/>
      <c r="AI3502" s="103"/>
      <c r="AJ3502" s="103"/>
      <c r="AK3502" s="103"/>
      <c r="AL3502" s="103"/>
      <c r="AM3502" s="103"/>
      <c r="AN3502" s="103"/>
      <c r="AO3502" s="103"/>
      <c r="AP3502" s="103"/>
      <c r="AQ3502" s="103"/>
      <c r="AR3502" s="103"/>
      <c r="AS3502" s="103"/>
      <c r="AT3502" s="103"/>
      <c r="AU3502" s="103"/>
      <c r="AV3502" s="103"/>
      <c r="AW3502" s="103"/>
      <c r="AX3502" s="103"/>
      <c r="AY3502" s="103"/>
      <c r="AZ3502" s="103"/>
      <c r="BA3502" s="95"/>
      <c r="BB3502" s="95"/>
      <c r="BC3502" s="95"/>
      <c r="BD3502" s="95"/>
      <c r="BE3502" s="95"/>
      <c r="BF3502" s="95"/>
      <c r="BG3502" s="95"/>
      <c r="BH3502" s="95"/>
      <c r="BI3502" s="95"/>
    </row>
    <row r="3503" spans="17:61" s="82" customFormat="1" x14ac:dyDescent="0.2">
      <c r="Q3503" s="103"/>
      <c r="R3503" s="104"/>
      <c r="S3503" s="103"/>
      <c r="T3503" s="103"/>
      <c r="U3503" s="103"/>
      <c r="V3503" s="103"/>
      <c r="W3503" s="103"/>
      <c r="X3503" s="103"/>
      <c r="Y3503" s="103"/>
      <c r="Z3503" s="103"/>
      <c r="AA3503" s="103"/>
      <c r="AB3503" s="103"/>
      <c r="AC3503" s="103"/>
      <c r="AD3503" s="103"/>
      <c r="AE3503" s="103"/>
      <c r="AF3503" s="103"/>
      <c r="AG3503" s="103"/>
      <c r="AH3503" s="103"/>
      <c r="AI3503" s="103"/>
      <c r="AJ3503" s="103"/>
      <c r="AK3503" s="103"/>
      <c r="AL3503" s="103"/>
      <c r="AM3503" s="103"/>
      <c r="AN3503" s="103"/>
      <c r="AO3503" s="103"/>
      <c r="AP3503" s="103"/>
      <c r="AQ3503" s="103"/>
      <c r="AR3503" s="103"/>
      <c r="AS3503" s="103"/>
      <c r="AT3503" s="103"/>
      <c r="AU3503" s="103"/>
      <c r="AV3503" s="103"/>
      <c r="AW3503" s="103"/>
      <c r="AX3503" s="103"/>
      <c r="AY3503" s="103"/>
      <c r="AZ3503" s="103"/>
      <c r="BA3503" s="95"/>
      <c r="BB3503" s="95"/>
      <c r="BC3503" s="95"/>
      <c r="BD3503" s="95"/>
      <c r="BE3503" s="95"/>
      <c r="BF3503" s="95"/>
      <c r="BG3503" s="95"/>
      <c r="BH3503" s="95"/>
      <c r="BI3503" s="95"/>
    </row>
    <row r="3504" spans="17:61" s="82" customFormat="1" x14ac:dyDescent="0.2">
      <c r="Q3504" s="103"/>
      <c r="R3504" s="104"/>
      <c r="S3504" s="103"/>
      <c r="T3504" s="103"/>
      <c r="U3504" s="103"/>
      <c r="V3504" s="103"/>
      <c r="W3504" s="103"/>
      <c r="X3504" s="103"/>
      <c r="Y3504" s="103"/>
      <c r="Z3504" s="103"/>
      <c r="AA3504" s="103"/>
      <c r="AB3504" s="103"/>
      <c r="AC3504" s="103"/>
      <c r="AD3504" s="103"/>
      <c r="AE3504" s="103"/>
      <c r="AF3504" s="103"/>
      <c r="AG3504" s="103"/>
      <c r="AH3504" s="103"/>
      <c r="AI3504" s="103"/>
      <c r="AJ3504" s="103"/>
      <c r="AK3504" s="103"/>
      <c r="AL3504" s="103"/>
      <c r="AM3504" s="103"/>
      <c r="AN3504" s="103"/>
      <c r="AO3504" s="103"/>
      <c r="AP3504" s="103"/>
      <c r="AQ3504" s="103"/>
      <c r="AR3504" s="103"/>
      <c r="AS3504" s="103"/>
      <c r="AT3504" s="103"/>
      <c r="AU3504" s="103"/>
      <c r="AV3504" s="103"/>
      <c r="AW3504" s="103"/>
      <c r="AX3504" s="103"/>
      <c r="AY3504" s="103"/>
      <c r="AZ3504" s="103"/>
      <c r="BA3504" s="95"/>
      <c r="BB3504" s="95"/>
      <c r="BC3504" s="95"/>
      <c r="BD3504" s="95"/>
      <c r="BE3504" s="95"/>
      <c r="BF3504" s="95"/>
      <c r="BG3504" s="95"/>
      <c r="BH3504" s="95"/>
      <c r="BI3504" s="95"/>
    </row>
    <row r="3505" spans="17:61" s="82" customFormat="1" x14ac:dyDescent="0.2">
      <c r="Q3505" s="103"/>
      <c r="R3505" s="104"/>
      <c r="S3505" s="103"/>
      <c r="T3505" s="103"/>
      <c r="U3505" s="103"/>
      <c r="V3505" s="103"/>
      <c r="W3505" s="103"/>
      <c r="X3505" s="103"/>
      <c r="Y3505" s="103"/>
      <c r="Z3505" s="103"/>
      <c r="AA3505" s="103"/>
      <c r="AB3505" s="103"/>
      <c r="AC3505" s="103"/>
      <c r="AD3505" s="103"/>
      <c r="AE3505" s="103"/>
      <c r="AF3505" s="103"/>
      <c r="AG3505" s="103"/>
      <c r="AH3505" s="103"/>
      <c r="AI3505" s="103"/>
      <c r="AJ3505" s="103"/>
      <c r="AK3505" s="103"/>
      <c r="AL3505" s="103"/>
      <c r="AM3505" s="103"/>
      <c r="AN3505" s="103"/>
      <c r="AO3505" s="103"/>
      <c r="AP3505" s="103"/>
      <c r="AQ3505" s="103"/>
      <c r="AR3505" s="103"/>
      <c r="AS3505" s="103"/>
      <c r="AT3505" s="103"/>
      <c r="AU3505" s="103"/>
      <c r="AV3505" s="103"/>
      <c r="AW3505" s="103"/>
      <c r="AX3505" s="103"/>
      <c r="AY3505" s="103"/>
      <c r="AZ3505" s="103"/>
      <c r="BA3505" s="95"/>
      <c r="BB3505" s="95"/>
      <c r="BC3505" s="95"/>
      <c r="BD3505" s="95"/>
      <c r="BE3505" s="95"/>
      <c r="BF3505" s="95"/>
      <c r="BG3505" s="95"/>
      <c r="BH3505" s="95"/>
      <c r="BI3505" s="95"/>
    </row>
    <row r="3506" spans="17:61" s="82" customFormat="1" x14ac:dyDescent="0.2">
      <c r="Q3506" s="103"/>
      <c r="R3506" s="104"/>
      <c r="S3506" s="103"/>
      <c r="T3506" s="103"/>
      <c r="U3506" s="103"/>
      <c r="V3506" s="103"/>
      <c r="W3506" s="103"/>
      <c r="X3506" s="103"/>
      <c r="Y3506" s="103"/>
      <c r="Z3506" s="103"/>
      <c r="AA3506" s="103"/>
      <c r="AB3506" s="103"/>
      <c r="AC3506" s="103"/>
      <c r="AD3506" s="103"/>
      <c r="AE3506" s="103"/>
      <c r="AF3506" s="103"/>
      <c r="AG3506" s="103"/>
      <c r="AH3506" s="103"/>
      <c r="AI3506" s="103"/>
      <c r="AJ3506" s="103"/>
      <c r="AK3506" s="103"/>
      <c r="AL3506" s="103"/>
      <c r="AM3506" s="103"/>
      <c r="AN3506" s="103"/>
      <c r="AO3506" s="103"/>
      <c r="AP3506" s="103"/>
      <c r="AQ3506" s="103"/>
      <c r="AR3506" s="103"/>
      <c r="AS3506" s="103"/>
      <c r="AT3506" s="103"/>
      <c r="AU3506" s="103"/>
      <c r="AV3506" s="103"/>
      <c r="AW3506" s="103"/>
      <c r="AX3506" s="103"/>
      <c r="AY3506" s="103"/>
      <c r="AZ3506" s="103"/>
      <c r="BA3506" s="95"/>
      <c r="BB3506" s="95"/>
      <c r="BC3506" s="95"/>
      <c r="BD3506" s="95"/>
      <c r="BE3506" s="95"/>
      <c r="BF3506" s="95"/>
      <c r="BG3506" s="95"/>
      <c r="BH3506" s="95"/>
      <c r="BI3506" s="95"/>
    </row>
    <row r="3507" spans="17:61" s="82" customFormat="1" x14ac:dyDescent="0.2">
      <c r="Q3507" s="103"/>
      <c r="R3507" s="104"/>
      <c r="S3507" s="103"/>
      <c r="T3507" s="103"/>
      <c r="U3507" s="103"/>
      <c r="V3507" s="103"/>
      <c r="W3507" s="103"/>
      <c r="X3507" s="103"/>
      <c r="Y3507" s="103"/>
      <c r="Z3507" s="103"/>
      <c r="AA3507" s="103"/>
      <c r="AB3507" s="103"/>
      <c r="AC3507" s="103"/>
      <c r="AD3507" s="103"/>
      <c r="AE3507" s="103"/>
      <c r="AF3507" s="103"/>
      <c r="AG3507" s="103"/>
      <c r="AH3507" s="103"/>
      <c r="AI3507" s="103"/>
      <c r="AJ3507" s="103"/>
      <c r="AK3507" s="103"/>
      <c r="AL3507" s="103"/>
      <c r="AM3507" s="103"/>
      <c r="AN3507" s="103"/>
      <c r="AO3507" s="103"/>
      <c r="AP3507" s="103"/>
      <c r="AQ3507" s="103"/>
      <c r="AR3507" s="103"/>
      <c r="AS3507" s="103"/>
      <c r="AT3507" s="103"/>
      <c r="AU3507" s="103"/>
      <c r="AV3507" s="103"/>
      <c r="AW3507" s="103"/>
      <c r="AX3507" s="103"/>
      <c r="AY3507" s="103"/>
      <c r="AZ3507" s="103"/>
      <c r="BA3507" s="95"/>
      <c r="BB3507" s="95"/>
      <c r="BC3507" s="95"/>
      <c r="BD3507" s="95"/>
      <c r="BE3507" s="95"/>
      <c r="BF3507" s="95"/>
      <c r="BG3507" s="95"/>
      <c r="BH3507" s="95"/>
      <c r="BI3507" s="95"/>
    </row>
    <row r="3508" spans="17:61" s="82" customFormat="1" x14ac:dyDescent="0.2">
      <c r="Q3508" s="103"/>
      <c r="R3508" s="104"/>
      <c r="S3508" s="103"/>
      <c r="T3508" s="103"/>
      <c r="U3508" s="103"/>
      <c r="V3508" s="103"/>
      <c r="W3508" s="103"/>
      <c r="X3508" s="103"/>
      <c r="Y3508" s="103"/>
      <c r="Z3508" s="103"/>
      <c r="AA3508" s="103"/>
      <c r="AB3508" s="103"/>
      <c r="AC3508" s="103"/>
      <c r="AD3508" s="103"/>
      <c r="AE3508" s="103"/>
      <c r="AF3508" s="103"/>
      <c r="AG3508" s="103"/>
      <c r="AH3508" s="103"/>
      <c r="AI3508" s="103"/>
      <c r="AJ3508" s="103"/>
      <c r="AK3508" s="103"/>
      <c r="AL3508" s="103"/>
      <c r="AM3508" s="103"/>
      <c r="AN3508" s="103"/>
      <c r="AO3508" s="103"/>
      <c r="AP3508" s="103"/>
      <c r="AQ3508" s="103"/>
      <c r="AR3508" s="103"/>
      <c r="AS3508" s="103"/>
      <c r="AT3508" s="103"/>
      <c r="AU3508" s="103"/>
      <c r="AV3508" s="103"/>
      <c r="AW3508" s="103"/>
      <c r="AX3508" s="103"/>
      <c r="AY3508" s="103"/>
      <c r="AZ3508" s="103"/>
      <c r="BA3508" s="95"/>
      <c r="BB3508" s="95"/>
      <c r="BC3508" s="95"/>
      <c r="BD3508" s="95"/>
      <c r="BE3508" s="95"/>
      <c r="BF3508" s="95"/>
      <c r="BG3508" s="95"/>
      <c r="BH3508" s="95"/>
      <c r="BI3508" s="95"/>
    </row>
    <row r="3509" spans="17:61" s="82" customFormat="1" x14ac:dyDescent="0.2">
      <c r="Q3509" s="103"/>
      <c r="R3509" s="104"/>
      <c r="S3509" s="103"/>
      <c r="T3509" s="103"/>
      <c r="U3509" s="103"/>
      <c r="V3509" s="103"/>
      <c r="W3509" s="103"/>
      <c r="X3509" s="103"/>
      <c r="Y3509" s="103"/>
      <c r="Z3509" s="103"/>
      <c r="AA3509" s="103"/>
      <c r="AB3509" s="103"/>
      <c r="AC3509" s="103"/>
      <c r="AD3509" s="103"/>
      <c r="AE3509" s="103"/>
      <c r="AF3509" s="103"/>
      <c r="AG3509" s="103"/>
      <c r="AH3509" s="103"/>
      <c r="AI3509" s="103"/>
      <c r="AJ3509" s="103"/>
      <c r="AK3509" s="103"/>
      <c r="AL3509" s="103"/>
      <c r="AM3509" s="103"/>
      <c r="AN3509" s="103"/>
      <c r="AO3509" s="103"/>
      <c r="AP3509" s="103"/>
      <c r="AQ3509" s="103"/>
      <c r="AR3509" s="103"/>
      <c r="AS3509" s="103"/>
      <c r="AT3509" s="103"/>
      <c r="AU3509" s="103"/>
      <c r="AV3509" s="103"/>
      <c r="AW3509" s="103"/>
      <c r="AX3509" s="103"/>
      <c r="AY3509" s="103"/>
      <c r="AZ3509" s="103"/>
      <c r="BA3509" s="95"/>
      <c r="BB3509" s="95"/>
      <c r="BC3509" s="95"/>
      <c r="BD3509" s="95"/>
      <c r="BE3509" s="95"/>
      <c r="BF3509" s="95"/>
      <c r="BG3509" s="95"/>
      <c r="BH3509" s="95"/>
      <c r="BI3509" s="95"/>
    </row>
    <row r="3510" spans="17:61" s="82" customFormat="1" x14ac:dyDescent="0.2">
      <c r="Q3510" s="103"/>
      <c r="R3510" s="104"/>
      <c r="S3510" s="103"/>
      <c r="T3510" s="103"/>
      <c r="U3510" s="103"/>
      <c r="V3510" s="103"/>
      <c r="W3510" s="103"/>
      <c r="X3510" s="103"/>
      <c r="Y3510" s="103"/>
      <c r="Z3510" s="103"/>
      <c r="AA3510" s="103"/>
      <c r="AB3510" s="103"/>
      <c r="AC3510" s="103"/>
      <c r="AD3510" s="103"/>
      <c r="AE3510" s="103"/>
      <c r="AF3510" s="103"/>
      <c r="AG3510" s="103"/>
      <c r="AH3510" s="103"/>
      <c r="AI3510" s="103"/>
      <c r="AJ3510" s="103"/>
      <c r="AK3510" s="103"/>
      <c r="AL3510" s="103"/>
      <c r="AM3510" s="103"/>
      <c r="AN3510" s="103"/>
      <c r="AO3510" s="103"/>
      <c r="AP3510" s="103"/>
      <c r="AQ3510" s="103"/>
      <c r="AR3510" s="103"/>
      <c r="AS3510" s="103"/>
      <c r="AT3510" s="103"/>
      <c r="AU3510" s="103"/>
      <c r="AV3510" s="103"/>
      <c r="AW3510" s="103"/>
      <c r="AX3510" s="103"/>
      <c r="AY3510" s="103"/>
      <c r="AZ3510" s="103"/>
      <c r="BA3510" s="95"/>
      <c r="BB3510" s="95"/>
      <c r="BC3510" s="95"/>
      <c r="BD3510" s="95"/>
      <c r="BE3510" s="95"/>
      <c r="BF3510" s="95"/>
      <c r="BG3510" s="95"/>
      <c r="BH3510" s="95"/>
      <c r="BI3510" s="95"/>
    </row>
    <row r="3511" spans="17:61" s="82" customFormat="1" x14ac:dyDescent="0.2">
      <c r="Q3511" s="103"/>
      <c r="R3511" s="104"/>
      <c r="S3511" s="103"/>
      <c r="T3511" s="103"/>
      <c r="U3511" s="103"/>
      <c r="V3511" s="103"/>
      <c r="W3511" s="103"/>
      <c r="X3511" s="103"/>
      <c r="Y3511" s="103"/>
      <c r="Z3511" s="103"/>
      <c r="AA3511" s="103"/>
      <c r="AB3511" s="103"/>
      <c r="AC3511" s="103"/>
      <c r="AD3511" s="103"/>
      <c r="AE3511" s="103"/>
      <c r="AF3511" s="103"/>
      <c r="AG3511" s="103"/>
      <c r="AH3511" s="103"/>
      <c r="AI3511" s="103"/>
      <c r="AJ3511" s="103"/>
      <c r="AK3511" s="103"/>
      <c r="AL3511" s="103"/>
      <c r="AM3511" s="103"/>
      <c r="AN3511" s="103"/>
      <c r="AO3511" s="103"/>
      <c r="AP3511" s="103"/>
      <c r="AQ3511" s="103"/>
      <c r="AR3511" s="103"/>
      <c r="AS3511" s="103"/>
      <c r="AT3511" s="103"/>
      <c r="AU3511" s="103"/>
      <c r="AV3511" s="103"/>
      <c r="AW3511" s="103"/>
      <c r="AX3511" s="103"/>
      <c r="AY3511" s="103"/>
      <c r="AZ3511" s="103"/>
      <c r="BA3511" s="95"/>
      <c r="BB3511" s="95"/>
      <c r="BC3511" s="95"/>
      <c r="BD3511" s="95"/>
      <c r="BE3511" s="95"/>
      <c r="BF3511" s="95"/>
      <c r="BG3511" s="95"/>
      <c r="BH3511" s="95"/>
      <c r="BI3511" s="95"/>
    </row>
    <row r="3512" spans="17:61" s="82" customFormat="1" x14ac:dyDescent="0.2">
      <c r="Q3512" s="103"/>
      <c r="R3512" s="104"/>
      <c r="S3512" s="103"/>
      <c r="T3512" s="103"/>
      <c r="U3512" s="103"/>
      <c r="V3512" s="103"/>
      <c r="W3512" s="103"/>
      <c r="X3512" s="103"/>
      <c r="Y3512" s="103"/>
      <c r="Z3512" s="103"/>
      <c r="AA3512" s="103"/>
      <c r="AB3512" s="103"/>
      <c r="AC3512" s="103"/>
      <c r="AD3512" s="103"/>
      <c r="AE3512" s="103"/>
      <c r="AF3512" s="103"/>
      <c r="AG3512" s="103"/>
      <c r="AH3512" s="103"/>
      <c r="AI3512" s="103"/>
      <c r="AJ3512" s="103"/>
      <c r="AK3512" s="103"/>
      <c r="AL3512" s="103"/>
      <c r="AM3512" s="103"/>
      <c r="AN3512" s="103"/>
      <c r="AO3512" s="103"/>
      <c r="AP3512" s="103"/>
      <c r="AQ3512" s="103"/>
      <c r="AR3512" s="103"/>
      <c r="AS3512" s="103"/>
      <c r="AT3512" s="103"/>
      <c r="AU3512" s="103"/>
      <c r="AV3512" s="103"/>
      <c r="AW3512" s="103"/>
      <c r="AX3512" s="103"/>
      <c r="AY3512" s="103"/>
      <c r="AZ3512" s="103"/>
      <c r="BA3512" s="95"/>
      <c r="BB3512" s="95"/>
      <c r="BC3512" s="95"/>
      <c r="BD3512" s="95"/>
      <c r="BE3512" s="95"/>
      <c r="BF3512" s="95"/>
      <c r="BG3512" s="95"/>
      <c r="BH3512" s="95"/>
      <c r="BI3512" s="95"/>
    </row>
    <row r="3513" spans="17:61" s="82" customFormat="1" x14ac:dyDescent="0.2">
      <c r="Q3513" s="103"/>
      <c r="R3513" s="104"/>
      <c r="S3513" s="103"/>
      <c r="T3513" s="103"/>
      <c r="U3513" s="103"/>
      <c r="V3513" s="103"/>
      <c r="W3513" s="103"/>
      <c r="X3513" s="103"/>
      <c r="Y3513" s="103"/>
      <c r="Z3513" s="103"/>
      <c r="AA3513" s="103"/>
      <c r="AB3513" s="103"/>
      <c r="AC3513" s="103"/>
      <c r="AD3513" s="103"/>
      <c r="AE3513" s="103"/>
      <c r="AF3513" s="103"/>
      <c r="AG3513" s="103"/>
      <c r="AH3513" s="103"/>
      <c r="AI3513" s="103"/>
      <c r="AJ3513" s="103"/>
      <c r="AK3513" s="103"/>
      <c r="AL3513" s="103"/>
      <c r="AM3513" s="103"/>
      <c r="AN3513" s="103"/>
      <c r="AO3513" s="103"/>
      <c r="AP3513" s="103"/>
      <c r="AQ3513" s="103"/>
      <c r="AR3513" s="103"/>
      <c r="AS3513" s="103"/>
      <c r="AT3513" s="103"/>
      <c r="AU3513" s="103"/>
      <c r="AV3513" s="103"/>
      <c r="AW3513" s="103"/>
      <c r="AX3513" s="103"/>
      <c r="AY3513" s="103"/>
      <c r="AZ3513" s="103"/>
      <c r="BA3513" s="95"/>
      <c r="BB3513" s="95"/>
      <c r="BC3513" s="95"/>
      <c r="BD3513" s="95"/>
      <c r="BE3513" s="95"/>
      <c r="BF3513" s="95"/>
      <c r="BG3513" s="95"/>
      <c r="BH3513" s="95"/>
      <c r="BI3513" s="95"/>
    </row>
    <row r="3514" spans="17:61" s="82" customFormat="1" x14ac:dyDescent="0.2">
      <c r="Q3514" s="103"/>
      <c r="R3514" s="104"/>
      <c r="S3514" s="103"/>
      <c r="T3514" s="103"/>
      <c r="U3514" s="103"/>
      <c r="V3514" s="103"/>
      <c r="W3514" s="103"/>
      <c r="X3514" s="103"/>
      <c r="Y3514" s="103"/>
      <c r="Z3514" s="103"/>
      <c r="AA3514" s="103"/>
      <c r="AB3514" s="103"/>
      <c r="AC3514" s="103"/>
      <c r="AD3514" s="103"/>
      <c r="AE3514" s="103"/>
      <c r="AF3514" s="103"/>
      <c r="AG3514" s="103"/>
      <c r="AH3514" s="103"/>
      <c r="AI3514" s="103"/>
      <c r="AJ3514" s="103"/>
      <c r="AK3514" s="103"/>
      <c r="AL3514" s="103"/>
      <c r="AM3514" s="103"/>
      <c r="AN3514" s="103"/>
      <c r="AO3514" s="103"/>
      <c r="AP3514" s="103"/>
      <c r="AQ3514" s="103"/>
      <c r="AR3514" s="103"/>
      <c r="AS3514" s="103"/>
      <c r="AT3514" s="103"/>
      <c r="AU3514" s="103"/>
      <c r="AV3514" s="103"/>
      <c r="AW3514" s="103"/>
      <c r="AX3514" s="103"/>
      <c r="AY3514" s="103"/>
      <c r="AZ3514" s="103"/>
      <c r="BA3514" s="95"/>
      <c r="BB3514" s="95"/>
      <c r="BC3514" s="95"/>
      <c r="BD3514" s="95"/>
      <c r="BE3514" s="95"/>
      <c r="BF3514" s="95"/>
      <c r="BG3514" s="95"/>
      <c r="BH3514" s="95"/>
      <c r="BI3514" s="95"/>
    </row>
    <row r="3515" spans="17:61" s="82" customFormat="1" x14ac:dyDescent="0.2">
      <c r="Q3515" s="103"/>
      <c r="R3515" s="104"/>
      <c r="S3515" s="103"/>
      <c r="T3515" s="103"/>
      <c r="U3515" s="103"/>
      <c r="V3515" s="103"/>
      <c r="W3515" s="103"/>
      <c r="X3515" s="103"/>
      <c r="Y3515" s="103"/>
      <c r="Z3515" s="103"/>
      <c r="AA3515" s="103"/>
      <c r="AB3515" s="103"/>
      <c r="AC3515" s="103"/>
      <c r="AD3515" s="103"/>
      <c r="AE3515" s="103"/>
      <c r="AF3515" s="103"/>
      <c r="AG3515" s="103"/>
      <c r="AH3515" s="103"/>
      <c r="AI3515" s="103"/>
      <c r="AJ3515" s="103"/>
      <c r="AK3515" s="103"/>
      <c r="AL3515" s="103"/>
      <c r="AM3515" s="103"/>
      <c r="AN3515" s="103"/>
      <c r="AO3515" s="103"/>
      <c r="AP3515" s="103"/>
      <c r="AQ3515" s="103"/>
      <c r="AR3515" s="103"/>
      <c r="AS3515" s="103"/>
      <c r="AT3515" s="103"/>
      <c r="AU3515" s="103"/>
      <c r="AV3515" s="103"/>
      <c r="AW3515" s="103"/>
      <c r="AX3515" s="103"/>
      <c r="AY3515" s="103"/>
      <c r="AZ3515" s="103"/>
      <c r="BA3515" s="95"/>
      <c r="BB3515" s="95"/>
      <c r="BC3515" s="95"/>
      <c r="BD3515" s="95"/>
      <c r="BE3515" s="95"/>
      <c r="BF3515" s="95"/>
      <c r="BG3515" s="95"/>
      <c r="BH3515" s="95"/>
      <c r="BI3515" s="95"/>
    </row>
    <row r="3516" spans="17:61" s="82" customFormat="1" x14ac:dyDescent="0.2">
      <c r="Q3516" s="103"/>
      <c r="R3516" s="104"/>
      <c r="S3516" s="103"/>
      <c r="T3516" s="103"/>
      <c r="U3516" s="103"/>
      <c r="V3516" s="103"/>
      <c r="W3516" s="103"/>
      <c r="X3516" s="103"/>
      <c r="Y3516" s="103"/>
      <c r="Z3516" s="103"/>
      <c r="AA3516" s="103"/>
      <c r="AB3516" s="103"/>
      <c r="AC3516" s="103"/>
      <c r="AD3516" s="103"/>
      <c r="AE3516" s="103"/>
      <c r="AF3516" s="103"/>
      <c r="AG3516" s="103"/>
      <c r="AH3516" s="103"/>
      <c r="AI3516" s="103"/>
      <c r="AJ3516" s="103"/>
      <c r="AK3516" s="103"/>
      <c r="AL3516" s="103"/>
      <c r="AM3516" s="103"/>
      <c r="AN3516" s="103"/>
      <c r="AO3516" s="103"/>
      <c r="AP3516" s="103"/>
      <c r="AQ3516" s="103"/>
      <c r="AR3516" s="103"/>
      <c r="AS3516" s="103"/>
      <c r="AT3516" s="103"/>
      <c r="AU3516" s="103"/>
      <c r="AV3516" s="103"/>
      <c r="AW3516" s="103"/>
      <c r="AX3516" s="103"/>
      <c r="AY3516" s="103"/>
      <c r="AZ3516" s="103"/>
      <c r="BA3516" s="95"/>
      <c r="BB3516" s="95"/>
      <c r="BC3516" s="95"/>
      <c r="BD3516" s="95"/>
      <c r="BE3516" s="95"/>
      <c r="BF3516" s="95"/>
      <c r="BG3516" s="95"/>
      <c r="BH3516" s="95"/>
      <c r="BI3516" s="95"/>
    </row>
    <row r="3517" spans="17:61" s="82" customFormat="1" x14ac:dyDescent="0.2">
      <c r="Q3517" s="103"/>
      <c r="R3517" s="104"/>
      <c r="S3517" s="103"/>
      <c r="T3517" s="103"/>
      <c r="U3517" s="103"/>
      <c r="V3517" s="103"/>
      <c r="W3517" s="103"/>
      <c r="X3517" s="103"/>
      <c r="Y3517" s="103"/>
      <c r="Z3517" s="103"/>
      <c r="AA3517" s="103"/>
      <c r="AB3517" s="103"/>
      <c r="AC3517" s="103"/>
      <c r="AD3517" s="103"/>
      <c r="AE3517" s="103"/>
      <c r="AF3517" s="103"/>
      <c r="AG3517" s="103"/>
      <c r="AH3517" s="103"/>
      <c r="AI3517" s="103"/>
      <c r="AJ3517" s="103"/>
      <c r="AK3517" s="103"/>
      <c r="AL3517" s="103"/>
      <c r="AM3517" s="103"/>
      <c r="AN3517" s="103"/>
      <c r="AO3517" s="103"/>
      <c r="AP3517" s="103"/>
      <c r="AQ3517" s="103"/>
      <c r="AR3517" s="103"/>
      <c r="AS3517" s="103"/>
      <c r="AT3517" s="103"/>
      <c r="AU3517" s="103"/>
      <c r="AV3517" s="103"/>
      <c r="AW3517" s="103"/>
      <c r="AX3517" s="103"/>
      <c r="AY3517" s="103"/>
      <c r="AZ3517" s="103"/>
      <c r="BA3517" s="95"/>
      <c r="BB3517" s="95"/>
      <c r="BC3517" s="95"/>
      <c r="BD3517" s="95"/>
      <c r="BE3517" s="95"/>
      <c r="BF3517" s="95"/>
      <c r="BG3517" s="95"/>
      <c r="BH3517" s="95"/>
      <c r="BI3517" s="95"/>
    </row>
    <row r="3518" spans="17:61" s="82" customFormat="1" x14ac:dyDescent="0.2">
      <c r="Q3518" s="103"/>
      <c r="R3518" s="104"/>
      <c r="S3518" s="103"/>
      <c r="T3518" s="103"/>
      <c r="U3518" s="103"/>
      <c r="V3518" s="103"/>
      <c r="W3518" s="103"/>
      <c r="X3518" s="103"/>
      <c r="Y3518" s="103"/>
      <c r="Z3518" s="103"/>
      <c r="AA3518" s="103"/>
      <c r="AB3518" s="103"/>
      <c r="AC3518" s="103"/>
      <c r="AD3518" s="103"/>
      <c r="AE3518" s="103"/>
      <c r="AF3518" s="103"/>
      <c r="AG3518" s="103"/>
      <c r="AH3518" s="103"/>
      <c r="AI3518" s="103"/>
      <c r="AJ3518" s="103"/>
      <c r="AK3518" s="103"/>
      <c r="AL3518" s="103"/>
      <c r="AM3518" s="103"/>
      <c r="AN3518" s="103"/>
      <c r="AO3518" s="103"/>
      <c r="AP3518" s="103"/>
      <c r="AQ3518" s="103"/>
      <c r="AR3518" s="103"/>
      <c r="AS3518" s="103"/>
      <c r="AT3518" s="103"/>
      <c r="AU3518" s="103"/>
      <c r="AV3518" s="103"/>
      <c r="AW3518" s="103"/>
      <c r="AX3518" s="103"/>
      <c r="AY3518" s="103"/>
      <c r="AZ3518" s="103"/>
      <c r="BA3518" s="95"/>
      <c r="BB3518" s="95"/>
      <c r="BC3518" s="95"/>
      <c r="BD3518" s="95"/>
      <c r="BE3518" s="95"/>
      <c r="BF3518" s="95"/>
      <c r="BG3518" s="95"/>
      <c r="BH3518" s="95"/>
      <c r="BI3518" s="95"/>
    </row>
    <row r="3519" spans="17:61" s="82" customFormat="1" x14ac:dyDescent="0.2">
      <c r="Q3519" s="103"/>
      <c r="R3519" s="104"/>
      <c r="S3519" s="103"/>
      <c r="T3519" s="103"/>
      <c r="U3519" s="103"/>
      <c r="V3519" s="103"/>
      <c r="W3519" s="103"/>
      <c r="X3519" s="103"/>
      <c r="Y3519" s="103"/>
      <c r="Z3519" s="103"/>
      <c r="AA3519" s="103"/>
      <c r="AB3519" s="103"/>
      <c r="AC3519" s="103"/>
      <c r="AD3519" s="103"/>
      <c r="AE3519" s="103"/>
      <c r="AF3519" s="103"/>
      <c r="AG3519" s="103"/>
      <c r="AH3519" s="103"/>
      <c r="AI3519" s="103"/>
      <c r="AJ3519" s="103"/>
      <c r="AK3519" s="103"/>
      <c r="AL3519" s="103"/>
      <c r="AM3519" s="103"/>
      <c r="AN3519" s="103"/>
      <c r="AO3519" s="103"/>
      <c r="AP3519" s="103"/>
      <c r="AQ3519" s="103"/>
      <c r="AR3519" s="103"/>
      <c r="AS3519" s="103"/>
      <c r="AT3519" s="103"/>
      <c r="AU3519" s="103"/>
      <c r="AV3519" s="103"/>
      <c r="AW3519" s="103"/>
      <c r="AX3519" s="103"/>
      <c r="AY3519" s="103"/>
      <c r="AZ3519" s="103"/>
      <c r="BA3519" s="95"/>
      <c r="BB3519" s="95"/>
      <c r="BC3519" s="95"/>
      <c r="BD3519" s="95"/>
      <c r="BE3519" s="95"/>
      <c r="BF3519" s="95"/>
      <c r="BG3519" s="95"/>
      <c r="BH3519" s="95"/>
      <c r="BI3519" s="95"/>
    </row>
    <row r="3520" spans="17:61" s="82" customFormat="1" x14ac:dyDescent="0.2">
      <c r="Q3520" s="103"/>
      <c r="R3520" s="104"/>
      <c r="S3520" s="103"/>
      <c r="T3520" s="103"/>
      <c r="U3520" s="103"/>
      <c r="V3520" s="103"/>
      <c r="W3520" s="103"/>
      <c r="X3520" s="103"/>
      <c r="Y3520" s="103"/>
      <c r="Z3520" s="103"/>
      <c r="AA3520" s="103"/>
      <c r="AB3520" s="103"/>
      <c r="AC3520" s="103"/>
      <c r="AD3520" s="103"/>
      <c r="AE3520" s="103"/>
      <c r="AF3520" s="103"/>
      <c r="AG3520" s="103"/>
      <c r="AH3520" s="103"/>
      <c r="AI3520" s="103"/>
      <c r="AJ3520" s="103"/>
      <c r="AK3520" s="103"/>
      <c r="AL3520" s="103"/>
      <c r="AM3520" s="103"/>
      <c r="AN3520" s="103"/>
      <c r="AO3520" s="103"/>
      <c r="AP3520" s="103"/>
      <c r="AQ3520" s="103"/>
      <c r="AR3520" s="103"/>
      <c r="AS3520" s="103"/>
      <c r="AT3520" s="103"/>
      <c r="AU3520" s="103"/>
      <c r="AV3520" s="103"/>
      <c r="AW3520" s="103"/>
      <c r="AX3520" s="103"/>
      <c r="AY3520" s="103"/>
      <c r="AZ3520" s="103"/>
      <c r="BA3520" s="95"/>
      <c r="BB3520" s="95"/>
      <c r="BC3520" s="95"/>
      <c r="BD3520" s="95"/>
      <c r="BE3520" s="95"/>
      <c r="BF3520" s="95"/>
      <c r="BG3520" s="95"/>
      <c r="BH3520" s="95"/>
      <c r="BI3520" s="95"/>
    </row>
    <row r="3521" spans="17:61" s="82" customFormat="1" x14ac:dyDescent="0.2">
      <c r="Q3521" s="103"/>
      <c r="R3521" s="104"/>
      <c r="S3521" s="103"/>
      <c r="T3521" s="103"/>
      <c r="U3521" s="103"/>
      <c r="V3521" s="103"/>
      <c r="W3521" s="103"/>
      <c r="X3521" s="103"/>
      <c r="Y3521" s="103"/>
      <c r="Z3521" s="103"/>
      <c r="AA3521" s="103"/>
      <c r="AB3521" s="103"/>
      <c r="AC3521" s="103"/>
      <c r="AD3521" s="103"/>
      <c r="AE3521" s="103"/>
      <c r="AF3521" s="103"/>
      <c r="AG3521" s="103"/>
      <c r="AH3521" s="103"/>
      <c r="AI3521" s="103"/>
      <c r="AJ3521" s="103"/>
      <c r="AK3521" s="103"/>
      <c r="AL3521" s="103"/>
      <c r="AM3521" s="103"/>
      <c r="AN3521" s="103"/>
      <c r="AO3521" s="103"/>
      <c r="AP3521" s="103"/>
      <c r="AQ3521" s="103"/>
      <c r="AR3521" s="103"/>
      <c r="AS3521" s="103"/>
      <c r="AT3521" s="103"/>
      <c r="AU3521" s="103"/>
      <c r="AV3521" s="103"/>
      <c r="AW3521" s="103"/>
      <c r="AX3521" s="103"/>
      <c r="AY3521" s="103"/>
      <c r="AZ3521" s="103"/>
      <c r="BA3521" s="95"/>
      <c r="BB3521" s="95"/>
      <c r="BC3521" s="95"/>
      <c r="BD3521" s="95"/>
      <c r="BE3521" s="95"/>
      <c r="BF3521" s="95"/>
      <c r="BG3521" s="95"/>
      <c r="BH3521" s="95"/>
      <c r="BI3521" s="95"/>
    </row>
    <row r="3522" spans="17:61" s="82" customFormat="1" x14ac:dyDescent="0.2">
      <c r="Q3522" s="103"/>
      <c r="R3522" s="104"/>
      <c r="S3522" s="103"/>
      <c r="T3522" s="103"/>
      <c r="U3522" s="103"/>
      <c r="V3522" s="103"/>
      <c r="W3522" s="103"/>
      <c r="X3522" s="103"/>
      <c r="Y3522" s="103"/>
      <c r="Z3522" s="103"/>
      <c r="AA3522" s="103"/>
      <c r="AB3522" s="103"/>
      <c r="AC3522" s="103"/>
      <c r="AD3522" s="103"/>
      <c r="AE3522" s="103"/>
      <c r="AF3522" s="103"/>
      <c r="AG3522" s="103"/>
      <c r="AH3522" s="103"/>
      <c r="AI3522" s="103"/>
      <c r="AJ3522" s="103"/>
      <c r="AK3522" s="103"/>
      <c r="AL3522" s="103"/>
      <c r="AM3522" s="103"/>
      <c r="AN3522" s="103"/>
      <c r="AO3522" s="103"/>
      <c r="AP3522" s="103"/>
      <c r="AQ3522" s="103"/>
      <c r="AR3522" s="103"/>
      <c r="AS3522" s="103"/>
      <c r="AT3522" s="103"/>
      <c r="AU3522" s="103"/>
      <c r="AV3522" s="103"/>
      <c r="AW3522" s="103"/>
      <c r="AX3522" s="103"/>
      <c r="AY3522" s="103"/>
      <c r="AZ3522" s="103"/>
      <c r="BA3522" s="95"/>
      <c r="BB3522" s="95"/>
      <c r="BC3522" s="95"/>
      <c r="BD3522" s="95"/>
      <c r="BE3522" s="95"/>
      <c r="BF3522" s="95"/>
      <c r="BG3522" s="95"/>
      <c r="BH3522" s="95"/>
      <c r="BI3522" s="95"/>
    </row>
    <row r="3523" spans="17:61" s="82" customFormat="1" x14ac:dyDescent="0.2">
      <c r="Q3523" s="103"/>
      <c r="R3523" s="104"/>
      <c r="S3523" s="103"/>
      <c r="T3523" s="103"/>
      <c r="U3523" s="103"/>
      <c r="V3523" s="103"/>
      <c r="W3523" s="103"/>
      <c r="X3523" s="103"/>
      <c r="Y3523" s="103"/>
      <c r="Z3523" s="103"/>
      <c r="AA3523" s="103"/>
      <c r="AB3523" s="103"/>
      <c r="AC3523" s="103"/>
      <c r="AD3523" s="103"/>
      <c r="AE3523" s="103"/>
      <c r="AF3523" s="103"/>
      <c r="AG3523" s="103"/>
      <c r="AH3523" s="103"/>
      <c r="AI3523" s="103"/>
      <c r="AJ3523" s="103"/>
      <c r="AK3523" s="103"/>
      <c r="AL3523" s="103"/>
      <c r="AM3523" s="103"/>
      <c r="AN3523" s="103"/>
      <c r="AO3523" s="103"/>
      <c r="AP3523" s="103"/>
      <c r="AQ3523" s="103"/>
      <c r="AR3523" s="103"/>
      <c r="AS3523" s="103"/>
      <c r="AT3523" s="103"/>
      <c r="AU3523" s="103"/>
      <c r="AV3523" s="103"/>
      <c r="AW3523" s="103"/>
      <c r="AX3523" s="103"/>
      <c r="AY3523" s="103"/>
      <c r="AZ3523" s="103"/>
      <c r="BA3523" s="95"/>
      <c r="BB3523" s="95"/>
      <c r="BC3523" s="95"/>
      <c r="BD3523" s="95"/>
      <c r="BE3523" s="95"/>
      <c r="BF3523" s="95"/>
      <c r="BG3523" s="95"/>
      <c r="BH3523" s="95"/>
      <c r="BI3523" s="95"/>
    </row>
    <row r="3524" spans="17:61" s="82" customFormat="1" x14ac:dyDescent="0.2">
      <c r="Q3524" s="103"/>
      <c r="R3524" s="104"/>
      <c r="S3524" s="103"/>
      <c r="T3524" s="103"/>
      <c r="U3524" s="103"/>
      <c r="V3524" s="103"/>
      <c r="W3524" s="103"/>
      <c r="X3524" s="103"/>
      <c r="Y3524" s="103"/>
      <c r="Z3524" s="103"/>
      <c r="AA3524" s="103"/>
      <c r="AB3524" s="103"/>
      <c r="AC3524" s="103"/>
      <c r="AD3524" s="103"/>
      <c r="AE3524" s="103"/>
      <c r="AF3524" s="103"/>
      <c r="AG3524" s="103"/>
      <c r="AH3524" s="103"/>
      <c r="AI3524" s="103"/>
      <c r="AJ3524" s="103"/>
      <c r="AK3524" s="103"/>
      <c r="AL3524" s="103"/>
      <c r="AM3524" s="103"/>
      <c r="AN3524" s="103"/>
      <c r="AO3524" s="103"/>
      <c r="AP3524" s="103"/>
      <c r="AQ3524" s="103"/>
      <c r="AR3524" s="103"/>
      <c r="AS3524" s="103"/>
      <c r="AT3524" s="103"/>
      <c r="AU3524" s="103"/>
      <c r="AV3524" s="103"/>
      <c r="AW3524" s="103"/>
      <c r="AX3524" s="103"/>
      <c r="AY3524" s="103"/>
      <c r="AZ3524" s="103"/>
      <c r="BA3524" s="95"/>
      <c r="BB3524" s="95"/>
      <c r="BC3524" s="95"/>
      <c r="BD3524" s="95"/>
      <c r="BE3524" s="95"/>
      <c r="BF3524" s="95"/>
      <c r="BG3524" s="95"/>
      <c r="BH3524" s="95"/>
      <c r="BI3524" s="95"/>
    </row>
    <row r="3525" spans="17:61" s="82" customFormat="1" x14ac:dyDescent="0.2">
      <c r="Q3525" s="103"/>
      <c r="R3525" s="104"/>
      <c r="S3525" s="103"/>
      <c r="T3525" s="103"/>
      <c r="U3525" s="103"/>
      <c r="V3525" s="103"/>
      <c r="W3525" s="103"/>
      <c r="X3525" s="103"/>
      <c r="Y3525" s="103"/>
      <c r="Z3525" s="103"/>
      <c r="AA3525" s="103"/>
      <c r="AB3525" s="103"/>
      <c r="AC3525" s="103"/>
      <c r="AD3525" s="103"/>
      <c r="AE3525" s="103"/>
      <c r="AF3525" s="103"/>
      <c r="AG3525" s="103"/>
      <c r="AH3525" s="103"/>
      <c r="AI3525" s="103"/>
      <c r="AJ3525" s="103"/>
      <c r="AK3525" s="103"/>
      <c r="AL3525" s="103"/>
      <c r="AM3525" s="103"/>
      <c r="AN3525" s="103"/>
      <c r="AO3525" s="103"/>
      <c r="AP3525" s="103"/>
      <c r="AQ3525" s="103"/>
      <c r="AR3525" s="103"/>
      <c r="AS3525" s="103"/>
      <c r="AT3525" s="103"/>
      <c r="AU3525" s="103"/>
      <c r="AV3525" s="103"/>
      <c r="AW3525" s="103"/>
      <c r="AX3525" s="103"/>
      <c r="AY3525" s="103"/>
      <c r="AZ3525" s="103"/>
      <c r="BA3525" s="95"/>
      <c r="BB3525" s="95"/>
      <c r="BC3525" s="95"/>
      <c r="BD3525" s="95"/>
      <c r="BE3525" s="95"/>
      <c r="BF3525" s="95"/>
      <c r="BG3525" s="95"/>
      <c r="BH3525" s="95"/>
      <c r="BI3525" s="95"/>
    </row>
    <row r="3526" spans="17:61" s="82" customFormat="1" x14ac:dyDescent="0.2">
      <c r="Q3526" s="103"/>
      <c r="R3526" s="104"/>
      <c r="S3526" s="103"/>
      <c r="T3526" s="103"/>
      <c r="U3526" s="103"/>
      <c r="V3526" s="103"/>
      <c r="W3526" s="103"/>
      <c r="X3526" s="103"/>
      <c r="Y3526" s="103"/>
      <c r="Z3526" s="103"/>
      <c r="AA3526" s="103"/>
      <c r="AB3526" s="103"/>
      <c r="AC3526" s="103"/>
      <c r="AD3526" s="103"/>
      <c r="AE3526" s="103"/>
      <c r="AF3526" s="103"/>
      <c r="AG3526" s="103"/>
      <c r="AH3526" s="103"/>
      <c r="AI3526" s="103"/>
      <c r="AJ3526" s="103"/>
      <c r="AK3526" s="103"/>
      <c r="AL3526" s="103"/>
      <c r="AM3526" s="103"/>
      <c r="AN3526" s="103"/>
      <c r="AO3526" s="103"/>
      <c r="AP3526" s="103"/>
      <c r="AQ3526" s="103"/>
      <c r="AR3526" s="103"/>
      <c r="AS3526" s="103"/>
      <c r="AT3526" s="103"/>
      <c r="AU3526" s="103"/>
      <c r="AV3526" s="103"/>
      <c r="AW3526" s="103"/>
      <c r="AX3526" s="103"/>
      <c r="AY3526" s="103"/>
      <c r="AZ3526" s="103"/>
      <c r="BA3526" s="95"/>
      <c r="BB3526" s="95"/>
      <c r="BC3526" s="95"/>
      <c r="BD3526" s="95"/>
      <c r="BE3526" s="95"/>
      <c r="BF3526" s="95"/>
      <c r="BG3526" s="95"/>
      <c r="BH3526" s="95"/>
      <c r="BI3526" s="95"/>
    </row>
    <row r="3527" spans="17:61" s="82" customFormat="1" x14ac:dyDescent="0.2">
      <c r="Q3527" s="103"/>
      <c r="R3527" s="104"/>
      <c r="S3527" s="103"/>
      <c r="T3527" s="103"/>
      <c r="U3527" s="103"/>
      <c r="V3527" s="103"/>
      <c r="W3527" s="103"/>
      <c r="X3527" s="103"/>
      <c r="Y3527" s="103"/>
      <c r="Z3527" s="103"/>
      <c r="AA3527" s="103"/>
      <c r="AB3527" s="103"/>
      <c r="AC3527" s="103"/>
      <c r="AD3527" s="103"/>
      <c r="AE3527" s="103"/>
      <c r="AF3527" s="103"/>
      <c r="AG3527" s="103"/>
      <c r="AH3527" s="103"/>
      <c r="AI3527" s="103"/>
      <c r="AJ3527" s="103"/>
      <c r="AK3527" s="103"/>
      <c r="AL3527" s="103"/>
      <c r="AM3527" s="103"/>
      <c r="AN3527" s="103"/>
      <c r="AO3527" s="103"/>
      <c r="AP3527" s="103"/>
      <c r="AQ3527" s="103"/>
      <c r="AR3527" s="103"/>
      <c r="AS3527" s="103"/>
      <c r="AT3527" s="103"/>
      <c r="AU3527" s="103"/>
      <c r="AV3527" s="103"/>
      <c r="AW3527" s="103"/>
      <c r="AX3527" s="103"/>
      <c r="AY3527" s="103"/>
      <c r="AZ3527" s="103"/>
      <c r="BA3527" s="95"/>
      <c r="BB3527" s="95"/>
      <c r="BC3527" s="95"/>
      <c r="BD3527" s="95"/>
      <c r="BE3527" s="95"/>
      <c r="BF3527" s="95"/>
      <c r="BG3527" s="95"/>
      <c r="BH3527" s="95"/>
      <c r="BI3527" s="95"/>
    </row>
    <row r="3528" spans="17:61" s="82" customFormat="1" x14ac:dyDescent="0.2">
      <c r="Q3528" s="103"/>
      <c r="R3528" s="104"/>
      <c r="S3528" s="103"/>
      <c r="T3528" s="103"/>
      <c r="U3528" s="103"/>
      <c r="V3528" s="103"/>
      <c r="W3528" s="103"/>
      <c r="X3528" s="103"/>
      <c r="Y3528" s="103"/>
      <c r="Z3528" s="103"/>
      <c r="AA3528" s="103"/>
      <c r="AB3528" s="103"/>
      <c r="AC3528" s="103"/>
      <c r="AD3528" s="103"/>
      <c r="AE3528" s="103"/>
      <c r="AF3528" s="103"/>
      <c r="AG3528" s="103"/>
      <c r="AH3528" s="103"/>
      <c r="AI3528" s="103"/>
      <c r="AJ3528" s="103"/>
      <c r="AK3528" s="103"/>
      <c r="AL3528" s="103"/>
      <c r="AM3528" s="103"/>
      <c r="AN3528" s="103"/>
      <c r="AO3528" s="103"/>
      <c r="AP3528" s="103"/>
      <c r="AQ3528" s="103"/>
      <c r="AR3528" s="103"/>
      <c r="AS3528" s="103"/>
      <c r="AT3528" s="103"/>
      <c r="AU3528" s="103"/>
      <c r="AV3528" s="103"/>
      <c r="AW3528" s="103"/>
      <c r="AX3528" s="103"/>
      <c r="AY3528" s="103"/>
      <c r="AZ3528" s="103"/>
      <c r="BA3528" s="95"/>
      <c r="BB3528" s="95"/>
      <c r="BC3528" s="95"/>
      <c r="BD3528" s="95"/>
      <c r="BE3528" s="95"/>
      <c r="BF3528" s="95"/>
      <c r="BG3528" s="95"/>
      <c r="BH3528" s="95"/>
      <c r="BI3528" s="95"/>
    </row>
    <row r="3529" spans="17:61" s="82" customFormat="1" x14ac:dyDescent="0.2">
      <c r="Q3529" s="103"/>
      <c r="R3529" s="104"/>
      <c r="S3529" s="103"/>
      <c r="T3529" s="103"/>
      <c r="U3529" s="103"/>
      <c r="V3529" s="103"/>
      <c r="W3529" s="103"/>
      <c r="X3529" s="103"/>
      <c r="Y3529" s="103"/>
      <c r="Z3529" s="103"/>
      <c r="AA3529" s="103"/>
      <c r="AB3529" s="103"/>
      <c r="AC3529" s="103"/>
      <c r="AD3529" s="103"/>
      <c r="AE3529" s="103"/>
      <c r="AF3529" s="103"/>
      <c r="AG3529" s="103"/>
      <c r="AH3529" s="103"/>
      <c r="AI3529" s="103"/>
      <c r="AJ3529" s="103"/>
      <c r="AK3529" s="103"/>
      <c r="AL3529" s="103"/>
      <c r="AM3529" s="103"/>
      <c r="AN3529" s="103"/>
      <c r="AO3529" s="103"/>
      <c r="AP3529" s="103"/>
      <c r="AQ3529" s="103"/>
      <c r="AR3529" s="103"/>
      <c r="AS3529" s="103"/>
      <c r="AT3529" s="103"/>
      <c r="AU3529" s="103"/>
      <c r="AV3529" s="103"/>
      <c r="AW3529" s="103"/>
      <c r="AX3529" s="103"/>
      <c r="AY3529" s="103"/>
      <c r="AZ3529" s="103"/>
      <c r="BA3529" s="95"/>
      <c r="BB3529" s="95"/>
      <c r="BC3529" s="95"/>
      <c r="BD3529" s="95"/>
      <c r="BE3529" s="95"/>
      <c r="BF3529" s="95"/>
      <c r="BG3529" s="95"/>
      <c r="BH3529" s="95"/>
      <c r="BI3529" s="95"/>
    </row>
    <row r="3530" spans="17:61" s="82" customFormat="1" x14ac:dyDescent="0.2">
      <c r="Q3530" s="103"/>
      <c r="R3530" s="104"/>
      <c r="S3530" s="103"/>
      <c r="T3530" s="103"/>
      <c r="U3530" s="103"/>
      <c r="V3530" s="103"/>
      <c r="W3530" s="103"/>
      <c r="X3530" s="103"/>
      <c r="Y3530" s="103"/>
      <c r="Z3530" s="103"/>
      <c r="AA3530" s="103"/>
      <c r="AB3530" s="103"/>
      <c r="AC3530" s="103"/>
      <c r="AD3530" s="103"/>
      <c r="AE3530" s="103"/>
      <c r="AF3530" s="103"/>
      <c r="AG3530" s="103"/>
      <c r="AH3530" s="103"/>
      <c r="AI3530" s="103"/>
      <c r="AJ3530" s="103"/>
      <c r="AK3530" s="103"/>
      <c r="AL3530" s="103"/>
      <c r="AM3530" s="103"/>
      <c r="AN3530" s="103"/>
      <c r="AO3530" s="103"/>
      <c r="AP3530" s="103"/>
      <c r="AQ3530" s="103"/>
      <c r="AR3530" s="103"/>
      <c r="AS3530" s="103"/>
      <c r="AT3530" s="103"/>
      <c r="AU3530" s="103"/>
      <c r="AV3530" s="103"/>
      <c r="AW3530" s="103"/>
      <c r="AX3530" s="103"/>
      <c r="AY3530" s="103"/>
      <c r="AZ3530" s="103"/>
      <c r="BA3530" s="95"/>
      <c r="BB3530" s="95"/>
      <c r="BC3530" s="95"/>
      <c r="BD3530" s="95"/>
      <c r="BE3530" s="95"/>
      <c r="BF3530" s="95"/>
      <c r="BG3530" s="95"/>
      <c r="BH3530" s="95"/>
      <c r="BI3530" s="95"/>
    </row>
    <row r="3531" spans="17:61" s="82" customFormat="1" x14ac:dyDescent="0.2">
      <c r="Q3531" s="103"/>
      <c r="R3531" s="104"/>
      <c r="S3531" s="103"/>
      <c r="T3531" s="103"/>
      <c r="U3531" s="103"/>
      <c r="V3531" s="103"/>
      <c r="W3531" s="103"/>
      <c r="X3531" s="103"/>
      <c r="Y3531" s="103"/>
      <c r="Z3531" s="103"/>
      <c r="AA3531" s="103"/>
      <c r="AB3531" s="103"/>
      <c r="AC3531" s="103"/>
      <c r="AD3531" s="103"/>
      <c r="AE3531" s="103"/>
      <c r="AF3531" s="103"/>
      <c r="AG3531" s="103"/>
      <c r="AH3531" s="103"/>
      <c r="AI3531" s="103"/>
      <c r="AJ3531" s="103"/>
      <c r="AK3531" s="103"/>
      <c r="AL3531" s="103"/>
      <c r="AM3531" s="103"/>
      <c r="AN3531" s="103"/>
      <c r="AO3531" s="103"/>
      <c r="AP3531" s="103"/>
      <c r="AQ3531" s="103"/>
      <c r="AR3531" s="103"/>
      <c r="AS3531" s="103"/>
      <c r="AT3531" s="103"/>
      <c r="AU3531" s="103"/>
      <c r="AV3531" s="103"/>
      <c r="AW3531" s="103"/>
      <c r="AX3531" s="103"/>
      <c r="AY3531" s="103"/>
      <c r="AZ3531" s="103"/>
      <c r="BA3531" s="95"/>
      <c r="BB3531" s="95"/>
      <c r="BC3531" s="95"/>
      <c r="BD3531" s="95"/>
      <c r="BE3531" s="95"/>
      <c r="BF3531" s="95"/>
      <c r="BG3531" s="95"/>
      <c r="BH3531" s="95"/>
      <c r="BI3531" s="95"/>
    </row>
    <row r="3532" spans="17:61" s="82" customFormat="1" x14ac:dyDescent="0.2">
      <c r="Q3532" s="103"/>
      <c r="R3532" s="104"/>
      <c r="S3532" s="103"/>
      <c r="T3532" s="103"/>
      <c r="U3532" s="103"/>
      <c r="V3532" s="103"/>
      <c r="W3532" s="103"/>
      <c r="X3532" s="103"/>
      <c r="Y3532" s="103"/>
      <c r="Z3532" s="103"/>
      <c r="AA3532" s="103"/>
      <c r="AB3532" s="103"/>
      <c r="AC3532" s="103"/>
      <c r="AD3532" s="103"/>
      <c r="AE3532" s="103"/>
      <c r="AF3532" s="103"/>
      <c r="AG3532" s="103"/>
      <c r="AH3532" s="103"/>
      <c r="AI3532" s="103"/>
      <c r="AJ3532" s="103"/>
      <c r="AK3532" s="103"/>
      <c r="AL3532" s="103"/>
      <c r="AM3532" s="103"/>
      <c r="AN3532" s="103"/>
      <c r="AO3532" s="103"/>
      <c r="AP3532" s="103"/>
      <c r="AQ3532" s="103"/>
      <c r="AR3532" s="103"/>
      <c r="AS3532" s="103"/>
      <c r="AT3532" s="103"/>
      <c r="AU3532" s="103"/>
      <c r="AV3532" s="103"/>
      <c r="AW3532" s="103"/>
      <c r="AX3532" s="103"/>
      <c r="AY3532" s="103"/>
      <c r="AZ3532" s="103"/>
      <c r="BA3532" s="95"/>
      <c r="BB3532" s="95"/>
      <c r="BC3532" s="95"/>
      <c r="BD3532" s="95"/>
      <c r="BE3532" s="95"/>
      <c r="BF3532" s="95"/>
      <c r="BG3532" s="95"/>
      <c r="BH3532" s="95"/>
      <c r="BI3532" s="95"/>
    </row>
    <row r="3533" spans="17:61" s="82" customFormat="1" x14ac:dyDescent="0.2">
      <c r="Q3533" s="103"/>
      <c r="R3533" s="104"/>
      <c r="S3533" s="103"/>
      <c r="T3533" s="103"/>
      <c r="U3533" s="103"/>
      <c r="V3533" s="103"/>
      <c r="W3533" s="103"/>
      <c r="X3533" s="103"/>
      <c r="Y3533" s="103"/>
      <c r="Z3533" s="103"/>
      <c r="AA3533" s="103"/>
      <c r="AB3533" s="103"/>
      <c r="AC3533" s="103"/>
      <c r="AD3533" s="103"/>
      <c r="AE3533" s="103"/>
      <c r="AF3533" s="103"/>
      <c r="AG3533" s="103"/>
      <c r="AH3533" s="103"/>
      <c r="AI3533" s="103"/>
      <c r="AJ3533" s="103"/>
      <c r="AK3533" s="103"/>
      <c r="AL3533" s="103"/>
      <c r="AM3533" s="103"/>
      <c r="AN3533" s="103"/>
      <c r="AO3533" s="103"/>
      <c r="AP3533" s="103"/>
      <c r="AQ3533" s="103"/>
      <c r="AR3533" s="103"/>
      <c r="AS3533" s="103"/>
      <c r="AT3533" s="103"/>
      <c r="AU3533" s="103"/>
      <c r="AV3533" s="103"/>
      <c r="AW3533" s="103"/>
      <c r="AX3533" s="103"/>
      <c r="AY3533" s="103"/>
      <c r="AZ3533" s="103"/>
      <c r="BA3533" s="95"/>
      <c r="BB3533" s="95"/>
      <c r="BC3533" s="95"/>
      <c r="BD3533" s="95"/>
      <c r="BE3533" s="95"/>
      <c r="BF3533" s="95"/>
      <c r="BG3533" s="95"/>
      <c r="BH3533" s="95"/>
      <c r="BI3533" s="95"/>
    </row>
    <row r="3534" spans="17:61" s="82" customFormat="1" x14ac:dyDescent="0.2">
      <c r="Q3534" s="103"/>
      <c r="R3534" s="104"/>
      <c r="S3534" s="103"/>
      <c r="T3534" s="103"/>
      <c r="U3534" s="103"/>
      <c r="V3534" s="103"/>
      <c r="W3534" s="103"/>
      <c r="X3534" s="103"/>
      <c r="Y3534" s="103"/>
      <c r="Z3534" s="103"/>
      <c r="AA3534" s="103"/>
      <c r="AB3534" s="103"/>
      <c r="AC3534" s="103"/>
      <c r="AD3534" s="103"/>
      <c r="AE3534" s="103"/>
      <c r="AF3534" s="103"/>
      <c r="AG3534" s="103"/>
      <c r="AH3534" s="103"/>
      <c r="AI3534" s="103"/>
      <c r="AJ3534" s="103"/>
      <c r="AK3534" s="103"/>
      <c r="AL3534" s="103"/>
      <c r="AM3534" s="103"/>
      <c r="AN3534" s="103"/>
      <c r="AO3534" s="103"/>
      <c r="AP3534" s="103"/>
      <c r="AQ3534" s="103"/>
      <c r="AR3534" s="103"/>
      <c r="AS3534" s="103"/>
      <c r="AT3534" s="103"/>
      <c r="AU3534" s="103"/>
      <c r="AV3534" s="103"/>
      <c r="AW3534" s="103"/>
      <c r="AX3534" s="103"/>
      <c r="AY3534" s="103"/>
      <c r="AZ3534" s="103"/>
      <c r="BA3534" s="95"/>
      <c r="BB3534" s="95"/>
      <c r="BC3534" s="95"/>
      <c r="BD3534" s="95"/>
      <c r="BE3534" s="95"/>
      <c r="BF3534" s="95"/>
      <c r="BG3534" s="95"/>
      <c r="BH3534" s="95"/>
      <c r="BI3534" s="95"/>
    </row>
    <row r="3535" spans="17:61" s="82" customFormat="1" x14ac:dyDescent="0.2">
      <c r="Q3535" s="103"/>
      <c r="R3535" s="104"/>
      <c r="S3535" s="103"/>
      <c r="T3535" s="103"/>
      <c r="U3535" s="103"/>
      <c r="V3535" s="103"/>
      <c r="W3535" s="103"/>
      <c r="X3535" s="103"/>
      <c r="Y3535" s="103"/>
      <c r="Z3535" s="103"/>
      <c r="AA3535" s="103"/>
      <c r="AB3535" s="103"/>
      <c r="AC3535" s="103"/>
      <c r="AD3535" s="103"/>
      <c r="AE3535" s="103"/>
      <c r="AF3535" s="103"/>
      <c r="AG3535" s="103"/>
      <c r="AH3535" s="103"/>
      <c r="AI3535" s="103"/>
      <c r="AJ3535" s="103"/>
      <c r="AK3535" s="103"/>
      <c r="AL3535" s="103"/>
      <c r="AM3535" s="103"/>
      <c r="AN3535" s="103"/>
      <c r="AO3535" s="103"/>
      <c r="AP3535" s="103"/>
      <c r="AQ3535" s="103"/>
      <c r="AR3535" s="103"/>
      <c r="AS3535" s="103"/>
      <c r="AT3535" s="103"/>
      <c r="AU3535" s="103"/>
      <c r="AV3535" s="103"/>
      <c r="AW3535" s="103"/>
      <c r="AX3535" s="103"/>
      <c r="AY3535" s="103"/>
      <c r="AZ3535" s="103"/>
      <c r="BA3535" s="95"/>
      <c r="BB3535" s="95"/>
      <c r="BC3535" s="95"/>
      <c r="BD3535" s="95"/>
      <c r="BE3535" s="95"/>
      <c r="BF3535" s="95"/>
      <c r="BG3535" s="95"/>
      <c r="BH3535" s="95"/>
      <c r="BI3535" s="95"/>
    </row>
    <row r="3536" spans="17:61" s="82" customFormat="1" x14ac:dyDescent="0.2">
      <c r="Q3536" s="103"/>
      <c r="R3536" s="104"/>
      <c r="S3536" s="103"/>
      <c r="T3536" s="103"/>
      <c r="U3536" s="103"/>
      <c r="V3536" s="103"/>
      <c r="W3536" s="103"/>
      <c r="X3536" s="103"/>
      <c r="Y3536" s="103"/>
      <c r="Z3536" s="103"/>
      <c r="AA3536" s="103"/>
      <c r="AB3536" s="103"/>
      <c r="AC3536" s="103"/>
      <c r="AD3536" s="103"/>
      <c r="AE3536" s="103"/>
      <c r="AF3536" s="103"/>
      <c r="AG3536" s="103"/>
      <c r="AH3536" s="103"/>
      <c r="AI3536" s="103"/>
      <c r="AJ3536" s="103"/>
      <c r="AK3536" s="103"/>
      <c r="AL3536" s="103"/>
      <c r="AM3536" s="103"/>
      <c r="AN3536" s="103"/>
      <c r="AO3536" s="103"/>
      <c r="AP3536" s="103"/>
      <c r="AQ3536" s="103"/>
      <c r="AR3536" s="103"/>
      <c r="AS3536" s="103"/>
      <c r="AT3536" s="103"/>
      <c r="AU3536" s="103"/>
      <c r="AV3536" s="103"/>
      <c r="AW3536" s="103"/>
      <c r="AX3536" s="103"/>
      <c r="AY3536" s="103"/>
      <c r="AZ3536" s="103"/>
      <c r="BA3536" s="95"/>
      <c r="BB3536" s="95"/>
      <c r="BC3536" s="95"/>
      <c r="BD3536" s="95"/>
      <c r="BE3536" s="95"/>
      <c r="BF3536" s="95"/>
      <c r="BG3536" s="95"/>
      <c r="BH3536" s="95"/>
      <c r="BI3536" s="95"/>
    </row>
    <row r="3537" spans="17:61" s="82" customFormat="1" x14ac:dyDescent="0.2">
      <c r="Q3537" s="103"/>
      <c r="R3537" s="104"/>
      <c r="S3537" s="103"/>
      <c r="T3537" s="103"/>
      <c r="U3537" s="103"/>
      <c r="V3537" s="103"/>
      <c r="W3537" s="103"/>
      <c r="X3537" s="103"/>
      <c r="Y3537" s="103"/>
      <c r="Z3537" s="103"/>
      <c r="AA3537" s="103"/>
      <c r="AB3537" s="103"/>
      <c r="AC3537" s="103"/>
      <c r="AD3537" s="103"/>
      <c r="AE3537" s="103"/>
      <c r="AF3537" s="103"/>
      <c r="AG3537" s="103"/>
      <c r="AH3537" s="103"/>
      <c r="AI3537" s="103"/>
      <c r="AJ3537" s="103"/>
      <c r="AK3537" s="103"/>
      <c r="AL3537" s="103"/>
      <c r="AM3537" s="103"/>
      <c r="AN3537" s="103"/>
      <c r="AO3537" s="103"/>
      <c r="AP3537" s="103"/>
      <c r="AQ3537" s="103"/>
      <c r="AR3537" s="103"/>
      <c r="AS3537" s="103"/>
      <c r="AT3537" s="103"/>
      <c r="AU3537" s="103"/>
      <c r="AV3537" s="103"/>
      <c r="AW3537" s="103"/>
      <c r="AX3537" s="103"/>
      <c r="AY3537" s="103"/>
      <c r="AZ3537" s="103"/>
      <c r="BA3537" s="95"/>
      <c r="BB3537" s="95"/>
      <c r="BC3537" s="95"/>
      <c r="BD3537" s="95"/>
      <c r="BE3537" s="95"/>
      <c r="BF3537" s="95"/>
      <c r="BG3537" s="95"/>
      <c r="BH3537" s="95"/>
      <c r="BI3537" s="95"/>
    </row>
    <row r="3538" spans="17:61" s="82" customFormat="1" x14ac:dyDescent="0.2">
      <c r="Q3538" s="103"/>
      <c r="R3538" s="104"/>
      <c r="S3538" s="103"/>
      <c r="T3538" s="103"/>
      <c r="U3538" s="103"/>
      <c r="V3538" s="103"/>
      <c r="W3538" s="103"/>
      <c r="X3538" s="103"/>
      <c r="Y3538" s="103"/>
      <c r="Z3538" s="103"/>
      <c r="AA3538" s="103"/>
      <c r="AB3538" s="103"/>
      <c r="AC3538" s="103"/>
      <c r="AD3538" s="103"/>
      <c r="AE3538" s="103"/>
      <c r="AF3538" s="103"/>
      <c r="AG3538" s="103"/>
      <c r="AH3538" s="103"/>
      <c r="AI3538" s="103"/>
      <c r="AJ3538" s="103"/>
      <c r="AK3538" s="103"/>
      <c r="AL3538" s="103"/>
      <c r="AM3538" s="103"/>
      <c r="AN3538" s="103"/>
      <c r="AO3538" s="103"/>
      <c r="AP3538" s="103"/>
      <c r="AQ3538" s="103"/>
      <c r="AR3538" s="103"/>
      <c r="AS3538" s="103"/>
      <c r="AT3538" s="103"/>
      <c r="AU3538" s="103"/>
      <c r="AV3538" s="103"/>
      <c r="AW3538" s="103"/>
      <c r="AX3538" s="103"/>
      <c r="AY3538" s="103"/>
      <c r="AZ3538" s="103"/>
      <c r="BA3538" s="95"/>
      <c r="BB3538" s="95"/>
      <c r="BC3538" s="95"/>
      <c r="BD3538" s="95"/>
      <c r="BE3538" s="95"/>
      <c r="BF3538" s="95"/>
      <c r="BG3538" s="95"/>
      <c r="BH3538" s="95"/>
      <c r="BI3538" s="95"/>
    </row>
    <row r="3539" spans="17:61" s="82" customFormat="1" x14ac:dyDescent="0.2">
      <c r="Q3539" s="103"/>
      <c r="R3539" s="104"/>
      <c r="S3539" s="103"/>
      <c r="T3539" s="103"/>
      <c r="U3539" s="103"/>
      <c r="V3539" s="103"/>
      <c r="W3539" s="103"/>
      <c r="X3539" s="103"/>
      <c r="Y3539" s="103"/>
      <c r="Z3539" s="103"/>
      <c r="AA3539" s="103"/>
      <c r="AB3539" s="103"/>
      <c r="AC3539" s="103"/>
      <c r="AD3539" s="103"/>
      <c r="AE3539" s="103"/>
      <c r="AF3539" s="103"/>
      <c r="AG3539" s="103"/>
      <c r="AH3539" s="103"/>
      <c r="AI3539" s="103"/>
      <c r="AJ3539" s="103"/>
      <c r="AK3539" s="103"/>
      <c r="AL3539" s="103"/>
      <c r="AM3539" s="103"/>
      <c r="AN3539" s="103"/>
      <c r="AO3539" s="103"/>
      <c r="AP3539" s="103"/>
      <c r="AQ3539" s="103"/>
      <c r="AR3539" s="103"/>
      <c r="AS3539" s="103"/>
      <c r="AT3539" s="103"/>
      <c r="AU3539" s="103"/>
      <c r="AV3539" s="103"/>
      <c r="AW3539" s="103"/>
      <c r="AX3539" s="103"/>
      <c r="AY3539" s="103"/>
      <c r="AZ3539" s="103"/>
      <c r="BA3539" s="95"/>
      <c r="BB3539" s="95"/>
      <c r="BC3539" s="95"/>
      <c r="BD3539" s="95"/>
      <c r="BE3539" s="95"/>
      <c r="BF3539" s="95"/>
      <c r="BG3539" s="95"/>
      <c r="BH3539" s="95"/>
      <c r="BI3539" s="95"/>
    </row>
    <row r="3540" spans="17:61" s="82" customFormat="1" x14ac:dyDescent="0.2">
      <c r="Q3540" s="103"/>
      <c r="R3540" s="104"/>
      <c r="S3540" s="103"/>
      <c r="T3540" s="103"/>
      <c r="U3540" s="103"/>
      <c r="V3540" s="103"/>
      <c r="W3540" s="103"/>
      <c r="X3540" s="103"/>
      <c r="Y3540" s="103"/>
      <c r="Z3540" s="103"/>
      <c r="AA3540" s="103"/>
      <c r="AB3540" s="103"/>
      <c r="AC3540" s="103"/>
      <c r="AD3540" s="103"/>
      <c r="AE3540" s="103"/>
      <c r="AF3540" s="103"/>
      <c r="AG3540" s="103"/>
      <c r="AH3540" s="103"/>
      <c r="AI3540" s="103"/>
      <c r="AJ3540" s="103"/>
      <c r="AK3540" s="103"/>
      <c r="AL3540" s="103"/>
      <c r="AM3540" s="103"/>
      <c r="AN3540" s="103"/>
      <c r="AO3540" s="103"/>
      <c r="AP3540" s="103"/>
      <c r="AQ3540" s="103"/>
      <c r="AR3540" s="103"/>
      <c r="AS3540" s="103"/>
      <c r="AT3540" s="103"/>
      <c r="AU3540" s="103"/>
      <c r="AV3540" s="103"/>
      <c r="AW3540" s="103"/>
      <c r="AX3540" s="103"/>
      <c r="AY3540" s="103"/>
      <c r="AZ3540" s="103"/>
      <c r="BA3540" s="95"/>
      <c r="BB3540" s="95"/>
      <c r="BC3540" s="95"/>
      <c r="BD3540" s="95"/>
      <c r="BE3540" s="95"/>
      <c r="BF3540" s="95"/>
      <c r="BG3540" s="95"/>
      <c r="BH3540" s="95"/>
      <c r="BI3540" s="95"/>
    </row>
    <row r="3541" spans="17:61" s="82" customFormat="1" x14ac:dyDescent="0.2">
      <c r="Q3541" s="103"/>
      <c r="R3541" s="104"/>
      <c r="S3541" s="103"/>
      <c r="T3541" s="103"/>
      <c r="U3541" s="103"/>
      <c r="V3541" s="103"/>
      <c r="W3541" s="103"/>
      <c r="X3541" s="103"/>
      <c r="Y3541" s="103"/>
      <c r="Z3541" s="103"/>
      <c r="AA3541" s="103"/>
      <c r="AB3541" s="103"/>
      <c r="AC3541" s="103"/>
      <c r="AD3541" s="103"/>
      <c r="AE3541" s="103"/>
      <c r="AF3541" s="103"/>
      <c r="AG3541" s="103"/>
      <c r="AH3541" s="103"/>
      <c r="AI3541" s="103"/>
      <c r="AJ3541" s="103"/>
      <c r="AK3541" s="103"/>
      <c r="AL3541" s="103"/>
      <c r="AM3541" s="103"/>
      <c r="AN3541" s="103"/>
      <c r="AO3541" s="103"/>
      <c r="AP3541" s="103"/>
      <c r="AQ3541" s="103"/>
      <c r="AR3541" s="103"/>
      <c r="AS3541" s="103"/>
      <c r="AT3541" s="103"/>
      <c r="AU3541" s="103"/>
      <c r="AV3541" s="103"/>
      <c r="AW3541" s="103"/>
      <c r="AX3541" s="103"/>
      <c r="AY3541" s="103"/>
      <c r="AZ3541" s="103"/>
      <c r="BA3541" s="95"/>
      <c r="BB3541" s="95"/>
      <c r="BC3541" s="95"/>
      <c r="BD3541" s="95"/>
      <c r="BE3541" s="95"/>
      <c r="BF3541" s="95"/>
      <c r="BG3541" s="95"/>
      <c r="BH3541" s="95"/>
      <c r="BI3541" s="95"/>
    </row>
    <row r="3542" spans="17:61" s="82" customFormat="1" x14ac:dyDescent="0.2">
      <c r="Q3542" s="103"/>
      <c r="R3542" s="104"/>
      <c r="S3542" s="103"/>
      <c r="T3542" s="103"/>
      <c r="U3542" s="103"/>
      <c r="V3542" s="103"/>
      <c r="W3542" s="103"/>
      <c r="X3542" s="103"/>
      <c r="Y3542" s="103"/>
      <c r="Z3542" s="103"/>
      <c r="AA3542" s="103"/>
      <c r="AB3542" s="103"/>
      <c r="AC3542" s="103"/>
      <c r="AD3542" s="103"/>
      <c r="AE3542" s="103"/>
      <c r="AF3542" s="103"/>
      <c r="AG3542" s="103"/>
      <c r="AH3542" s="103"/>
      <c r="AI3542" s="103"/>
      <c r="AJ3542" s="103"/>
      <c r="AK3542" s="103"/>
      <c r="AL3542" s="103"/>
      <c r="AM3542" s="103"/>
      <c r="AN3542" s="103"/>
      <c r="AO3542" s="103"/>
      <c r="AP3542" s="103"/>
      <c r="AQ3542" s="103"/>
      <c r="AR3542" s="103"/>
      <c r="AS3542" s="103"/>
      <c r="AT3542" s="103"/>
      <c r="AU3542" s="103"/>
      <c r="AV3542" s="103"/>
      <c r="AW3542" s="103"/>
      <c r="AX3542" s="103"/>
      <c r="AY3542" s="103"/>
      <c r="AZ3542" s="103"/>
      <c r="BA3542" s="95"/>
      <c r="BB3542" s="95"/>
      <c r="BC3542" s="95"/>
      <c r="BD3542" s="95"/>
      <c r="BE3542" s="95"/>
      <c r="BF3542" s="95"/>
      <c r="BG3542" s="95"/>
      <c r="BH3542" s="95"/>
      <c r="BI3542" s="95"/>
    </row>
    <row r="3543" spans="17:61" s="82" customFormat="1" x14ac:dyDescent="0.2">
      <c r="Q3543" s="103"/>
      <c r="R3543" s="104"/>
      <c r="S3543" s="103"/>
      <c r="T3543" s="103"/>
      <c r="U3543" s="103"/>
      <c r="V3543" s="103"/>
      <c r="W3543" s="103"/>
      <c r="X3543" s="103"/>
      <c r="Y3543" s="103"/>
      <c r="Z3543" s="103"/>
      <c r="AA3543" s="103"/>
      <c r="AB3543" s="103"/>
      <c r="AC3543" s="103"/>
      <c r="AD3543" s="103"/>
      <c r="AE3543" s="103"/>
      <c r="AF3543" s="103"/>
      <c r="AG3543" s="103"/>
      <c r="AH3543" s="103"/>
      <c r="AI3543" s="103"/>
      <c r="AJ3543" s="103"/>
      <c r="AK3543" s="103"/>
      <c r="AL3543" s="103"/>
      <c r="AM3543" s="103"/>
      <c r="AN3543" s="103"/>
      <c r="AO3543" s="103"/>
      <c r="AP3543" s="103"/>
      <c r="AQ3543" s="103"/>
      <c r="AR3543" s="103"/>
      <c r="AS3543" s="103"/>
      <c r="AT3543" s="103"/>
      <c r="AU3543" s="103"/>
      <c r="AV3543" s="103"/>
      <c r="AW3543" s="103"/>
      <c r="AX3543" s="103"/>
      <c r="AY3543" s="103"/>
      <c r="AZ3543" s="103"/>
      <c r="BA3543" s="95"/>
      <c r="BB3543" s="95"/>
      <c r="BC3543" s="95"/>
      <c r="BD3543" s="95"/>
      <c r="BE3543" s="95"/>
      <c r="BF3543" s="95"/>
      <c r="BG3543" s="95"/>
      <c r="BH3543" s="95"/>
      <c r="BI3543" s="95"/>
    </row>
    <row r="3544" spans="17:61" s="82" customFormat="1" x14ac:dyDescent="0.2">
      <c r="Q3544" s="103"/>
      <c r="R3544" s="104"/>
      <c r="S3544" s="103"/>
      <c r="T3544" s="103"/>
      <c r="U3544" s="103"/>
      <c r="V3544" s="103"/>
      <c r="W3544" s="103"/>
      <c r="X3544" s="103"/>
      <c r="Y3544" s="103"/>
      <c r="Z3544" s="103"/>
      <c r="AA3544" s="103"/>
      <c r="AB3544" s="103"/>
      <c r="AC3544" s="103"/>
      <c r="AD3544" s="103"/>
      <c r="AE3544" s="103"/>
      <c r="AF3544" s="103"/>
      <c r="AG3544" s="103"/>
      <c r="AH3544" s="103"/>
      <c r="AI3544" s="103"/>
      <c r="AJ3544" s="103"/>
      <c r="AK3544" s="103"/>
      <c r="AL3544" s="103"/>
      <c r="AM3544" s="103"/>
      <c r="AN3544" s="103"/>
      <c r="AO3544" s="103"/>
      <c r="AP3544" s="103"/>
      <c r="AQ3544" s="103"/>
      <c r="AR3544" s="103"/>
      <c r="AS3544" s="103"/>
      <c r="AT3544" s="103"/>
      <c r="AU3544" s="103"/>
      <c r="AV3544" s="103"/>
      <c r="AW3544" s="103"/>
      <c r="AX3544" s="103"/>
      <c r="AY3544" s="103"/>
      <c r="AZ3544" s="103"/>
      <c r="BA3544" s="95"/>
      <c r="BB3544" s="95"/>
      <c r="BC3544" s="95"/>
      <c r="BD3544" s="95"/>
      <c r="BE3544" s="95"/>
      <c r="BF3544" s="95"/>
      <c r="BG3544" s="95"/>
      <c r="BH3544" s="95"/>
      <c r="BI3544" s="95"/>
    </row>
    <row r="3545" spans="17:61" s="82" customFormat="1" x14ac:dyDescent="0.2">
      <c r="Q3545" s="103"/>
      <c r="R3545" s="104"/>
      <c r="S3545" s="103"/>
      <c r="T3545" s="103"/>
      <c r="U3545" s="103"/>
      <c r="V3545" s="103"/>
      <c r="W3545" s="103"/>
      <c r="X3545" s="103"/>
      <c r="Y3545" s="103"/>
      <c r="Z3545" s="103"/>
      <c r="AA3545" s="103"/>
      <c r="AB3545" s="103"/>
      <c r="AC3545" s="103"/>
      <c r="AD3545" s="103"/>
      <c r="AE3545" s="103"/>
      <c r="AF3545" s="103"/>
      <c r="AG3545" s="103"/>
      <c r="AH3545" s="103"/>
      <c r="AI3545" s="103"/>
      <c r="AJ3545" s="103"/>
      <c r="AK3545" s="103"/>
      <c r="AL3545" s="103"/>
      <c r="AM3545" s="103"/>
      <c r="AN3545" s="103"/>
      <c r="AO3545" s="103"/>
      <c r="AP3545" s="103"/>
      <c r="AQ3545" s="103"/>
      <c r="AR3545" s="103"/>
      <c r="AS3545" s="103"/>
      <c r="AT3545" s="103"/>
      <c r="AU3545" s="103"/>
      <c r="AV3545" s="103"/>
      <c r="AW3545" s="103"/>
      <c r="AX3545" s="103"/>
      <c r="AY3545" s="103"/>
      <c r="AZ3545" s="103"/>
      <c r="BA3545" s="95"/>
      <c r="BB3545" s="95"/>
      <c r="BC3545" s="95"/>
      <c r="BD3545" s="95"/>
      <c r="BE3545" s="95"/>
      <c r="BF3545" s="95"/>
      <c r="BG3545" s="95"/>
      <c r="BH3545" s="95"/>
      <c r="BI3545" s="95"/>
    </row>
    <row r="3546" spans="17:61" s="82" customFormat="1" x14ac:dyDescent="0.2">
      <c r="Q3546" s="103"/>
      <c r="R3546" s="104"/>
      <c r="S3546" s="103"/>
      <c r="T3546" s="103"/>
      <c r="U3546" s="103"/>
      <c r="V3546" s="103"/>
      <c r="W3546" s="103"/>
      <c r="X3546" s="103"/>
      <c r="Y3546" s="103"/>
      <c r="Z3546" s="103"/>
      <c r="AA3546" s="103"/>
      <c r="AB3546" s="103"/>
      <c r="AC3546" s="103"/>
      <c r="AD3546" s="103"/>
      <c r="AE3546" s="103"/>
      <c r="AF3546" s="103"/>
      <c r="AG3546" s="103"/>
      <c r="AH3546" s="103"/>
      <c r="AI3546" s="103"/>
      <c r="AJ3546" s="103"/>
      <c r="AK3546" s="103"/>
      <c r="AL3546" s="103"/>
      <c r="AM3546" s="103"/>
      <c r="AN3546" s="103"/>
      <c r="AO3546" s="103"/>
      <c r="AP3546" s="103"/>
      <c r="AQ3546" s="103"/>
      <c r="AR3546" s="103"/>
      <c r="AS3546" s="103"/>
      <c r="AT3546" s="103"/>
      <c r="AU3546" s="103"/>
      <c r="AV3546" s="103"/>
      <c r="AW3546" s="103"/>
      <c r="AX3546" s="103"/>
      <c r="AY3546" s="103"/>
      <c r="AZ3546" s="103"/>
      <c r="BA3546" s="95"/>
      <c r="BB3546" s="95"/>
      <c r="BC3546" s="95"/>
      <c r="BD3546" s="95"/>
      <c r="BE3546" s="95"/>
      <c r="BF3546" s="95"/>
      <c r="BG3546" s="95"/>
      <c r="BH3546" s="95"/>
      <c r="BI3546" s="95"/>
    </row>
    <row r="3547" spans="17:61" s="82" customFormat="1" x14ac:dyDescent="0.2">
      <c r="Q3547" s="103"/>
      <c r="R3547" s="104"/>
      <c r="S3547" s="103"/>
      <c r="T3547" s="103"/>
      <c r="U3547" s="103"/>
      <c r="V3547" s="103"/>
      <c r="W3547" s="103"/>
      <c r="X3547" s="103"/>
      <c r="Y3547" s="103"/>
      <c r="Z3547" s="103"/>
      <c r="AA3547" s="103"/>
      <c r="AB3547" s="103"/>
      <c r="AC3547" s="103"/>
      <c r="AD3547" s="103"/>
      <c r="AE3547" s="103"/>
      <c r="AF3547" s="103"/>
      <c r="AG3547" s="103"/>
      <c r="AH3547" s="103"/>
      <c r="AI3547" s="103"/>
      <c r="AJ3547" s="103"/>
      <c r="AK3547" s="103"/>
      <c r="AL3547" s="103"/>
      <c r="AM3547" s="103"/>
      <c r="AN3547" s="103"/>
      <c r="AO3547" s="103"/>
      <c r="AP3547" s="103"/>
      <c r="AQ3547" s="103"/>
      <c r="AR3547" s="103"/>
      <c r="AS3547" s="103"/>
      <c r="AT3547" s="103"/>
      <c r="AU3547" s="103"/>
      <c r="AV3547" s="103"/>
      <c r="AW3547" s="103"/>
      <c r="AX3547" s="103"/>
      <c r="AY3547" s="103"/>
      <c r="AZ3547" s="103"/>
      <c r="BA3547" s="95"/>
      <c r="BB3547" s="95"/>
      <c r="BC3547" s="95"/>
      <c r="BD3547" s="95"/>
      <c r="BE3547" s="95"/>
      <c r="BF3547" s="95"/>
      <c r="BG3547" s="95"/>
      <c r="BH3547" s="95"/>
      <c r="BI3547" s="95"/>
    </row>
    <row r="3548" spans="17:61" s="82" customFormat="1" x14ac:dyDescent="0.2">
      <c r="Q3548" s="103"/>
      <c r="R3548" s="104"/>
      <c r="S3548" s="103"/>
      <c r="T3548" s="103"/>
      <c r="U3548" s="103"/>
      <c r="V3548" s="103"/>
      <c r="W3548" s="103"/>
      <c r="X3548" s="103"/>
      <c r="Y3548" s="103"/>
      <c r="Z3548" s="103"/>
      <c r="AA3548" s="103"/>
      <c r="AB3548" s="103"/>
      <c r="AC3548" s="103"/>
      <c r="AD3548" s="103"/>
      <c r="AE3548" s="103"/>
      <c r="AF3548" s="103"/>
      <c r="AG3548" s="103"/>
      <c r="AH3548" s="103"/>
      <c r="AI3548" s="103"/>
      <c r="AJ3548" s="103"/>
      <c r="AK3548" s="103"/>
      <c r="AL3548" s="103"/>
      <c r="AM3548" s="103"/>
      <c r="AN3548" s="103"/>
      <c r="AO3548" s="103"/>
      <c r="AP3548" s="103"/>
      <c r="AQ3548" s="103"/>
      <c r="AR3548" s="103"/>
      <c r="AS3548" s="103"/>
      <c r="AT3548" s="103"/>
      <c r="AU3548" s="103"/>
      <c r="AV3548" s="103"/>
      <c r="AW3548" s="103"/>
      <c r="AX3548" s="103"/>
      <c r="AY3548" s="103"/>
      <c r="AZ3548" s="103"/>
      <c r="BA3548" s="95"/>
      <c r="BB3548" s="95"/>
      <c r="BC3548" s="95"/>
      <c r="BD3548" s="95"/>
      <c r="BE3548" s="95"/>
      <c r="BF3548" s="95"/>
      <c r="BG3548" s="95"/>
      <c r="BH3548" s="95"/>
      <c r="BI3548" s="95"/>
    </row>
    <row r="3549" spans="17:61" s="82" customFormat="1" x14ac:dyDescent="0.2">
      <c r="Q3549" s="103"/>
      <c r="R3549" s="104"/>
      <c r="S3549" s="103"/>
      <c r="T3549" s="103"/>
      <c r="U3549" s="103"/>
      <c r="V3549" s="103"/>
      <c r="W3549" s="103"/>
      <c r="X3549" s="103"/>
      <c r="Y3549" s="103"/>
      <c r="Z3549" s="103"/>
      <c r="AA3549" s="103"/>
      <c r="AB3549" s="103"/>
      <c r="AC3549" s="103"/>
      <c r="AD3549" s="103"/>
      <c r="AE3549" s="103"/>
      <c r="AF3549" s="103"/>
      <c r="AG3549" s="103"/>
      <c r="AH3549" s="103"/>
      <c r="AI3549" s="103"/>
      <c r="AJ3549" s="103"/>
      <c r="AK3549" s="103"/>
      <c r="AL3549" s="103"/>
      <c r="AM3549" s="103"/>
      <c r="AN3549" s="103"/>
      <c r="AO3549" s="103"/>
      <c r="AP3549" s="103"/>
      <c r="AQ3549" s="103"/>
      <c r="AR3549" s="103"/>
      <c r="AS3549" s="103"/>
      <c r="AT3549" s="103"/>
      <c r="AU3549" s="103"/>
      <c r="AV3549" s="103"/>
      <c r="AW3549" s="103"/>
      <c r="AX3549" s="103"/>
      <c r="AY3549" s="103"/>
      <c r="AZ3549" s="103"/>
      <c r="BA3549" s="95"/>
      <c r="BB3549" s="95"/>
      <c r="BC3549" s="95"/>
      <c r="BD3549" s="95"/>
      <c r="BE3549" s="95"/>
      <c r="BF3549" s="95"/>
      <c r="BG3549" s="95"/>
      <c r="BH3549" s="95"/>
      <c r="BI3549" s="95"/>
    </row>
    <row r="3550" spans="17:61" s="82" customFormat="1" x14ac:dyDescent="0.2">
      <c r="Q3550" s="103"/>
      <c r="R3550" s="104"/>
      <c r="S3550" s="103"/>
      <c r="T3550" s="103"/>
      <c r="U3550" s="103"/>
      <c r="V3550" s="103"/>
      <c r="W3550" s="103"/>
      <c r="X3550" s="103"/>
      <c r="Y3550" s="103"/>
      <c r="Z3550" s="103"/>
      <c r="AA3550" s="103"/>
      <c r="AB3550" s="103"/>
      <c r="AC3550" s="103"/>
      <c r="AD3550" s="103"/>
      <c r="AE3550" s="103"/>
      <c r="AF3550" s="103"/>
      <c r="AG3550" s="103"/>
      <c r="AH3550" s="103"/>
      <c r="AI3550" s="103"/>
      <c r="AJ3550" s="103"/>
      <c r="AK3550" s="103"/>
      <c r="AL3550" s="103"/>
      <c r="AM3550" s="103"/>
      <c r="AN3550" s="103"/>
      <c r="AO3550" s="103"/>
      <c r="AP3550" s="103"/>
      <c r="AQ3550" s="103"/>
      <c r="AR3550" s="103"/>
      <c r="AS3550" s="103"/>
      <c r="AT3550" s="103"/>
      <c r="AU3550" s="103"/>
      <c r="AV3550" s="103"/>
      <c r="AW3550" s="103"/>
      <c r="AX3550" s="103"/>
      <c r="AY3550" s="103"/>
      <c r="AZ3550" s="103"/>
      <c r="BA3550" s="95"/>
      <c r="BB3550" s="95"/>
      <c r="BC3550" s="95"/>
      <c r="BD3550" s="95"/>
      <c r="BE3550" s="95"/>
      <c r="BF3550" s="95"/>
      <c r="BG3550" s="95"/>
      <c r="BH3550" s="95"/>
      <c r="BI3550" s="95"/>
    </row>
    <row r="3551" spans="17:61" s="82" customFormat="1" x14ac:dyDescent="0.2">
      <c r="Q3551" s="103"/>
      <c r="R3551" s="104"/>
      <c r="S3551" s="103"/>
      <c r="T3551" s="103"/>
      <c r="U3551" s="103"/>
      <c r="V3551" s="103"/>
      <c r="W3551" s="103"/>
      <c r="X3551" s="103"/>
      <c r="Y3551" s="103"/>
      <c r="Z3551" s="103"/>
      <c r="AA3551" s="103"/>
      <c r="AB3551" s="103"/>
      <c r="AC3551" s="103"/>
      <c r="AD3551" s="103"/>
      <c r="AE3551" s="103"/>
      <c r="AF3551" s="103"/>
      <c r="AG3551" s="103"/>
      <c r="AH3551" s="103"/>
      <c r="AI3551" s="103"/>
      <c r="AJ3551" s="103"/>
      <c r="AK3551" s="103"/>
      <c r="AL3551" s="103"/>
      <c r="AM3551" s="103"/>
      <c r="AN3551" s="103"/>
      <c r="AO3551" s="103"/>
      <c r="AP3551" s="103"/>
      <c r="AQ3551" s="103"/>
      <c r="AR3551" s="103"/>
      <c r="AS3551" s="103"/>
      <c r="AT3551" s="103"/>
      <c r="AU3551" s="103"/>
      <c r="AV3551" s="103"/>
      <c r="AW3551" s="103"/>
      <c r="AX3551" s="103"/>
      <c r="AY3551" s="103"/>
      <c r="AZ3551" s="103"/>
      <c r="BA3551" s="95"/>
      <c r="BB3551" s="95"/>
      <c r="BC3551" s="95"/>
      <c r="BD3551" s="95"/>
      <c r="BE3551" s="95"/>
      <c r="BF3551" s="95"/>
      <c r="BG3551" s="95"/>
      <c r="BH3551" s="95"/>
      <c r="BI3551" s="95"/>
    </row>
    <row r="3552" spans="17:61" s="82" customFormat="1" x14ac:dyDescent="0.2">
      <c r="Q3552" s="103"/>
      <c r="R3552" s="104"/>
      <c r="S3552" s="103"/>
      <c r="T3552" s="103"/>
      <c r="U3552" s="103"/>
      <c r="V3552" s="103"/>
      <c r="W3552" s="103"/>
      <c r="X3552" s="103"/>
      <c r="Y3552" s="103"/>
      <c r="Z3552" s="103"/>
      <c r="AA3552" s="103"/>
      <c r="AB3552" s="103"/>
      <c r="AC3552" s="103"/>
      <c r="AD3552" s="103"/>
      <c r="AE3552" s="103"/>
      <c r="AF3552" s="103"/>
      <c r="AG3552" s="103"/>
      <c r="AH3552" s="103"/>
      <c r="AI3552" s="103"/>
      <c r="AJ3552" s="103"/>
      <c r="AK3552" s="103"/>
      <c r="AL3552" s="103"/>
      <c r="AM3552" s="103"/>
      <c r="AN3552" s="103"/>
      <c r="AO3552" s="103"/>
      <c r="AP3552" s="103"/>
      <c r="AQ3552" s="103"/>
      <c r="AR3552" s="103"/>
      <c r="AS3552" s="103"/>
      <c r="AT3552" s="103"/>
      <c r="AU3552" s="103"/>
      <c r="AV3552" s="103"/>
      <c r="AW3552" s="103"/>
      <c r="AX3552" s="103"/>
      <c r="AY3552" s="103"/>
      <c r="AZ3552" s="103"/>
      <c r="BA3552" s="95"/>
      <c r="BB3552" s="95"/>
      <c r="BC3552" s="95"/>
      <c r="BD3552" s="95"/>
      <c r="BE3552" s="95"/>
      <c r="BF3552" s="95"/>
      <c r="BG3552" s="95"/>
      <c r="BH3552" s="95"/>
      <c r="BI3552" s="95"/>
    </row>
    <row r="3553" spans="17:61" s="82" customFormat="1" x14ac:dyDescent="0.2">
      <c r="Q3553" s="103"/>
      <c r="R3553" s="104"/>
      <c r="S3553" s="103"/>
      <c r="T3553" s="103"/>
      <c r="U3553" s="103"/>
      <c r="V3553" s="103"/>
      <c r="W3553" s="103"/>
      <c r="X3553" s="103"/>
      <c r="Y3553" s="103"/>
      <c r="Z3553" s="103"/>
      <c r="AA3553" s="103"/>
      <c r="AB3553" s="103"/>
      <c r="AC3553" s="103"/>
      <c r="AD3553" s="103"/>
      <c r="AE3553" s="103"/>
      <c r="AF3553" s="103"/>
      <c r="AG3553" s="103"/>
      <c r="AH3553" s="103"/>
      <c r="AI3553" s="103"/>
      <c r="AJ3553" s="103"/>
      <c r="AK3553" s="103"/>
      <c r="AL3553" s="103"/>
      <c r="AM3553" s="103"/>
      <c r="AN3553" s="103"/>
      <c r="AO3553" s="103"/>
      <c r="AP3553" s="103"/>
      <c r="AQ3553" s="103"/>
      <c r="AR3553" s="103"/>
      <c r="AS3553" s="103"/>
      <c r="AT3553" s="103"/>
      <c r="AU3553" s="103"/>
      <c r="AV3553" s="103"/>
      <c r="AW3553" s="103"/>
      <c r="AX3553" s="103"/>
      <c r="AY3553" s="103"/>
      <c r="AZ3553" s="103"/>
      <c r="BA3553" s="95"/>
      <c r="BB3553" s="95"/>
      <c r="BC3553" s="95"/>
      <c r="BD3553" s="95"/>
      <c r="BE3553" s="95"/>
      <c r="BF3553" s="95"/>
      <c r="BG3553" s="95"/>
      <c r="BH3553" s="95"/>
      <c r="BI3553" s="95"/>
    </row>
    <row r="3554" spans="17:61" s="82" customFormat="1" x14ac:dyDescent="0.2">
      <c r="Q3554" s="103"/>
      <c r="R3554" s="104"/>
      <c r="S3554" s="103"/>
      <c r="T3554" s="103"/>
      <c r="U3554" s="103"/>
      <c r="V3554" s="103"/>
      <c r="W3554" s="103"/>
      <c r="X3554" s="103"/>
      <c r="Y3554" s="103"/>
      <c r="Z3554" s="103"/>
      <c r="AA3554" s="103"/>
      <c r="AB3554" s="103"/>
      <c r="AC3554" s="103"/>
      <c r="AD3554" s="103"/>
      <c r="AE3554" s="103"/>
      <c r="AF3554" s="103"/>
      <c r="AG3554" s="103"/>
      <c r="AH3554" s="103"/>
      <c r="AI3554" s="103"/>
      <c r="AJ3554" s="103"/>
      <c r="AK3554" s="103"/>
      <c r="AL3554" s="103"/>
      <c r="AM3554" s="103"/>
      <c r="AN3554" s="103"/>
      <c r="AO3554" s="103"/>
      <c r="AP3554" s="103"/>
      <c r="AQ3554" s="103"/>
      <c r="AR3554" s="103"/>
      <c r="AS3554" s="103"/>
      <c r="AT3554" s="103"/>
      <c r="AU3554" s="103"/>
      <c r="AV3554" s="103"/>
      <c r="AW3554" s="103"/>
      <c r="AX3554" s="103"/>
      <c r="AY3554" s="103"/>
      <c r="AZ3554" s="103"/>
      <c r="BA3554" s="95"/>
      <c r="BB3554" s="95"/>
      <c r="BC3554" s="95"/>
      <c r="BD3554" s="95"/>
      <c r="BE3554" s="95"/>
      <c r="BF3554" s="95"/>
      <c r="BG3554" s="95"/>
      <c r="BH3554" s="95"/>
      <c r="BI3554" s="95"/>
    </row>
    <row r="3555" spans="17:61" s="82" customFormat="1" x14ac:dyDescent="0.2">
      <c r="Q3555" s="103"/>
      <c r="R3555" s="104"/>
      <c r="S3555" s="103"/>
      <c r="T3555" s="103"/>
      <c r="U3555" s="103"/>
      <c r="V3555" s="103"/>
      <c r="W3555" s="103"/>
      <c r="X3555" s="103"/>
      <c r="Y3555" s="103"/>
      <c r="Z3555" s="103"/>
      <c r="AA3555" s="103"/>
      <c r="AB3555" s="103"/>
      <c r="AC3555" s="103"/>
      <c r="AD3555" s="103"/>
      <c r="AE3555" s="103"/>
      <c r="AF3555" s="103"/>
      <c r="AG3555" s="103"/>
      <c r="AH3555" s="103"/>
      <c r="AI3555" s="103"/>
      <c r="AJ3555" s="103"/>
      <c r="AK3555" s="103"/>
      <c r="AL3555" s="103"/>
      <c r="AM3555" s="103"/>
      <c r="AN3555" s="103"/>
      <c r="AO3555" s="103"/>
      <c r="AP3555" s="103"/>
      <c r="AQ3555" s="103"/>
      <c r="AR3555" s="103"/>
      <c r="AS3555" s="103"/>
      <c r="AT3555" s="103"/>
      <c r="AU3555" s="103"/>
      <c r="AV3555" s="103"/>
      <c r="AW3555" s="103"/>
      <c r="AX3555" s="103"/>
      <c r="AY3555" s="103"/>
      <c r="AZ3555" s="103"/>
      <c r="BA3555" s="95"/>
      <c r="BB3555" s="95"/>
      <c r="BC3555" s="95"/>
      <c r="BD3555" s="95"/>
      <c r="BE3555" s="95"/>
      <c r="BF3555" s="95"/>
      <c r="BG3555" s="95"/>
      <c r="BH3555" s="95"/>
      <c r="BI3555" s="95"/>
    </row>
    <row r="3556" spans="17:61" s="82" customFormat="1" x14ac:dyDescent="0.2">
      <c r="Q3556" s="103"/>
      <c r="R3556" s="104"/>
      <c r="S3556" s="103"/>
      <c r="T3556" s="103"/>
      <c r="U3556" s="103"/>
      <c r="V3556" s="103"/>
      <c r="W3556" s="103"/>
      <c r="X3556" s="103"/>
      <c r="Y3556" s="103"/>
      <c r="Z3556" s="103"/>
      <c r="AA3556" s="103"/>
      <c r="AB3556" s="103"/>
      <c r="AC3556" s="103"/>
      <c r="AD3556" s="103"/>
      <c r="AE3556" s="103"/>
      <c r="AF3556" s="103"/>
      <c r="AG3556" s="103"/>
      <c r="AH3556" s="103"/>
      <c r="AI3556" s="103"/>
      <c r="AJ3556" s="103"/>
      <c r="AK3556" s="103"/>
      <c r="AL3556" s="103"/>
      <c r="AM3556" s="103"/>
      <c r="AN3556" s="103"/>
      <c r="AO3556" s="103"/>
      <c r="AP3556" s="103"/>
      <c r="AQ3556" s="103"/>
      <c r="AR3556" s="103"/>
      <c r="AS3556" s="103"/>
      <c r="AT3556" s="103"/>
      <c r="AU3556" s="103"/>
      <c r="AV3556" s="103"/>
      <c r="AW3556" s="103"/>
      <c r="AX3556" s="103"/>
      <c r="AY3556" s="103"/>
      <c r="AZ3556" s="103"/>
      <c r="BA3556" s="95"/>
      <c r="BB3556" s="95"/>
      <c r="BC3556" s="95"/>
      <c r="BD3556" s="95"/>
      <c r="BE3556" s="95"/>
      <c r="BF3556" s="95"/>
      <c r="BG3556" s="95"/>
      <c r="BH3556" s="95"/>
      <c r="BI3556" s="95"/>
    </row>
    <row r="3557" spans="17:61" s="82" customFormat="1" x14ac:dyDescent="0.2">
      <c r="Q3557" s="103"/>
      <c r="R3557" s="104"/>
      <c r="S3557" s="103"/>
      <c r="T3557" s="103"/>
      <c r="U3557" s="103"/>
      <c r="V3557" s="103"/>
      <c r="W3557" s="103"/>
      <c r="X3557" s="103"/>
      <c r="Y3557" s="103"/>
      <c r="Z3557" s="103"/>
      <c r="AA3557" s="103"/>
      <c r="AB3557" s="103"/>
      <c r="AC3557" s="103"/>
      <c r="AD3557" s="103"/>
      <c r="AE3557" s="103"/>
      <c r="AF3557" s="103"/>
      <c r="AG3557" s="103"/>
      <c r="AH3557" s="103"/>
      <c r="AI3557" s="103"/>
      <c r="AJ3557" s="103"/>
      <c r="AK3557" s="103"/>
      <c r="AL3557" s="103"/>
      <c r="AM3557" s="103"/>
      <c r="AN3557" s="103"/>
      <c r="AO3557" s="103"/>
      <c r="AP3557" s="103"/>
      <c r="AQ3557" s="103"/>
      <c r="AR3557" s="103"/>
      <c r="AS3557" s="103"/>
      <c r="AT3557" s="103"/>
      <c r="AU3557" s="103"/>
      <c r="AV3557" s="103"/>
      <c r="AW3557" s="103"/>
      <c r="AX3557" s="103"/>
      <c r="AY3557" s="103"/>
      <c r="AZ3557" s="103"/>
      <c r="BA3557" s="95"/>
      <c r="BB3557" s="95"/>
      <c r="BC3557" s="95"/>
      <c r="BD3557" s="95"/>
      <c r="BE3557" s="95"/>
      <c r="BF3557" s="95"/>
      <c r="BG3557" s="95"/>
      <c r="BH3557" s="95"/>
      <c r="BI3557" s="95"/>
    </row>
    <row r="3558" spans="17:61" s="82" customFormat="1" x14ac:dyDescent="0.2">
      <c r="Q3558" s="103"/>
      <c r="R3558" s="104"/>
      <c r="S3558" s="103"/>
      <c r="T3558" s="103"/>
      <c r="U3558" s="103"/>
      <c r="V3558" s="103"/>
      <c r="W3558" s="103"/>
      <c r="X3558" s="103"/>
      <c r="Y3558" s="103"/>
      <c r="Z3558" s="103"/>
      <c r="AA3558" s="103"/>
      <c r="AB3558" s="103"/>
      <c r="AC3558" s="103"/>
      <c r="AD3558" s="103"/>
      <c r="AE3558" s="103"/>
      <c r="AF3558" s="103"/>
      <c r="AG3558" s="103"/>
      <c r="AH3558" s="103"/>
      <c r="AI3558" s="103"/>
      <c r="AJ3558" s="103"/>
      <c r="AK3558" s="103"/>
      <c r="AL3558" s="103"/>
      <c r="AM3558" s="103"/>
      <c r="AN3558" s="103"/>
      <c r="AO3558" s="103"/>
      <c r="AP3558" s="103"/>
      <c r="AQ3558" s="103"/>
      <c r="AR3558" s="103"/>
      <c r="AS3558" s="103"/>
      <c r="AT3558" s="103"/>
      <c r="AU3558" s="103"/>
      <c r="AV3558" s="103"/>
      <c r="AW3558" s="103"/>
      <c r="AX3558" s="103"/>
      <c r="AY3558" s="103"/>
      <c r="AZ3558" s="103"/>
      <c r="BA3558" s="95"/>
      <c r="BB3558" s="95"/>
      <c r="BC3558" s="95"/>
      <c r="BD3558" s="95"/>
      <c r="BE3558" s="95"/>
      <c r="BF3558" s="95"/>
      <c r="BG3558" s="95"/>
      <c r="BH3558" s="95"/>
      <c r="BI3558" s="95"/>
    </row>
    <row r="3559" spans="17:61" s="82" customFormat="1" x14ac:dyDescent="0.2">
      <c r="Q3559" s="103"/>
      <c r="R3559" s="104"/>
      <c r="S3559" s="103"/>
      <c r="T3559" s="103"/>
      <c r="U3559" s="103"/>
      <c r="V3559" s="103"/>
      <c r="W3559" s="103"/>
      <c r="X3559" s="103"/>
      <c r="Y3559" s="103"/>
      <c r="Z3559" s="103"/>
      <c r="AA3559" s="103"/>
      <c r="AB3559" s="103"/>
      <c r="AC3559" s="103"/>
      <c r="AD3559" s="103"/>
      <c r="AE3559" s="103"/>
      <c r="AF3559" s="103"/>
      <c r="AG3559" s="103"/>
      <c r="AH3559" s="103"/>
      <c r="AI3559" s="103"/>
      <c r="AJ3559" s="103"/>
      <c r="AK3559" s="103"/>
      <c r="AL3559" s="103"/>
      <c r="AM3559" s="103"/>
      <c r="AN3559" s="103"/>
      <c r="AO3559" s="103"/>
      <c r="AP3559" s="103"/>
      <c r="AQ3559" s="103"/>
      <c r="AR3559" s="103"/>
      <c r="AS3559" s="103"/>
      <c r="AT3559" s="103"/>
      <c r="AU3559" s="103"/>
      <c r="AV3559" s="103"/>
      <c r="AW3559" s="103"/>
      <c r="AX3559" s="103"/>
      <c r="AY3559" s="103"/>
      <c r="AZ3559" s="103"/>
      <c r="BA3559" s="95"/>
      <c r="BB3559" s="95"/>
      <c r="BC3559" s="95"/>
      <c r="BD3559" s="95"/>
      <c r="BE3559" s="95"/>
      <c r="BF3559" s="95"/>
      <c r="BG3559" s="95"/>
      <c r="BH3559" s="95"/>
      <c r="BI3559" s="95"/>
    </row>
    <row r="3560" spans="17:61" s="82" customFormat="1" x14ac:dyDescent="0.2">
      <c r="Q3560" s="103"/>
      <c r="R3560" s="104"/>
      <c r="S3560" s="103"/>
      <c r="T3560" s="103"/>
      <c r="U3560" s="103"/>
      <c r="V3560" s="103"/>
      <c r="W3560" s="103"/>
      <c r="X3560" s="103"/>
      <c r="Y3560" s="103"/>
      <c r="Z3560" s="103"/>
      <c r="AA3560" s="103"/>
      <c r="AB3560" s="103"/>
      <c r="AC3560" s="103"/>
      <c r="AD3560" s="103"/>
      <c r="AE3560" s="103"/>
      <c r="AF3560" s="103"/>
      <c r="AG3560" s="103"/>
      <c r="AH3560" s="103"/>
      <c r="AI3560" s="103"/>
      <c r="AJ3560" s="103"/>
      <c r="AK3560" s="103"/>
      <c r="AL3560" s="103"/>
      <c r="AM3560" s="103"/>
      <c r="AN3560" s="103"/>
      <c r="AO3560" s="103"/>
      <c r="AP3560" s="103"/>
      <c r="AQ3560" s="103"/>
      <c r="AR3560" s="103"/>
      <c r="AS3560" s="103"/>
      <c r="AT3560" s="103"/>
      <c r="AU3560" s="103"/>
      <c r="AV3560" s="103"/>
      <c r="AW3560" s="103"/>
      <c r="AX3560" s="103"/>
      <c r="AY3560" s="103"/>
      <c r="AZ3560" s="103"/>
      <c r="BA3560" s="95"/>
      <c r="BB3560" s="95"/>
      <c r="BC3560" s="95"/>
      <c r="BD3560" s="95"/>
      <c r="BE3560" s="95"/>
      <c r="BF3560" s="95"/>
      <c r="BG3560" s="95"/>
      <c r="BH3560" s="95"/>
      <c r="BI3560" s="95"/>
    </row>
    <row r="3561" spans="17:61" s="82" customFormat="1" x14ac:dyDescent="0.2">
      <c r="Q3561" s="103"/>
      <c r="R3561" s="104"/>
      <c r="S3561" s="103"/>
      <c r="T3561" s="103"/>
      <c r="U3561" s="103"/>
      <c r="V3561" s="103"/>
      <c r="W3561" s="103"/>
      <c r="X3561" s="103"/>
      <c r="Y3561" s="103"/>
      <c r="Z3561" s="103"/>
      <c r="AA3561" s="103"/>
      <c r="AB3561" s="103"/>
      <c r="AC3561" s="103"/>
      <c r="AD3561" s="103"/>
      <c r="AE3561" s="103"/>
      <c r="AF3561" s="103"/>
      <c r="AG3561" s="103"/>
      <c r="AH3561" s="103"/>
      <c r="AI3561" s="103"/>
      <c r="AJ3561" s="103"/>
      <c r="AK3561" s="103"/>
      <c r="AL3561" s="103"/>
      <c r="AM3561" s="103"/>
      <c r="AN3561" s="103"/>
      <c r="AO3561" s="103"/>
      <c r="AP3561" s="103"/>
      <c r="AQ3561" s="103"/>
      <c r="AR3561" s="103"/>
      <c r="AS3561" s="103"/>
      <c r="AT3561" s="103"/>
      <c r="AU3561" s="103"/>
      <c r="AV3561" s="103"/>
      <c r="AW3561" s="103"/>
      <c r="AX3561" s="103"/>
      <c r="AY3561" s="103"/>
      <c r="AZ3561" s="103"/>
      <c r="BA3561" s="95"/>
      <c r="BB3561" s="95"/>
      <c r="BC3561" s="95"/>
      <c r="BD3561" s="95"/>
      <c r="BE3561" s="95"/>
      <c r="BF3561" s="95"/>
      <c r="BG3561" s="95"/>
      <c r="BH3561" s="95"/>
      <c r="BI3561" s="95"/>
    </row>
    <row r="3562" spans="17:61" s="82" customFormat="1" x14ac:dyDescent="0.2">
      <c r="Q3562" s="103"/>
      <c r="R3562" s="104"/>
      <c r="S3562" s="103"/>
      <c r="T3562" s="103"/>
      <c r="U3562" s="103"/>
      <c r="V3562" s="103"/>
      <c r="W3562" s="103"/>
      <c r="X3562" s="103"/>
      <c r="Y3562" s="103"/>
      <c r="Z3562" s="103"/>
      <c r="AA3562" s="103"/>
      <c r="AB3562" s="103"/>
      <c r="AC3562" s="103"/>
      <c r="AD3562" s="103"/>
      <c r="AE3562" s="103"/>
      <c r="AF3562" s="103"/>
      <c r="AG3562" s="103"/>
      <c r="AH3562" s="103"/>
      <c r="AI3562" s="103"/>
      <c r="AJ3562" s="103"/>
      <c r="AK3562" s="103"/>
      <c r="AL3562" s="103"/>
      <c r="AM3562" s="103"/>
      <c r="AN3562" s="103"/>
      <c r="AO3562" s="103"/>
      <c r="AP3562" s="103"/>
      <c r="AQ3562" s="103"/>
      <c r="AR3562" s="103"/>
      <c r="AS3562" s="103"/>
      <c r="AT3562" s="103"/>
      <c r="AU3562" s="103"/>
      <c r="AV3562" s="103"/>
      <c r="AW3562" s="103"/>
      <c r="AX3562" s="103"/>
      <c r="AY3562" s="103"/>
      <c r="AZ3562" s="103"/>
      <c r="BA3562" s="95"/>
      <c r="BB3562" s="95"/>
      <c r="BC3562" s="95"/>
      <c r="BD3562" s="95"/>
      <c r="BE3562" s="95"/>
      <c r="BF3562" s="95"/>
      <c r="BG3562" s="95"/>
      <c r="BH3562" s="95"/>
      <c r="BI3562" s="95"/>
    </row>
    <row r="3563" spans="17:61" s="82" customFormat="1" x14ac:dyDescent="0.2">
      <c r="Q3563" s="103"/>
      <c r="R3563" s="104"/>
      <c r="S3563" s="103"/>
      <c r="T3563" s="103"/>
      <c r="U3563" s="103"/>
      <c r="V3563" s="103"/>
      <c r="W3563" s="103"/>
      <c r="X3563" s="103"/>
      <c r="Y3563" s="103"/>
      <c r="Z3563" s="103"/>
      <c r="AA3563" s="103"/>
      <c r="AB3563" s="103"/>
      <c r="AC3563" s="103"/>
      <c r="AD3563" s="103"/>
      <c r="AE3563" s="103"/>
      <c r="AF3563" s="103"/>
      <c r="AG3563" s="103"/>
      <c r="AH3563" s="103"/>
      <c r="AI3563" s="103"/>
      <c r="AJ3563" s="103"/>
      <c r="AK3563" s="103"/>
      <c r="AL3563" s="103"/>
      <c r="AM3563" s="103"/>
      <c r="AN3563" s="103"/>
      <c r="AO3563" s="103"/>
      <c r="AP3563" s="103"/>
      <c r="AQ3563" s="103"/>
      <c r="AR3563" s="103"/>
      <c r="AS3563" s="103"/>
      <c r="AT3563" s="103"/>
      <c r="AU3563" s="103"/>
      <c r="AV3563" s="103"/>
      <c r="AW3563" s="103"/>
      <c r="AX3563" s="103"/>
      <c r="AY3563" s="103"/>
      <c r="AZ3563" s="103"/>
      <c r="BA3563" s="95"/>
      <c r="BB3563" s="95"/>
      <c r="BC3563" s="95"/>
      <c r="BD3563" s="95"/>
      <c r="BE3563" s="95"/>
      <c r="BF3563" s="95"/>
      <c r="BG3563" s="95"/>
      <c r="BH3563" s="95"/>
      <c r="BI3563" s="95"/>
    </row>
    <row r="3564" spans="17:61" s="82" customFormat="1" x14ac:dyDescent="0.2">
      <c r="Q3564" s="103"/>
      <c r="R3564" s="104"/>
      <c r="S3564" s="103"/>
      <c r="T3564" s="103"/>
      <c r="U3564" s="103"/>
      <c r="V3564" s="103"/>
      <c r="W3564" s="103"/>
      <c r="X3564" s="103"/>
      <c r="Y3564" s="103"/>
      <c r="Z3564" s="103"/>
      <c r="AA3564" s="103"/>
      <c r="AB3564" s="103"/>
      <c r="AC3564" s="103"/>
      <c r="AD3564" s="103"/>
      <c r="AE3564" s="103"/>
      <c r="AF3564" s="103"/>
      <c r="AG3564" s="103"/>
      <c r="AH3564" s="103"/>
      <c r="AI3564" s="103"/>
      <c r="AJ3564" s="103"/>
      <c r="AK3564" s="103"/>
      <c r="AL3564" s="103"/>
      <c r="AM3564" s="103"/>
      <c r="AN3564" s="103"/>
      <c r="AO3564" s="103"/>
      <c r="AP3564" s="103"/>
      <c r="AQ3564" s="103"/>
      <c r="AR3564" s="103"/>
      <c r="AS3564" s="103"/>
      <c r="AT3564" s="103"/>
      <c r="AU3564" s="103"/>
      <c r="AV3564" s="103"/>
      <c r="AW3564" s="103"/>
      <c r="AX3564" s="103"/>
      <c r="AY3564" s="103"/>
      <c r="AZ3564" s="103"/>
      <c r="BA3564" s="95"/>
      <c r="BB3564" s="95"/>
      <c r="BC3564" s="95"/>
      <c r="BD3564" s="95"/>
      <c r="BE3564" s="95"/>
      <c r="BF3564" s="95"/>
      <c r="BG3564" s="95"/>
      <c r="BH3564" s="95"/>
      <c r="BI3564" s="95"/>
    </row>
    <row r="3565" spans="17:61" s="82" customFormat="1" x14ac:dyDescent="0.2">
      <c r="Q3565" s="103"/>
      <c r="R3565" s="104"/>
      <c r="S3565" s="103"/>
      <c r="T3565" s="103"/>
      <c r="U3565" s="103"/>
      <c r="V3565" s="103"/>
      <c r="W3565" s="103"/>
      <c r="X3565" s="103"/>
      <c r="Y3565" s="103"/>
      <c r="Z3565" s="103"/>
      <c r="AA3565" s="103"/>
      <c r="AB3565" s="103"/>
      <c r="AC3565" s="103"/>
      <c r="AD3565" s="103"/>
      <c r="AE3565" s="103"/>
      <c r="AF3565" s="103"/>
      <c r="AG3565" s="103"/>
      <c r="AH3565" s="103"/>
      <c r="AI3565" s="103"/>
      <c r="AJ3565" s="103"/>
      <c r="AK3565" s="103"/>
      <c r="AL3565" s="103"/>
      <c r="AM3565" s="103"/>
      <c r="AN3565" s="103"/>
      <c r="AO3565" s="103"/>
      <c r="AP3565" s="103"/>
      <c r="AQ3565" s="103"/>
      <c r="AR3565" s="103"/>
      <c r="AS3565" s="103"/>
      <c r="AT3565" s="103"/>
      <c r="AU3565" s="103"/>
      <c r="AV3565" s="103"/>
      <c r="AW3565" s="103"/>
      <c r="AX3565" s="103"/>
      <c r="AY3565" s="103"/>
      <c r="AZ3565" s="103"/>
      <c r="BA3565" s="95"/>
      <c r="BB3565" s="95"/>
      <c r="BC3565" s="95"/>
      <c r="BD3565" s="95"/>
      <c r="BE3565" s="95"/>
      <c r="BF3565" s="95"/>
      <c r="BG3565" s="95"/>
      <c r="BH3565" s="95"/>
      <c r="BI3565" s="95"/>
    </row>
    <row r="3566" spans="17:61" s="82" customFormat="1" x14ac:dyDescent="0.2">
      <c r="Q3566" s="103"/>
      <c r="R3566" s="104"/>
      <c r="S3566" s="103"/>
      <c r="T3566" s="103"/>
      <c r="U3566" s="103"/>
      <c r="V3566" s="103"/>
      <c r="W3566" s="103"/>
      <c r="X3566" s="103"/>
      <c r="Y3566" s="103"/>
      <c r="Z3566" s="103"/>
      <c r="AA3566" s="103"/>
      <c r="AB3566" s="103"/>
      <c r="AC3566" s="103"/>
      <c r="AD3566" s="103"/>
      <c r="AE3566" s="103"/>
      <c r="AF3566" s="103"/>
      <c r="AG3566" s="103"/>
      <c r="AH3566" s="103"/>
      <c r="AI3566" s="103"/>
      <c r="AJ3566" s="103"/>
      <c r="AK3566" s="103"/>
      <c r="AL3566" s="103"/>
      <c r="AM3566" s="103"/>
      <c r="AN3566" s="103"/>
      <c r="AO3566" s="103"/>
      <c r="AP3566" s="103"/>
      <c r="AQ3566" s="103"/>
      <c r="AR3566" s="103"/>
      <c r="AS3566" s="103"/>
      <c r="AT3566" s="103"/>
      <c r="AU3566" s="103"/>
      <c r="AV3566" s="103"/>
      <c r="AW3566" s="103"/>
      <c r="AX3566" s="103"/>
      <c r="AY3566" s="103"/>
      <c r="AZ3566" s="103"/>
      <c r="BA3566" s="95"/>
      <c r="BB3566" s="95"/>
      <c r="BC3566" s="95"/>
      <c r="BD3566" s="95"/>
      <c r="BE3566" s="95"/>
      <c r="BF3566" s="95"/>
      <c r="BG3566" s="95"/>
      <c r="BH3566" s="95"/>
      <c r="BI3566" s="95"/>
    </row>
    <row r="3567" spans="17:61" s="82" customFormat="1" x14ac:dyDescent="0.2">
      <c r="Q3567" s="103"/>
      <c r="R3567" s="104"/>
      <c r="S3567" s="103"/>
      <c r="T3567" s="103"/>
      <c r="U3567" s="103"/>
      <c r="V3567" s="103"/>
      <c r="W3567" s="103"/>
      <c r="X3567" s="103"/>
      <c r="Y3567" s="103"/>
      <c r="Z3567" s="103"/>
      <c r="AA3567" s="103"/>
      <c r="AB3567" s="103"/>
      <c r="AC3567" s="103"/>
      <c r="AD3567" s="103"/>
      <c r="AE3567" s="103"/>
      <c r="AF3567" s="103"/>
      <c r="AG3567" s="103"/>
      <c r="AH3567" s="103"/>
      <c r="AI3567" s="103"/>
      <c r="AJ3567" s="103"/>
      <c r="AK3567" s="103"/>
      <c r="AL3567" s="103"/>
      <c r="AM3567" s="103"/>
      <c r="AN3567" s="103"/>
      <c r="AO3567" s="103"/>
      <c r="AP3567" s="103"/>
      <c r="AQ3567" s="103"/>
      <c r="AR3567" s="103"/>
      <c r="AS3567" s="103"/>
      <c r="AT3567" s="103"/>
      <c r="AU3567" s="103"/>
      <c r="AV3567" s="103"/>
      <c r="AW3567" s="103"/>
      <c r="AX3567" s="103"/>
      <c r="AY3567" s="103"/>
      <c r="AZ3567" s="103"/>
      <c r="BA3567" s="95"/>
      <c r="BB3567" s="95"/>
      <c r="BC3567" s="95"/>
      <c r="BD3567" s="95"/>
      <c r="BE3567" s="95"/>
      <c r="BF3567" s="95"/>
      <c r="BG3567" s="95"/>
      <c r="BH3567" s="95"/>
      <c r="BI3567" s="95"/>
    </row>
    <row r="3568" spans="17:61" s="82" customFormat="1" x14ac:dyDescent="0.2">
      <c r="Q3568" s="103"/>
      <c r="R3568" s="104"/>
      <c r="S3568" s="103"/>
      <c r="T3568" s="103"/>
      <c r="U3568" s="103"/>
      <c r="V3568" s="103"/>
      <c r="W3568" s="103"/>
      <c r="X3568" s="103"/>
      <c r="Y3568" s="103"/>
      <c r="Z3568" s="103"/>
      <c r="AA3568" s="103"/>
      <c r="AB3568" s="103"/>
      <c r="AC3568" s="103"/>
      <c r="AD3568" s="103"/>
      <c r="AE3568" s="103"/>
      <c r="AF3568" s="103"/>
      <c r="AG3568" s="103"/>
      <c r="AH3568" s="103"/>
      <c r="AI3568" s="103"/>
      <c r="AJ3568" s="103"/>
      <c r="AK3568" s="103"/>
      <c r="AL3568" s="103"/>
      <c r="AM3568" s="103"/>
      <c r="AN3568" s="103"/>
      <c r="AO3568" s="103"/>
      <c r="AP3568" s="103"/>
      <c r="AQ3568" s="103"/>
      <c r="AR3568" s="103"/>
      <c r="AS3568" s="103"/>
      <c r="AT3568" s="103"/>
      <c r="AU3568" s="103"/>
      <c r="AV3568" s="103"/>
      <c r="AW3568" s="103"/>
      <c r="AX3568" s="103"/>
      <c r="AY3568" s="103"/>
      <c r="AZ3568" s="103"/>
      <c r="BA3568" s="95"/>
      <c r="BB3568" s="95"/>
      <c r="BC3568" s="95"/>
      <c r="BD3568" s="95"/>
      <c r="BE3568" s="95"/>
      <c r="BF3568" s="95"/>
      <c r="BG3568" s="95"/>
      <c r="BH3568" s="95"/>
      <c r="BI3568" s="95"/>
    </row>
    <row r="3569" spans="17:61" s="82" customFormat="1" x14ac:dyDescent="0.2">
      <c r="Q3569" s="103"/>
      <c r="R3569" s="104"/>
      <c r="S3569" s="103"/>
      <c r="T3569" s="103"/>
      <c r="U3569" s="103"/>
      <c r="V3569" s="103"/>
      <c r="W3569" s="103"/>
      <c r="X3569" s="103"/>
      <c r="Y3569" s="103"/>
      <c r="Z3569" s="103"/>
      <c r="AA3569" s="103"/>
      <c r="AB3569" s="103"/>
      <c r="AC3569" s="103"/>
      <c r="AD3569" s="103"/>
      <c r="AE3569" s="103"/>
      <c r="AF3569" s="103"/>
      <c r="AG3569" s="103"/>
      <c r="AH3569" s="103"/>
      <c r="AI3569" s="103"/>
      <c r="AJ3569" s="103"/>
      <c r="AK3569" s="103"/>
      <c r="AL3569" s="103"/>
      <c r="AM3569" s="103"/>
      <c r="AN3569" s="103"/>
      <c r="AO3569" s="103"/>
      <c r="AP3569" s="103"/>
      <c r="AQ3569" s="103"/>
      <c r="AR3569" s="103"/>
      <c r="AS3569" s="103"/>
      <c r="AT3569" s="103"/>
      <c r="AU3569" s="103"/>
      <c r="AV3569" s="103"/>
      <c r="AW3569" s="103"/>
      <c r="AX3569" s="103"/>
      <c r="AY3569" s="103"/>
      <c r="AZ3569" s="103"/>
      <c r="BA3569" s="95"/>
      <c r="BB3569" s="95"/>
      <c r="BC3569" s="95"/>
      <c r="BD3569" s="95"/>
      <c r="BE3569" s="95"/>
      <c r="BF3569" s="95"/>
      <c r="BG3569" s="95"/>
      <c r="BH3569" s="95"/>
      <c r="BI3569" s="95"/>
    </row>
    <row r="3570" spans="17:61" s="82" customFormat="1" x14ac:dyDescent="0.2">
      <c r="Q3570" s="103"/>
      <c r="R3570" s="104"/>
      <c r="S3570" s="103"/>
      <c r="T3570" s="103"/>
      <c r="U3570" s="103"/>
      <c r="V3570" s="103"/>
      <c r="W3570" s="103"/>
      <c r="X3570" s="103"/>
      <c r="Y3570" s="103"/>
      <c r="Z3570" s="103"/>
      <c r="AA3570" s="103"/>
      <c r="AB3570" s="103"/>
      <c r="AC3570" s="103"/>
      <c r="AD3570" s="103"/>
      <c r="AE3570" s="103"/>
      <c r="AF3570" s="103"/>
      <c r="AG3570" s="103"/>
      <c r="AH3570" s="103"/>
      <c r="AI3570" s="103"/>
      <c r="AJ3570" s="103"/>
      <c r="AK3570" s="103"/>
      <c r="AL3570" s="103"/>
      <c r="AM3570" s="103"/>
      <c r="AN3570" s="103"/>
      <c r="AO3570" s="103"/>
      <c r="AP3570" s="103"/>
      <c r="AQ3570" s="103"/>
      <c r="AR3570" s="103"/>
      <c r="AS3570" s="103"/>
      <c r="AT3570" s="103"/>
      <c r="AU3570" s="103"/>
      <c r="AV3570" s="103"/>
      <c r="AW3570" s="103"/>
      <c r="AX3570" s="103"/>
      <c r="AY3570" s="103"/>
      <c r="AZ3570" s="103"/>
      <c r="BA3570" s="95"/>
      <c r="BB3570" s="95"/>
      <c r="BC3570" s="95"/>
      <c r="BD3570" s="95"/>
      <c r="BE3570" s="95"/>
      <c r="BF3570" s="95"/>
      <c r="BG3570" s="95"/>
      <c r="BH3570" s="95"/>
      <c r="BI3570" s="95"/>
    </row>
    <row r="3571" spans="17:61" s="82" customFormat="1" x14ac:dyDescent="0.2">
      <c r="Q3571" s="103"/>
      <c r="R3571" s="104"/>
      <c r="S3571" s="103"/>
      <c r="T3571" s="103"/>
      <c r="U3571" s="103"/>
      <c r="V3571" s="103"/>
      <c r="W3571" s="103"/>
      <c r="X3571" s="103"/>
      <c r="Y3571" s="103"/>
      <c r="Z3571" s="103"/>
      <c r="AA3571" s="103"/>
      <c r="AB3571" s="103"/>
      <c r="AC3571" s="103"/>
      <c r="AD3571" s="103"/>
      <c r="AE3571" s="103"/>
      <c r="AF3571" s="103"/>
      <c r="AG3571" s="103"/>
      <c r="AH3571" s="103"/>
      <c r="AI3571" s="103"/>
      <c r="AJ3571" s="103"/>
      <c r="AK3571" s="103"/>
      <c r="AL3571" s="103"/>
      <c r="AM3571" s="103"/>
      <c r="AN3571" s="103"/>
      <c r="AO3571" s="103"/>
      <c r="AP3571" s="103"/>
      <c r="AQ3571" s="103"/>
      <c r="AR3571" s="103"/>
      <c r="AS3571" s="103"/>
      <c r="AT3571" s="103"/>
      <c r="AU3571" s="103"/>
      <c r="AV3571" s="103"/>
      <c r="AW3571" s="103"/>
      <c r="AX3571" s="103"/>
      <c r="AY3571" s="103"/>
      <c r="AZ3571" s="103"/>
      <c r="BA3571" s="95"/>
      <c r="BB3571" s="95"/>
      <c r="BC3571" s="95"/>
      <c r="BD3571" s="95"/>
      <c r="BE3571" s="95"/>
      <c r="BF3571" s="95"/>
      <c r="BG3571" s="95"/>
      <c r="BH3571" s="95"/>
      <c r="BI3571" s="95"/>
    </row>
    <row r="3572" spans="17:61" s="82" customFormat="1" x14ac:dyDescent="0.2">
      <c r="Q3572" s="103"/>
      <c r="R3572" s="104"/>
      <c r="S3572" s="103"/>
      <c r="T3572" s="103"/>
      <c r="U3572" s="103"/>
      <c r="V3572" s="103"/>
      <c r="W3572" s="103"/>
      <c r="X3572" s="103"/>
      <c r="Y3572" s="103"/>
      <c r="Z3572" s="103"/>
      <c r="AA3572" s="103"/>
      <c r="AB3572" s="103"/>
      <c r="AC3572" s="103"/>
      <c r="AD3572" s="103"/>
      <c r="AE3572" s="103"/>
      <c r="AF3572" s="103"/>
      <c r="AG3572" s="103"/>
      <c r="AH3572" s="103"/>
      <c r="AI3572" s="103"/>
      <c r="AJ3572" s="103"/>
      <c r="AK3572" s="103"/>
      <c r="AL3572" s="103"/>
      <c r="AM3572" s="103"/>
      <c r="AN3572" s="103"/>
      <c r="AO3572" s="103"/>
      <c r="AP3572" s="103"/>
      <c r="AQ3572" s="103"/>
      <c r="AR3572" s="103"/>
      <c r="AS3572" s="103"/>
      <c r="AT3572" s="103"/>
      <c r="AU3572" s="103"/>
      <c r="AV3572" s="103"/>
      <c r="AW3572" s="103"/>
      <c r="AX3572" s="103"/>
      <c r="AY3572" s="103"/>
      <c r="AZ3572" s="103"/>
      <c r="BA3572" s="95"/>
      <c r="BB3572" s="95"/>
      <c r="BC3572" s="95"/>
      <c r="BD3572" s="95"/>
      <c r="BE3572" s="95"/>
      <c r="BF3572" s="95"/>
      <c r="BG3572" s="95"/>
      <c r="BH3572" s="95"/>
      <c r="BI3572" s="95"/>
    </row>
    <row r="3573" spans="17:61" s="82" customFormat="1" x14ac:dyDescent="0.2">
      <c r="Q3573" s="103"/>
      <c r="R3573" s="104"/>
      <c r="S3573" s="103"/>
      <c r="T3573" s="103"/>
      <c r="U3573" s="103"/>
      <c r="V3573" s="103"/>
      <c r="W3573" s="103"/>
      <c r="X3573" s="103"/>
      <c r="Y3573" s="103"/>
      <c r="Z3573" s="103"/>
      <c r="AA3573" s="103"/>
      <c r="AB3573" s="103"/>
      <c r="AC3573" s="103"/>
      <c r="AD3573" s="103"/>
      <c r="AE3573" s="103"/>
      <c r="AF3573" s="103"/>
      <c r="AG3573" s="103"/>
      <c r="AH3573" s="103"/>
      <c r="AI3573" s="103"/>
      <c r="AJ3573" s="103"/>
      <c r="AK3573" s="103"/>
      <c r="AL3573" s="103"/>
      <c r="AM3573" s="103"/>
      <c r="AN3573" s="103"/>
      <c r="AO3573" s="103"/>
      <c r="AP3573" s="103"/>
      <c r="AQ3573" s="103"/>
      <c r="AR3573" s="103"/>
      <c r="AS3573" s="103"/>
      <c r="AT3573" s="103"/>
      <c r="AU3573" s="103"/>
      <c r="AV3573" s="103"/>
      <c r="AW3573" s="103"/>
      <c r="AX3573" s="103"/>
      <c r="AY3573" s="103"/>
      <c r="AZ3573" s="103"/>
      <c r="BA3573" s="95"/>
      <c r="BB3573" s="95"/>
      <c r="BC3573" s="95"/>
      <c r="BD3573" s="95"/>
      <c r="BE3573" s="95"/>
      <c r="BF3573" s="95"/>
      <c r="BG3573" s="95"/>
      <c r="BH3573" s="95"/>
      <c r="BI3573" s="95"/>
    </row>
    <row r="3574" spans="17:61" s="82" customFormat="1" x14ac:dyDescent="0.2">
      <c r="Q3574" s="103"/>
      <c r="R3574" s="104"/>
      <c r="S3574" s="103"/>
      <c r="T3574" s="103"/>
      <c r="U3574" s="103"/>
      <c r="V3574" s="103"/>
      <c r="W3574" s="103"/>
      <c r="X3574" s="103"/>
      <c r="Y3574" s="103"/>
      <c r="Z3574" s="103"/>
      <c r="AA3574" s="103"/>
      <c r="AB3574" s="103"/>
      <c r="AC3574" s="103"/>
      <c r="AD3574" s="103"/>
      <c r="AE3574" s="103"/>
      <c r="AF3574" s="103"/>
      <c r="AG3574" s="103"/>
      <c r="AH3574" s="103"/>
      <c r="AI3574" s="103"/>
      <c r="AJ3574" s="103"/>
      <c r="AK3574" s="103"/>
      <c r="AL3574" s="103"/>
      <c r="AM3574" s="103"/>
      <c r="AN3574" s="103"/>
      <c r="AO3574" s="103"/>
      <c r="AP3574" s="103"/>
      <c r="AQ3574" s="103"/>
      <c r="AR3574" s="103"/>
      <c r="AS3574" s="103"/>
      <c r="AT3574" s="103"/>
      <c r="AU3574" s="103"/>
      <c r="AV3574" s="103"/>
      <c r="AW3574" s="103"/>
      <c r="AX3574" s="103"/>
      <c r="AY3574" s="103"/>
      <c r="AZ3574" s="103"/>
      <c r="BA3574" s="95"/>
      <c r="BB3574" s="95"/>
      <c r="BC3574" s="95"/>
      <c r="BD3574" s="95"/>
      <c r="BE3574" s="95"/>
      <c r="BF3574" s="95"/>
      <c r="BG3574" s="95"/>
      <c r="BH3574" s="95"/>
      <c r="BI3574" s="95"/>
    </row>
    <row r="3575" spans="17:61" s="82" customFormat="1" x14ac:dyDescent="0.2">
      <c r="Q3575" s="103"/>
      <c r="R3575" s="104"/>
      <c r="S3575" s="103"/>
      <c r="T3575" s="103"/>
      <c r="U3575" s="103"/>
      <c r="V3575" s="103"/>
      <c r="W3575" s="103"/>
      <c r="X3575" s="103"/>
      <c r="Y3575" s="103"/>
      <c r="Z3575" s="103"/>
      <c r="AA3575" s="103"/>
      <c r="AB3575" s="103"/>
      <c r="AC3575" s="103"/>
      <c r="AD3575" s="103"/>
      <c r="AE3575" s="103"/>
      <c r="AF3575" s="103"/>
      <c r="AG3575" s="103"/>
      <c r="AH3575" s="103"/>
      <c r="AI3575" s="103"/>
      <c r="AJ3575" s="103"/>
      <c r="AK3575" s="103"/>
      <c r="AL3575" s="103"/>
      <c r="AM3575" s="103"/>
      <c r="AN3575" s="103"/>
      <c r="AO3575" s="103"/>
      <c r="AP3575" s="103"/>
      <c r="AQ3575" s="103"/>
      <c r="AR3575" s="103"/>
      <c r="AS3575" s="103"/>
      <c r="AT3575" s="103"/>
      <c r="AU3575" s="103"/>
      <c r="AV3575" s="103"/>
      <c r="AW3575" s="103"/>
      <c r="AX3575" s="103"/>
      <c r="AY3575" s="103"/>
      <c r="AZ3575" s="103"/>
      <c r="BA3575" s="95"/>
      <c r="BB3575" s="95"/>
      <c r="BC3575" s="95"/>
      <c r="BD3575" s="95"/>
      <c r="BE3575" s="95"/>
      <c r="BF3575" s="95"/>
      <c r="BG3575" s="95"/>
      <c r="BH3575" s="95"/>
      <c r="BI3575" s="95"/>
    </row>
    <row r="3576" spans="17:61" s="82" customFormat="1" x14ac:dyDescent="0.2">
      <c r="Q3576" s="103"/>
      <c r="R3576" s="104"/>
      <c r="S3576" s="103"/>
      <c r="T3576" s="103"/>
      <c r="U3576" s="103"/>
      <c r="V3576" s="103"/>
      <c r="W3576" s="103"/>
      <c r="X3576" s="103"/>
      <c r="Y3576" s="103"/>
      <c r="Z3576" s="103"/>
      <c r="AA3576" s="103"/>
      <c r="AB3576" s="103"/>
      <c r="AC3576" s="103"/>
      <c r="AD3576" s="103"/>
      <c r="AE3576" s="103"/>
      <c r="AF3576" s="103"/>
      <c r="AG3576" s="103"/>
      <c r="AH3576" s="103"/>
      <c r="AI3576" s="103"/>
      <c r="AJ3576" s="103"/>
      <c r="AK3576" s="103"/>
      <c r="AL3576" s="103"/>
      <c r="AM3576" s="103"/>
      <c r="AN3576" s="103"/>
      <c r="AO3576" s="103"/>
      <c r="AP3576" s="103"/>
      <c r="AQ3576" s="103"/>
      <c r="AR3576" s="103"/>
      <c r="AS3576" s="103"/>
      <c r="AT3576" s="103"/>
      <c r="AU3576" s="103"/>
      <c r="AV3576" s="103"/>
      <c r="AW3576" s="103"/>
      <c r="AX3576" s="103"/>
      <c r="AY3576" s="103"/>
      <c r="AZ3576" s="103"/>
      <c r="BA3576" s="95"/>
      <c r="BB3576" s="95"/>
      <c r="BC3576" s="95"/>
      <c r="BD3576" s="95"/>
      <c r="BE3576" s="95"/>
      <c r="BF3576" s="95"/>
      <c r="BG3576" s="95"/>
      <c r="BH3576" s="95"/>
      <c r="BI3576" s="95"/>
    </row>
    <row r="3577" spans="17:61" s="82" customFormat="1" x14ac:dyDescent="0.2">
      <c r="Q3577" s="103"/>
      <c r="R3577" s="104"/>
      <c r="S3577" s="103"/>
      <c r="T3577" s="103"/>
      <c r="U3577" s="103"/>
      <c r="V3577" s="103"/>
      <c r="W3577" s="103"/>
      <c r="X3577" s="103"/>
      <c r="Y3577" s="103"/>
      <c r="Z3577" s="103"/>
      <c r="AA3577" s="103"/>
      <c r="AB3577" s="103"/>
      <c r="AC3577" s="103"/>
      <c r="AD3577" s="103"/>
      <c r="AE3577" s="103"/>
      <c r="AF3577" s="103"/>
      <c r="AG3577" s="103"/>
      <c r="AH3577" s="103"/>
      <c r="AI3577" s="103"/>
      <c r="AJ3577" s="103"/>
      <c r="AK3577" s="103"/>
      <c r="AL3577" s="103"/>
      <c r="AM3577" s="103"/>
      <c r="AN3577" s="103"/>
      <c r="AO3577" s="103"/>
      <c r="AP3577" s="103"/>
      <c r="AQ3577" s="103"/>
      <c r="AR3577" s="103"/>
      <c r="AS3577" s="103"/>
      <c r="AT3577" s="103"/>
      <c r="AU3577" s="103"/>
      <c r="AV3577" s="103"/>
      <c r="AW3577" s="103"/>
      <c r="AX3577" s="103"/>
      <c r="AY3577" s="103"/>
      <c r="AZ3577" s="103"/>
      <c r="BA3577" s="95"/>
      <c r="BB3577" s="95"/>
      <c r="BC3577" s="95"/>
      <c r="BD3577" s="95"/>
      <c r="BE3577" s="95"/>
      <c r="BF3577" s="95"/>
      <c r="BG3577" s="95"/>
      <c r="BH3577" s="95"/>
      <c r="BI3577" s="95"/>
    </row>
    <row r="3578" spans="17:61" s="82" customFormat="1" x14ac:dyDescent="0.2">
      <c r="Q3578" s="103"/>
      <c r="R3578" s="104"/>
      <c r="S3578" s="103"/>
      <c r="T3578" s="103"/>
      <c r="U3578" s="103"/>
      <c r="V3578" s="103"/>
      <c r="W3578" s="103"/>
      <c r="X3578" s="103"/>
      <c r="Y3578" s="103"/>
      <c r="Z3578" s="103"/>
      <c r="AA3578" s="103"/>
      <c r="AB3578" s="103"/>
      <c r="AC3578" s="103"/>
      <c r="AD3578" s="103"/>
      <c r="AE3578" s="103"/>
      <c r="AF3578" s="103"/>
      <c r="AG3578" s="103"/>
      <c r="AH3578" s="103"/>
      <c r="AI3578" s="103"/>
      <c r="AJ3578" s="103"/>
      <c r="AK3578" s="103"/>
      <c r="AL3578" s="103"/>
      <c r="AM3578" s="103"/>
      <c r="AN3578" s="103"/>
      <c r="AO3578" s="103"/>
      <c r="AP3578" s="103"/>
      <c r="AQ3578" s="103"/>
      <c r="AR3578" s="103"/>
      <c r="AS3578" s="103"/>
      <c r="AT3578" s="103"/>
      <c r="AU3578" s="103"/>
      <c r="AV3578" s="103"/>
      <c r="AW3578" s="103"/>
      <c r="AX3578" s="103"/>
      <c r="AY3578" s="103"/>
      <c r="AZ3578" s="103"/>
      <c r="BA3578" s="95"/>
      <c r="BB3578" s="95"/>
      <c r="BC3578" s="95"/>
      <c r="BD3578" s="95"/>
      <c r="BE3578" s="95"/>
      <c r="BF3578" s="95"/>
      <c r="BG3578" s="95"/>
      <c r="BH3578" s="95"/>
      <c r="BI3578" s="95"/>
    </row>
    <row r="3579" spans="17:61" s="82" customFormat="1" x14ac:dyDescent="0.2">
      <c r="Q3579" s="103"/>
      <c r="R3579" s="104"/>
      <c r="S3579" s="103"/>
      <c r="T3579" s="103"/>
      <c r="U3579" s="103"/>
      <c r="V3579" s="103"/>
      <c r="W3579" s="103"/>
      <c r="X3579" s="103"/>
      <c r="Y3579" s="103"/>
      <c r="Z3579" s="103"/>
      <c r="AA3579" s="103"/>
      <c r="AB3579" s="103"/>
      <c r="AC3579" s="103"/>
      <c r="AD3579" s="103"/>
      <c r="AE3579" s="103"/>
      <c r="AF3579" s="103"/>
      <c r="AG3579" s="103"/>
      <c r="AH3579" s="103"/>
      <c r="AI3579" s="103"/>
      <c r="AJ3579" s="103"/>
      <c r="AK3579" s="103"/>
      <c r="AL3579" s="103"/>
      <c r="AM3579" s="103"/>
      <c r="AN3579" s="103"/>
      <c r="AO3579" s="103"/>
      <c r="AP3579" s="103"/>
      <c r="AQ3579" s="103"/>
      <c r="AR3579" s="103"/>
      <c r="AS3579" s="103"/>
      <c r="AT3579" s="103"/>
      <c r="AU3579" s="103"/>
      <c r="AV3579" s="103"/>
      <c r="AW3579" s="103"/>
      <c r="AX3579" s="103"/>
      <c r="AY3579" s="103"/>
      <c r="AZ3579" s="103"/>
      <c r="BA3579" s="95"/>
      <c r="BB3579" s="95"/>
      <c r="BC3579" s="95"/>
      <c r="BD3579" s="95"/>
      <c r="BE3579" s="95"/>
      <c r="BF3579" s="95"/>
      <c r="BG3579" s="95"/>
      <c r="BH3579" s="95"/>
      <c r="BI3579" s="95"/>
    </row>
    <row r="3580" spans="17:61" s="82" customFormat="1" x14ac:dyDescent="0.2">
      <c r="Q3580" s="103"/>
      <c r="R3580" s="104"/>
      <c r="S3580" s="103"/>
      <c r="T3580" s="103"/>
      <c r="U3580" s="103"/>
      <c r="V3580" s="103"/>
      <c r="W3580" s="103"/>
      <c r="X3580" s="103"/>
      <c r="Y3580" s="103"/>
      <c r="Z3580" s="103"/>
      <c r="AA3580" s="103"/>
      <c r="AB3580" s="103"/>
      <c r="AC3580" s="103"/>
      <c r="AD3580" s="103"/>
      <c r="AE3580" s="103"/>
      <c r="AF3580" s="103"/>
      <c r="AG3580" s="103"/>
      <c r="AH3580" s="103"/>
      <c r="AI3580" s="103"/>
      <c r="AJ3580" s="103"/>
      <c r="AK3580" s="103"/>
      <c r="AL3580" s="103"/>
      <c r="AM3580" s="103"/>
      <c r="AN3580" s="103"/>
      <c r="AO3580" s="103"/>
      <c r="AP3580" s="103"/>
      <c r="AQ3580" s="103"/>
      <c r="AR3580" s="103"/>
      <c r="AS3580" s="103"/>
      <c r="AT3580" s="103"/>
      <c r="AU3580" s="103"/>
      <c r="AV3580" s="103"/>
      <c r="AW3580" s="103"/>
      <c r="AX3580" s="103"/>
      <c r="AY3580" s="103"/>
      <c r="AZ3580" s="103"/>
      <c r="BA3580" s="95"/>
      <c r="BB3580" s="95"/>
      <c r="BC3580" s="95"/>
      <c r="BD3580" s="95"/>
      <c r="BE3580" s="95"/>
      <c r="BF3580" s="95"/>
      <c r="BG3580" s="95"/>
      <c r="BH3580" s="95"/>
      <c r="BI3580" s="95"/>
    </row>
    <row r="3581" spans="17:61" s="82" customFormat="1" x14ac:dyDescent="0.2">
      <c r="Q3581" s="103"/>
      <c r="R3581" s="104"/>
      <c r="S3581" s="103"/>
      <c r="T3581" s="103"/>
      <c r="U3581" s="103"/>
      <c r="V3581" s="103"/>
      <c r="W3581" s="103"/>
      <c r="X3581" s="103"/>
      <c r="Y3581" s="103"/>
      <c r="Z3581" s="103"/>
      <c r="AA3581" s="103"/>
      <c r="AB3581" s="103"/>
      <c r="AC3581" s="103"/>
      <c r="AD3581" s="103"/>
      <c r="AE3581" s="103"/>
      <c r="AF3581" s="103"/>
      <c r="AG3581" s="103"/>
      <c r="AH3581" s="103"/>
      <c r="AI3581" s="103"/>
      <c r="AJ3581" s="103"/>
      <c r="AK3581" s="103"/>
      <c r="AL3581" s="103"/>
      <c r="AM3581" s="103"/>
      <c r="AN3581" s="103"/>
      <c r="AO3581" s="103"/>
      <c r="AP3581" s="103"/>
      <c r="AQ3581" s="103"/>
      <c r="AR3581" s="103"/>
      <c r="AS3581" s="103"/>
      <c r="AT3581" s="103"/>
      <c r="AU3581" s="103"/>
      <c r="AV3581" s="103"/>
      <c r="AW3581" s="103"/>
      <c r="AX3581" s="103"/>
      <c r="AY3581" s="103"/>
      <c r="AZ3581" s="103"/>
      <c r="BA3581" s="95"/>
      <c r="BB3581" s="95"/>
      <c r="BC3581" s="95"/>
      <c r="BD3581" s="95"/>
      <c r="BE3581" s="95"/>
      <c r="BF3581" s="95"/>
      <c r="BG3581" s="95"/>
      <c r="BH3581" s="95"/>
      <c r="BI3581" s="95"/>
    </row>
    <row r="3582" spans="17:61" s="82" customFormat="1" x14ac:dyDescent="0.2">
      <c r="Q3582" s="103"/>
      <c r="R3582" s="104"/>
      <c r="S3582" s="103"/>
      <c r="T3582" s="103"/>
      <c r="U3582" s="103"/>
      <c r="V3582" s="103"/>
      <c r="W3582" s="103"/>
      <c r="X3582" s="103"/>
      <c r="Y3582" s="103"/>
      <c r="Z3582" s="103"/>
      <c r="AA3582" s="103"/>
      <c r="AB3582" s="103"/>
      <c r="AC3582" s="103"/>
      <c r="AD3582" s="103"/>
      <c r="AE3582" s="103"/>
      <c r="AF3582" s="103"/>
      <c r="AG3582" s="103"/>
      <c r="AH3582" s="103"/>
      <c r="AI3582" s="103"/>
      <c r="AJ3582" s="103"/>
      <c r="AK3582" s="103"/>
      <c r="AL3582" s="103"/>
      <c r="AM3582" s="103"/>
      <c r="AN3582" s="103"/>
      <c r="AO3582" s="103"/>
      <c r="AP3582" s="103"/>
      <c r="AQ3582" s="103"/>
      <c r="AR3582" s="103"/>
      <c r="AS3582" s="103"/>
      <c r="AT3582" s="103"/>
      <c r="AU3582" s="103"/>
      <c r="AV3582" s="103"/>
      <c r="AW3582" s="103"/>
      <c r="AX3582" s="103"/>
      <c r="AY3582" s="103"/>
      <c r="AZ3582" s="103"/>
      <c r="BA3582" s="95"/>
      <c r="BB3582" s="95"/>
      <c r="BC3582" s="95"/>
      <c r="BD3582" s="95"/>
      <c r="BE3582" s="95"/>
      <c r="BF3582" s="95"/>
      <c r="BG3582" s="95"/>
      <c r="BH3582" s="95"/>
      <c r="BI3582" s="95"/>
    </row>
    <row r="3583" spans="17:61" s="82" customFormat="1" x14ac:dyDescent="0.2">
      <c r="Q3583" s="103"/>
      <c r="R3583" s="104"/>
      <c r="S3583" s="103"/>
      <c r="T3583" s="103"/>
      <c r="U3583" s="103"/>
      <c r="V3583" s="103"/>
      <c r="W3583" s="103"/>
      <c r="X3583" s="103"/>
      <c r="Y3583" s="103"/>
      <c r="Z3583" s="103"/>
      <c r="AA3583" s="103"/>
      <c r="AB3583" s="103"/>
      <c r="AC3583" s="103"/>
      <c r="AD3583" s="103"/>
      <c r="AE3583" s="103"/>
      <c r="AF3583" s="103"/>
      <c r="AG3583" s="103"/>
      <c r="AH3583" s="103"/>
      <c r="AI3583" s="103"/>
      <c r="AJ3583" s="103"/>
      <c r="AK3583" s="103"/>
      <c r="AL3583" s="103"/>
      <c r="AM3583" s="103"/>
      <c r="AN3583" s="103"/>
      <c r="AO3583" s="103"/>
      <c r="AP3583" s="103"/>
      <c r="AQ3583" s="103"/>
      <c r="AR3583" s="103"/>
      <c r="AS3583" s="103"/>
      <c r="AT3583" s="103"/>
      <c r="AU3583" s="103"/>
      <c r="AV3583" s="103"/>
      <c r="AW3583" s="103"/>
      <c r="AX3583" s="103"/>
      <c r="AY3583" s="103"/>
      <c r="AZ3583" s="103"/>
      <c r="BA3583" s="95"/>
      <c r="BB3583" s="95"/>
      <c r="BC3583" s="95"/>
      <c r="BD3583" s="95"/>
      <c r="BE3583" s="95"/>
      <c r="BF3583" s="95"/>
      <c r="BG3583" s="95"/>
      <c r="BH3583" s="95"/>
      <c r="BI3583" s="95"/>
    </row>
    <row r="3584" spans="17:61" s="82" customFormat="1" x14ac:dyDescent="0.2">
      <c r="Q3584" s="103"/>
      <c r="R3584" s="104"/>
      <c r="S3584" s="103"/>
      <c r="T3584" s="103"/>
      <c r="U3584" s="103"/>
      <c r="V3584" s="103"/>
      <c r="W3584" s="103"/>
      <c r="X3584" s="103"/>
      <c r="Y3584" s="103"/>
      <c r="Z3584" s="103"/>
      <c r="AA3584" s="103"/>
      <c r="AB3584" s="103"/>
      <c r="AC3584" s="103"/>
      <c r="AD3584" s="103"/>
      <c r="AE3584" s="103"/>
      <c r="AF3584" s="103"/>
      <c r="AG3584" s="103"/>
      <c r="AH3584" s="103"/>
      <c r="AI3584" s="103"/>
      <c r="AJ3584" s="103"/>
      <c r="AK3584" s="103"/>
      <c r="AL3584" s="103"/>
      <c r="AM3584" s="103"/>
      <c r="AN3584" s="103"/>
      <c r="AO3584" s="103"/>
      <c r="AP3584" s="103"/>
      <c r="AQ3584" s="103"/>
      <c r="AR3584" s="103"/>
      <c r="AS3584" s="103"/>
      <c r="AT3584" s="103"/>
      <c r="AU3584" s="103"/>
      <c r="AV3584" s="103"/>
      <c r="AW3584" s="103"/>
      <c r="AX3584" s="103"/>
      <c r="AY3584" s="103"/>
      <c r="AZ3584" s="103"/>
      <c r="BA3584" s="95"/>
      <c r="BB3584" s="95"/>
      <c r="BC3584" s="95"/>
      <c r="BD3584" s="95"/>
      <c r="BE3584" s="95"/>
      <c r="BF3584" s="95"/>
      <c r="BG3584" s="95"/>
      <c r="BH3584" s="95"/>
      <c r="BI3584" s="95"/>
    </row>
    <row r="3585" spans="17:61" s="82" customFormat="1" x14ac:dyDescent="0.2">
      <c r="Q3585" s="103"/>
      <c r="R3585" s="104"/>
      <c r="S3585" s="103"/>
      <c r="T3585" s="103"/>
      <c r="U3585" s="103"/>
      <c r="V3585" s="103"/>
      <c r="W3585" s="103"/>
      <c r="X3585" s="103"/>
      <c r="Y3585" s="103"/>
      <c r="Z3585" s="103"/>
      <c r="AA3585" s="103"/>
      <c r="AB3585" s="103"/>
      <c r="AC3585" s="103"/>
      <c r="AD3585" s="103"/>
      <c r="AE3585" s="103"/>
      <c r="AF3585" s="103"/>
      <c r="AG3585" s="103"/>
      <c r="AH3585" s="103"/>
      <c r="AI3585" s="103"/>
      <c r="AJ3585" s="103"/>
      <c r="AK3585" s="103"/>
      <c r="AL3585" s="103"/>
      <c r="AM3585" s="103"/>
      <c r="AN3585" s="103"/>
      <c r="AO3585" s="103"/>
      <c r="AP3585" s="103"/>
      <c r="AQ3585" s="103"/>
      <c r="AR3585" s="103"/>
      <c r="AS3585" s="103"/>
      <c r="AT3585" s="103"/>
      <c r="AU3585" s="103"/>
      <c r="AV3585" s="103"/>
      <c r="AW3585" s="103"/>
      <c r="AX3585" s="103"/>
      <c r="AY3585" s="103"/>
      <c r="AZ3585" s="103"/>
      <c r="BA3585" s="95"/>
      <c r="BB3585" s="95"/>
      <c r="BC3585" s="95"/>
      <c r="BD3585" s="95"/>
      <c r="BE3585" s="95"/>
      <c r="BF3585" s="95"/>
      <c r="BG3585" s="95"/>
      <c r="BH3585" s="95"/>
      <c r="BI3585" s="95"/>
    </row>
    <row r="3586" spans="17:61" s="82" customFormat="1" x14ac:dyDescent="0.2">
      <c r="Q3586" s="103"/>
      <c r="R3586" s="104"/>
      <c r="S3586" s="103"/>
      <c r="T3586" s="103"/>
      <c r="U3586" s="103"/>
      <c r="V3586" s="103"/>
      <c r="W3586" s="103"/>
      <c r="X3586" s="103"/>
      <c r="Y3586" s="103"/>
      <c r="Z3586" s="103"/>
      <c r="AA3586" s="103"/>
      <c r="AB3586" s="103"/>
      <c r="AC3586" s="103"/>
      <c r="AD3586" s="103"/>
      <c r="AE3586" s="103"/>
      <c r="AF3586" s="103"/>
      <c r="AG3586" s="103"/>
      <c r="AH3586" s="103"/>
      <c r="AI3586" s="103"/>
      <c r="AJ3586" s="103"/>
      <c r="AK3586" s="103"/>
      <c r="AL3586" s="103"/>
      <c r="AM3586" s="103"/>
      <c r="AN3586" s="103"/>
      <c r="AO3586" s="103"/>
      <c r="AP3586" s="103"/>
      <c r="AQ3586" s="103"/>
      <c r="AR3586" s="103"/>
      <c r="AS3586" s="103"/>
      <c r="AT3586" s="103"/>
      <c r="AU3586" s="103"/>
      <c r="AV3586" s="103"/>
      <c r="AW3586" s="103"/>
      <c r="AX3586" s="103"/>
      <c r="AY3586" s="103"/>
      <c r="AZ3586" s="103"/>
      <c r="BA3586" s="95"/>
      <c r="BB3586" s="95"/>
      <c r="BC3586" s="95"/>
      <c r="BD3586" s="95"/>
      <c r="BE3586" s="95"/>
      <c r="BF3586" s="95"/>
      <c r="BG3586" s="95"/>
      <c r="BH3586" s="95"/>
      <c r="BI3586" s="95"/>
    </row>
    <row r="3587" spans="17:61" s="82" customFormat="1" x14ac:dyDescent="0.2">
      <c r="Q3587" s="103"/>
      <c r="R3587" s="104"/>
      <c r="S3587" s="103"/>
      <c r="T3587" s="103"/>
      <c r="U3587" s="103"/>
      <c r="V3587" s="103"/>
      <c r="W3587" s="103"/>
      <c r="X3587" s="103"/>
      <c r="Y3587" s="103"/>
      <c r="Z3587" s="103"/>
      <c r="AA3587" s="103"/>
      <c r="AB3587" s="103"/>
      <c r="AC3587" s="103"/>
      <c r="AD3587" s="103"/>
      <c r="AE3587" s="103"/>
      <c r="AF3587" s="103"/>
      <c r="AG3587" s="103"/>
      <c r="AH3587" s="103"/>
      <c r="AI3587" s="103"/>
      <c r="AJ3587" s="103"/>
      <c r="AK3587" s="103"/>
      <c r="AL3587" s="103"/>
      <c r="AM3587" s="103"/>
      <c r="AN3587" s="103"/>
      <c r="AO3587" s="103"/>
      <c r="AP3587" s="103"/>
      <c r="AQ3587" s="103"/>
      <c r="AR3587" s="103"/>
      <c r="AS3587" s="103"/>
      <c r="AT3587" s="103"/>
      <c r="AU3587" s="103"/>
      <c r="AV3587" s="103"/>
      <c r="AW3587" s="103"/>
      <c r="AX3587" s="103"/>
      <c r="AY3587" s="103"/>
      <c r="AZ3587" s="103"/>
      <c r="BA3587" s="95"/>
      <c r="BB3587" s="95"/>
      <c r="BC3587" s="95"/>
      <c r="BD3587" s="95"/>
      <c r="BE3587" s="95"/>
      <c r="BF3587" s="95"/>
      <c r="BG3587" s="95"/>
      <c r="BH3587" s="95"/>
      <c r="BI3587" s="95"/>
    </row>
    <row r="3588" spans="17:61" s="82" customFormat="1" x14ac:dyDescent="0.2">
      <c r="Q3588" s="103"/>
      <c r="R3588" s="104"/>
      <c r="S3588" s="103"/>
      <c r="T3588" s="103"/>
      <c r="U3588" s="103"/>
      <c r="V3588" s="103"/>
      <c r="W3588" s="103"/>
      <c r="X3588" s="103"/>
      <c r="Y3588" s="103"/>
      <c r="Z3588" s="103"/>
      <c r="AA3588" s="103"/>
      <c r="AB3588" s="103"/>
      <c r="AC3588" s="103"/>
      <c r="AD3588" s="103"/>
      <c r="AE3588" s="103"/>
      <c r="AF3588" s="103"/>
      <c r="AG3588" s="103"/>
      <c r="AH3588" s="103"/>
      <c r="AI3588" s="103"/>
      <c r="AJ3588" s="103"/>
      <c r="AK3588" s="103"/>
      <c r="AL3588" s="103"/>
      <c r="AM3588" s="103"/>
      <c r="AN3588" s="103"/>
      <c r="AO3588" s="103"/>
      <c r="AP3588" s="103"/>
      <c r="AQ3588" s="103"/>
      <c r="AR3588" s="103"/>
      <c r="AS3588" s="103"/>
      <c r="AT3588" s="103"/>
      <c r="AU3588" s="103"/>
      <c r="AV3588" s="103"/>
      <c r="AW3588" s="103"/>
      <c r="AX3588" s="103"/>
      <c r="AY3588" s="103"/>
      <c r="AZ3588" s="103"/>
      <c r="BA3588" s="95"/>
      <c r="BB3588" s="95"/>
      <c r="BC3588" s="95"/>
      <c r="BD3588" s="95"/>
      <c r="BE3588" s="95"/>
      <c r="BF3588" s="95"/>
      <c r="BG3588" s="95"/>
      <c r="BH3588" s="95"/>
      <c r="BI3588" s="95"/>
    </row>
    <row r="3589" spans="17:61" s="82" customFormat="1" x14ac:dyDescent="0.2">
      <c r="Q3589" s="103"/>
      <c r="R3589" s="104"/>
      <c r="S3589" s="103"/>
      <c r="T3589" s="103"/>
      <c r="U3589" s="103"/>
      <c r="V3589" s="103"/>
      <c r="W3589" s="103"/>
      <c r="X3589" s="103"/>
      <c r="Y3589" s="103"/>
      <c r="Z3589" s="103"/>
      <c r="AA3589" s="103"/>
      <c r="AB3589" s="103"/>
      <c r="AC3589" s="103"/>
      <c r="AD3589" s="103"/>
      <c r="AE3589" s="103"/>
      <c r="AF3589" s="103"/>
      <c r="AG3589" s="103"/>
      <c r="AH3589" s="103"/>
      <c r="AI3589" s="103"/>
      <c r="AJ3589" s="103"/>
      <c r="AK3589" s="103"/>
      <c r="AL3589" s="103"/>
      <c r="AM3589" s="103"/>
      <c r="AN3589" s="103"/>
      <c r="AO3589" s="103"/>
      <c r="AP3589" s="103"/>
      <c r="AQ3589" s="103"/>
      <c r="AR3589" s="103"/>
      <c r="AS3589" s="103"/>
      <c r="AT3589" s="103"/>
      <c r="AU3589" s="103"/>
      <c r="AV3589" s="103"/>
      <c r="AW3589" s="103"/>
      <c r="AX3589" s="103"/>
      <c r="AY3589" s="103"/>
      <c r="AZ3589" s="103"/>
      <c r="BA3589" s="95"/>
      <c r="BB3589" s="95"/>
      <c r="BC3589" s="95"/>
      <c r="BD3589" s="95"/>
      <c r="BE3589" s="95"/>
      <c r="BF3589" s="95"/>
      <c r="BG3589" s="95"/>
      <c r="BH3589" s="95"/>
      <c r="BI3589" s="95"/>
    </row>
    <row r="3590" spans="17:61" s="82" customFormat="1" x14ac:dyDescent="0.2">
      <c r="Q3590" s="103"/>
      <c r="R3590" s="104"/>
      <c r="S3590" s="103"/>
      <c r="T3590" s="103"/>
      <c r="U3590" s="103"/>
      <c r="V3590" s="103"/>
      <c r="W3590" s="103"/>
      <c r="X3590" s="103"/>
      <c r="Y3590" s="103"/>
      <c r="Z3590" s="103"/>
      <c r="AA3590" s="103"/>
      <c r="AB3590" s="103"/>
      <c r="AC3590" s="103"/>
      <c r="AD3590" s="103"/>
      <c r="AE3590" s="103"/>
      <c r="AF3590" s="103"/>
      <c r="AG3590" s="103"/>
      <c r="AH3590" s="103"/>
      <c r="AI3590" s="103"/>
      <c r="AJ3590" s="103"/>
      <c r="AK3590" s="103"/>
      <c r="AL3590" s="103"/>
      <c r="AM3590" s="103"/>
      <c r="AN3590" s="103"/>
      <c r="AO3590" s="103"/>
      <c r="AP3590" s="103"/>
      <c r="AQ3590" s="103"/>
      <c r="AR3590" s="103"/>
      <c r="AS3590" s="103"/>
      <c r="AT3590" s="103"/>
      <c r="AU3590" s="103"/>
      <c r="AV3590" s="103"/>
      <c r="AW3590" s="103"/>
      <c r="AX3590" s="103"/>
      <c r="AY3590" s="103"/>
      <c r="AZ3590" s="103"/>
      <c r="BA3590" s="95"/>
      <c r="BB3590" s="95"/>
      <c r="BC3590" s="95"/>
      <c r="BD3590" s="95"/>
      <c r="BE3590" s="95"/>
      <c r="BF3590" s="95"/>
      <c r="BG3590" s="95"/>
      <c r="BH3590" s="95"/>
      <c r="BI3590" s="95"/>
    </row>
    <row r="3591" spans="17:61" s="82" customFormat="1" x14ac:dyDescent="0.2">
      <c r="Q3591" s="103"/>
      <c r="R3591" s="104"/>
      <c r="S3591" s="103"/>
      <c r="T3591" s="103"/>
      <c r="U3591" s="103"/>
      <c r="V3591" s="103"/>
      <c r="W3591" s="103"/>
      <c r="X3591" s="103"/>
      <c r="Y3591" s="103"/>
      <c r="Z3591" s="103"/>
      <c r="AA3591" s="103"/>
      <c r="AB3591" s="103"/>
      <c r="AC3591" s="103"/>
      <c r="AD3591" s="103"/>
      <c r="AE3591" s="103"/>
      <c r="AF3591" s="103"/>
      <c r="AG3591" s="103"/>
      <c r="AH3591" s="103"/>
      <c r="AI3591" s="103"/>
      <c r="AJ3591" s="103"/>
      <c r="AK3591" s="103"/>
      <c r="AL3591" s="103"/>
      <c r="AM3591" s="103"/>
      <c r="AN3591" s="103"/>
      <c r="AO3591" s="103"/>
      <c r="AP3591" s="103"/>
      <c r="AQ3591" s="103"/>
      <c r="AR3591" s="103"/>
      <c r="AS3591" s="103"/>
      <c r="AT3591" s="103"/>
      <c r="AU3591" s="103"/>
      <c r="AV3591" s="103"/>
      <c r="AW3591" s="103"/>
      <c r="AX3591" s="103"/>
      <c r="AY3591" s="103"/>
      <c r="AZ3591" s="103"/>
      <c r="BA3591" s="95"/>
      <c r="BB3591" s="95"/>
      <c r="BC3591" s="95"/>
      <c r="BD3591" s="95"/>
      <c r="BE3591" s="95"/>
      <c r="BF3591" s="95"/>
      <c r="BG3591" s="95"/>
      <c r="BH3591" s="95"/>
      <c r="BI3591" s="95"/>
    </row>
    <row r="3592" spans="17:61" s="82" customFormat="1" x14ac:dyDescent="0.2">
      <c r="Q3592" s="103"/>
      <c r="R3592" s="104"/>
      <c r="S3592" s="103"/>
      <c r="T3592" s="103"/>
      <c r="U3592" s="103"/>
      <c r="V3592" s="103"/>
      <c r="W3592" s="103"/>
      <c r="X3592" s="103"/>
      <c r="Y3592" s="103"/>
      <c r="Z3592" s="103"/>
      <c r="AA3592" s="103"/>
      <c r="AB3592" s="103"/>
      <c r="AC3592" s="103"/>
      <c r="AD3592" s="103"/>
      <c r="AE3592" s="103"/>
      <c r="AF3592" s="103"/>
      <c r="AG3592" s="103"/>
      <c r="AH3592" s="103"/>
      <c r="AI3592" s="103"/>
      <c r="AJ3592" s="103"/>
      <c r="AK3592" s="103"/>
      <c r="AL3592" s="103"/>
      <c r="AM3592" s="103"/>
      <c r="AN3592" s="103"/>
      <c r="AO3592" s="103"/>
      <c r="AP3592" s="103"/>
      <c r="AQ3592" s="103"/>
      <c r="AR3592" s="103"/>
      <c r="AS3592" s="103"/>
      <c r="AT3592" s="103"/>
      <c r="AU3592" s="103"/>
      <c r="AV3592" s="103"/>
      <c r="AW3592" s="103"/>
      <c r="AX3592" s="103"/>
      <c r="AY3592" s="103"/>
      <c r="AZ3592" s="103"/>
      <c r="BA3592" s="95"/>
      <c r="BB3592" s="95"/>
      <c r="BC3592" s="95"/>
      <c r="BD3592" s="95"/>
      <c r="BE3592" s="95"/>
      <c r="BF3592" s="95"/>
      <c r="BG3592" s="95"/>
      <c r="BH3592" s="95"/>
      <c r="BI3592" s="95"/>
    </row>
    <row r="3593" spans="17:61" s="82" customFormat="1" x14ac:dyDescent="0.2">
      <c r="Q3593" s="103"/>
      <c r="R3593" s="104"/>
      <c r="S3593" s="103"/>
      <c r="T3593" s="103"/>
      <c r="U3593" s="103"/>
      <c r="V3593" s="103"/>
      <c r="W3593" s="103"/>
      <c r="X3593" s="103"/>
      <c r="Y3593" s="103"/>
      <c r="Z3593" s="103"/>
      <c r="AA3593" s="103"/>
      <c r="AB3593" s="103"/>
      <c r="AC3593" s="103"/>
      <c r="AD3593" s="103"/>
      <c r="AE3593" s="103"/>
      <c r="AF3593" s="103"/>
      <c r="AG3593" s="103"/>
      <c r="AH3593" s="103"/>
      <c r="AI3593" s="103"/>
      <c r="AJ3593" s="103"/>
      <c r="AK3593" s="103"/>
      <c r="AL3593" s="103"/>
      <c r="AM3593" s="103"/>
      <c r="AN3593" s="103"/>
      <c r="AO3593" s="103"/>
      <c r="AP3593" s="103"/>
      <c r="AQ3593" s="103"/>
      <c r="AR3593" s="103"/>
      <c r="AS3593" s="103"/>
      <c r="AT3593" s="103"/>
      <c r="AU3593" s="103"/>
      <c r="AV3593" s="103"/>
      <c r="AW3593" s="103"/>
      <c r="AX3593" s="103"/>
      <c r="AY3593" s="103"/>
      <c r="AZ3593" s="103"/>
      <c r="BA3593" s="95"/>
      <c r="BB3593" s="95"/>
      <c r="BC3593" s="95"/>
      <c r="BD3593" s="95"/>
      <c r="BE3593" s="95"/>
      <c r="BF3593" s="95"/>
      <c r="BG3593" s="95"/>
      <c r="BH3593" s="95"/>
      <c r="BI3593" s="95"/>
    </row>
    <row r="3594" spans="17:61" s="82" customFormat="1" x14ac:dyDescent="0.2">
      <c r="Q3594" s="103"/>
      <c r="R3594" s="104"/>
      <c r="S3594" s="103"/>
      <c r="T3594" s="103"/>
      <c r="U3594" s="103"/>
      <c r="V3594" s="103"/>
      <c r="W3594" s="103"/>
      <c r="X3594" s="103"/>
      <c r="Y3594" s="103"/>
      <c r="Z3594" s="103"/>
      <c r="AA3594" s="103"/>
      <c r="AB3594" s="103"/>
      <c r="AC3594" s="103"/>
      <c r="AD3594" s="103"/>
      <c r="AE3594" s="103"/>
      <c r="AF3594" s="103"/>
      <c r="AG3594" s="103"/>
      <c r="AH3594" s="103"/>
      <c r="AI3594" s="103"/>
      <c r="AJ3594" s="103"/>
      <c r="AK3594" s="103"/>
      <c r="AL3594" s="103"/>
      <c r="AM3594" s="103"/>
      <c r="AN3594" s="103"/>
      <c r="AO3594" s="103"/>
      <c r="AP3594" s="103"/>
      <c r="AQ3594" s="103"/>
      <c r="AR3594" s="103"/>
      <c r="AS3594" s="103"/>
      <c r="AT3594" s="103"/>
      <c r="AU3594" s="103"/>
      <c r="AV3594" s="103"/>
      <c r="AW3594" s="103"/>
      <c r="AX3594" s="103"/>
      <c r="AY3594" s="103"/>
      <c r="AZ3594" s="103"/>
      <c r="BA3594" s="95"/>
      <c r="BB3594" s="95"/>
      <c r="BC3594" s="95"/>
      <c r="BD3594" s="95"/>
      <c r="BE3594" s="95"/>
      <c r="BF3594" s="95"/>
      <c r="BG3594" s="95"/>
      <c r="BH3594" s="95"/>
      <c r="BI3594" s="95"/>
    </row>
    <row r="3595" spans="17:61" s="82" customFormat="1" x14ac:dyDescent="0.2">
      <c r="Q3595" s="103"/>
      <c r="R3595" s="104"/>
      <c r="S3595" s="103"/>
      <c r="T3595" s="103"/>
      <c r="U3595" s="103"/>
      <c r="V3595" s="103"/>
      <c r="W3595" s="103"/>
      <c r="X3595" s="103"/>
      <c r="Y3595" s="103"/>
      <c r="Z3595" s="103"/>
      <c r="AA3595" s="103"/>
      <c r="AB3595" s="103"/>
      <c r="AC3595" s="103"/>
      <c r="AD3595" s="103"/>
      <c r="AE3595" s="103"/>
      <c r="AF3595" s="103"/>
      <c r="AG3595" s="103"/>
      <c r="AH3595" s="103"/>
      <c r="AI3595" s="103"/>
      <c r="AJ3595" s="103"/>
      <c r="AK3595" s="103"/>
      <c r="AL3595" s="103"/>
      <c r="AM3595" s="103"/>
      <c r="AN3595" s="103"/>
      <c r="AO3595" s="103"/>
      <c r="AP3595" s="103"/>
      <c r="AQ3595" s="103"/>
      <c r="AR3595" s="103"/>
      <c r="AS3595" s="103"/>
      <c r="AT3595" s="103"/>
      <c r="AU3595" s="103"/>
      <c r="AV3595" s="103"/>
      <c r="AW3595" s="103"/>
      <c r="AX3595" s="103"/>
      <c r="AY3595" s="103"/>
      <c r="AZ3595" s="103"/>
      <c r="BA3595" s="95"/>
      <c r="BB3595" s="95"/>
      <c r="BC3595" s="95"/>
      <c r="BD3595" s="95"/>
      <c r="BE3595" s="95"/>
      <c r="BF3595" s="95"/>
      <c r="BG3595" s="95"/>
      <c r="BH3595" s="95"/>
      <c r="BI3595" s="95"/>
    </row>
    <row r="3596" spans="17:61" s="82" customFormat="1" x14ac:dyDescent="0.2">
      <c r="Q3596" s="103"/>
      <c r="R3596" s="104"/>
      <c r="S3596" s="103"/>
      <c r="T3596" s="103"/>
      <c r="U3596" s="103"/>
      <c r="V3596" s="103"/>
      <c r="W3596" s="103"/>
      <c r="X3596" s="103"/>
      <c r="Y3596" s="103"/>
      <c r="Z3596" s="103"/>
      <c r="AA3596" s="103"/>
      <c r="AB3596" s="103"/>
      <c r="AC3596" s="103"/>
      <c r="AD3596" s="103"/>
      <c r="AE3596" s="103"/>
      <c r="AF3596" s="103"/>
      <c r="AG3596" s="103"/>
      <c r="AH3596" s="103"/>
      <c r="AI3596" s="103"/>
      <c r="AJ3596" s="103"/>
      <c r="AK3596" s="103"/>
      <c r="AL3596" s="103"/>
      <c r="AM3596" s="103"/>
      <c r="AN3596" s="103"/>
      <c r="AO3596" s="103"/>
      <c r="AP3596" s="103"/>
      <c r="AQ3596" s="103"/>
      <c r="AR3596" s="103"/>
      <c r="AS3596" s="103"/>
      <c r="AT3596" s="103"/>
      <c r="AU3596" s="103"/>
      <c r="AV3596" s="103"/>
      <c r="AW3596" s="103"/>
      <c r="AX3596" s="103"/>
      <c r="AY3596" s="103"/>
      <c r="AZ3596" s="103"/>
      <c r="BA3596" s="95"/>
      <c r="BB3596" s="95"/>
      <c r="BC3596" s="95"/>
      <c r="BD3596" s="95"/>
      <c r="BE3596" s="95"/>
      <c r="BF3596" s="95"/>
      <c r="BG3596" s="95"/>
      <c r="BH3596" s="95"/>
      <c r="BI3596" s="95"/>
    </row>
    <row r="3597" spans="17:61" s="82" customFormat="1" x14ac:dyDescent="0.2">
      <c r="Q3597" s="103"/>
      <c r="R3597" s="104"/>
      <c r="S3597" s="103"/>
      <c r="T3597" s="103"/>
      <c r="U3597" s="103"/>
      <c r="V3597" s="103"/>
      <c r="W3597" s="103"/>
      <c r="X3597" s="103"/>
      <c r="Y3597" s="103"/>
      <c r="Z3597" s="103"/>
      <c r="AA3597" s="103"/>
      <c r="AB3597" s="103"/>
      <c r="AC3597" s="103"/>
      <c r="AD3597" s="103"/>
      <c r="AE3597" s="103"/>
      <c r="AF3597" s="103"/>
      <c r="AG3597" s="103"/>
      <c r="AH3597" s="103"/>
      <c r="AI3597" s="103"/>
      <c r="AJ3597" s="103"/>
      <c r="AK3597" s="103"/>
      <c r="AL3597" s="103"/>
      <c r="AM3597" s="103"/>
      <c r="AN3597" s="103"/>
      <c r="AO3597" s="103"/>
      <c r="AP3597" s="103"/>
      <c r="AQ3597" s="103"/>
      <c r="AR3597" s="103"/>
      <c r="AS3597" s="103"/>
      <c r="AT3597" s="103"/>
      <c r="AU3597" s="103"/>
      <c r="AV3597" s="103"/>
      <c r="AW3597" s="103"/>
      <c r="AX3597" s="103"/>
      <c r="AY3597" s="103"/>
      <c r="AZ3597" s="103"/>
      <c r="BA3597" s="95"/>
      <c r="BB3597" s="95"/>
      <c r="BC3597" s="95"/>
      <c r="BD3597" s="95"/>
      <c r="BE3597" s="95"/>
      <c r="BF3597" s="95"/>
      <c r="BG3597" s="95"/>
      <c r="BH3597" s="95"/>
      <c r="BI3597" s="95"/>
    </row>
    <row r="3598" spans="17:61" s="82" customFormat="1" x14ac:dyDescent="0.2">
      <c r="Q3598" s="103"/>
      <c r="R3598" s="104"/>
      <c r="S3598" s="103"/>
      <c r="T3598" s="103"/>
      <c r="U3598" s="103"/>
      <c r="V3598" s="103"/>
      <c r="W3598" s="103"/>
      <c r="X3598" s="103"/>
      <c r="Y3598" s="103"/>
      <c r="Z3598" s="103"/>
      <c r="AA3598" s="103"/>
      <c r="AB3598" s="103"/>
      <c r="AC3598" s="103"/>
      <c r="AD3598" s="103"/>
      <c r="AE3598" s="103"/>
      <c r="AF3598" s="103"/>
      <c r="AG3598" s="103"/>
      <c r="AH3598" s="103"/>
      <c r="AI3598" s="103"/>
      <c r="AJ3598" s="103"/>
      <c r="AK3598" s="103"/>
      <c r="AL3598" s="103"/>
      <c r="AM3598" s="103"/>
      <c r="AN3598" s="103"/>
      <c r="AO3598" s="103"/>
      <c r="AP3598" s="103"/>
      <c r="AQ3598" s="103"/>
      <c r="AR3598" s="103"/>
      <c r="AS3598" s="103"/>
      <c r="AT3598" s="103"/>
      <c r="AU3598" s="103"/>
      <c r="AV3598" s="103"/>
      <c r="AW3598" s="103"/>
      <c r="AX3598" s="103"/>
      <c r="AY3598" s="103"/>
      <c r="AZ3598" s="103"/>
      <c r="BA3598" s="95"/>
      <c r="BB3598" s="95"/>
      <c r="BC3598" s="95"/>
      <c r="BD3598" s="95"/>
      <c r="BE3598" s="95"/>
      <c r="BF3598" s="95"/>
      <c r="BG3598" s="95"/>
      <c r="BH3598" s="95"/>
      <c r="BI3598" s="95"/>
    </row>
    <row r="3599" spans="17:61" s="82" customFormat="1" x14ac:dyDescent="0.2">
      <c r="Q3599" s="103"/>
      <c r="R3599" s="104"/>
      <c r="S3599" s="103"/>
      <c r="T3599" s="103"/>
      <c r="U3599" s="103"/>
      <c r="V3599" s="103"/>
      <c r="W3599" s="103"/>
      <c r="X3599" s="103"/>
      <c r="Y3599" s="103"/>
      <c r="Z3599" s="103"/>
      <c r="AA3599" s="103"/>
      <c r="AB3599" s="103"/>
      <c r="AC3599" s="103"/>
      <c r="AD3599" s="103"/>
      <c r="AE3599" s="103"/>
      <c r="AF3599" s="103"/>
      <c r="AG3599" s="103"/>
      <c r="AH3599" s="103"/>
      <c r="AI3599" s="103"/>
      <c r="AJ3599" s="103"/>
      <c r="AK3599" s="103"/>
      <c r="AL3599" s="103"/>
      <c r="AM3599" s="103"/>
      <c r="AN3599" s="103"/>
      <c r="AO3599" s="103"/>
      <c r="AP3599" s="103"/>
      <c r="AQ3599" s="103"/>
      <c r="AR3599" s="103"/>
      <c r="AS3599" s="103"/>
      <c r="AT3599" s="103"/>
      <c r="AU3599" s="103"/>
      <c r="AV3599" s="103"/>
      <c r="AW3599" s="103"/>
      <c r="AX3599" s="103"/>
      <c r="AY3599" s="103"/>
      <c r="AZ3599" s="103"/>
      <c r="BA3599" s="95"/>
      <c r="BB3599" s="95"/>
      <c r="BC3599" s="95"/>
      <c r="BD3599" s="95"/>
      <c r="BE3599" s="95"/>
      <c r="BF3599" s="95"/>
      <c r="BG3599" s="95"/>
      <c r="BH3599" s="95"/>
      <c r="BI3599" s="95"/>
    </row>
    <row r="3600" spans="17:61" s="82" customFormat="1" x14ac:dyDescent="0.2">
      <c r="Q3600" s="103"/>
      <c r="R3600" s="104"/>
      <c r="S3600" s="103"/>
      <c r="T3600" s="103"/>
      <c r="U3600" s="103"/>
      <c r="V3600" s="103"/>
      <c r="W3600" s="103"/>
      <c r="X3600" s="103"/>
      <c r="Y3600" s="103"/>
      <c r="Z3600" s="103"/>
      <c r="AA3600" s="103"/>
      <c r="AB3600" s="103"/>
      <c r="AC3600" s="103"/>
      <c r="AD3600" s="103"/>
      <c r="AE3600" s="103"/>
      <c r="AF3600" s="103"/>
      <c r="AG3600" s="103"/>
      <c r="AH3600" s="103"/>
      <c r="AI3600" s="103"/>
      <c r="AJ3600" s="103"/>
      <c r="AK3600" s="103"/>
      <c r="AL3600" s="103"/>
      <c r="AM3600" s="103"/>
      <c r="AN3600" s="103"/>
      <c r="AO3600" s="103"/>
      <c r="AP3600" s="103"/>
      <c r="AQ3600" s="103"/>
      <c r="AR3600" s="103"/>
      <c r="AS3600" s="103"/>
      <c r="AT3600" s="103"/>
      <c r="AU3600" s="103"/>
      <c r="AV3600" s="103"/>
      <c r="AW3600" s="103"/>
      <c r="AX3600" s="103"/>
      <c r="AY3600" s="103"/>
      <c r="AZ3600" s="103"/>
      <c r="BA3600" s="95"/>
      <c r="BB3600" s="95"/>
      <c r="BC3600" s="95"/>
      <c r="BD3600" s="95"/>
      <c r="BE3600" s="95"/>
      <c r="BF3600" s="95"/>
      <c r="BG3600" s="95"/>
      <c r="BH3600" s="95"/>
      <c r="BI3600" s="95"/>
    </row>
    <row r="3601" spans="17:61" s="82" customFormat="1" x14ac:dyDescent="0.2">
      <c r="Q3601" s="103"/>
      <c r="R3601" s="104"/>
      <c r="S3601" s="103"/>
      <c r="T3601" s="103"/>
      <c r="U3601" s="103"/>
      <c r="V3601" s="103"/>
      <c r="W3601" s="103"/>
      <c r="X3601" s="103"/>
      <c r="Y3601" s="103"/>
      <c r="Z3601" s="103"/>
      <c r="AA3601" s="103"/>
      <c r="AB3601" s="103"/>
      <c r="AC3601" s="103"/>
      <c r="AD3601" s="103"/>
      <c r="AE3601" s="103"/>
      <c r="AF3601" s="103"/>
      <c r="AG3601" s="103"/>
      <c r="AH3601" s="103"/>
      <c r="AI3601" s="103"/>
      <c r="AJ3601" s="103"/>
      <c r="AK3601" s="103"/>
      <c r="AL3601" s="103"/>
      <c r="AM3601" s="103"/>
      <c r="AN3601" s="103"/>
      <c r="AO3601" s="103"/>
      <c r="AP3601" s="103"/>
      <c r="AQ3601" s="103"/>
      <c r="AR3601" s="103"/>
      <c r="AS3601" s="103"/>
      <c r="AT3601" s="103"/>
      <c r="AU3601" s="103"/>
      <c r="AV3601" s="103"/>
      <c r="AW3601" s="103"/>
      <c r="AX3601" s="103"/>
      <c r="AY3601" s="103"/>
      <c r="AZ3601" s="103"/>
      <c r="BA3601" s="95"/>
      <c r="BB3601" s="95"/>
      <c r="BC3601" s="95"/>
      <c r="BD3601" s="95"/>
      <c r="BE3601" s="95"/>
      <c r="BF3601" s="95"/>
      <c r="BG3601" s="95"/>
      <c r="BH3601" s="95"/>
      <c r="BI3601" s="95"/>
    </row>
    <row r="3602" spans="17:61" s="82" customFormat="1" x14ac:dyDescent="0.2">
      <c r="Q3602" s="103"/>
      <c r="R3602" s="104"/>
      <c r="S3602" s="103"/>
      <c r="T3602" s="103"/>
      <c r="U3602" s="103"/>
      <c r="V3602" s="103"/>
      <c r="W3602" s="103"/>
      <c r="X3602" s="103"/>
      <c r="Y3602" s="103"/>
      <c r="Z3602" s="103"/>
      <c r="AA3602" s="103"/>
      <c r="AB3602" s="103"/>
      <c r="AC3602" s="103"/>
      <c r="AD3602" s="103"/>
      <c r="AE3602" s="103"/>
      <c r="AF3602" s="103"/>
      <c r="AG3602" s="103"/>
      <c r="AH3602" s="103"/>
      <c r="AI3602" s="103"/>
      <c r="AJ3602" s="103"/>
      <c r="AK3602" s="103"/>
      <c r="AL3602" s="103"/>
      <c r="AM3602" s="103"/>
      <c r="AN3602" s="103"/>
      <c r="AO3602" s="103"/>
      <c r="AP3602" s="103"/>
      <c r="AQ3602" s="103"/>
      <c r="AR3602" s="103"/>
      <c r="AS3602" s="103"/>
      <c r="AT3602" s="103"/>
      <c r="AU3602" s="103"/>
      <c r="AV3602" s="103"/>
      <c r="AW3602" s="103"/>
      <c r="AX3602" s="103"/>
      <c r="AY3602" s="103"/>
      <c r="AZ3602" s="103"/>
      <c r="BA3602" s="95"/>
      <c r="BB3602" s="95"/>
      <c r="BC3602" s="95"/>
      <c r="BD3602" s="95"/>
      <c r="BE3602" s="95"/>
      <c r="BF3602" s="95"/>
      <c r="BG3602" s="95"/>
      <c r="BH3602" s="95"/>
      <c r="BI3602" s="95"/>
    </row>
    <row r="3603" spans="17:61" s="82" customFormat="1" x14ac:dyDescent="0.2">
      <c r="Q3603" s="103"/>
      <c r="R3603" s="104"/>
      <c r="S3603" s="103"/>
      <c r="T3603" s="103"/>
      <c r="U3603" s="103"/>
      <c r="V3603" s="103"/>
      <c r="W3603" s="103"/>
      <c r="X3603" s="103"/>
      <c r="Y3603" s="103"/>
      <c r="Z3603" s="103"/>
      <c r="AA3603" s="103"/>
      <c r="AB3603" s="103"/>
      <c r="AC3603" s="103"/>
      <c r="AD3603" s="103"/>
      <c r="AE3603" s="103"/>
      <c r="AF3603" s="103"/>
      <c r="AG3603" s="103"/>
      <c r="AH3603" s="103"/>
      <c r="AI3603" s="103"/>
      <c r="AJ3603" s="103"/>
      <c r="AK3603" s="103"/>
      <c r="AL3603" s="103"/>
      <c r="AM3603" s="103"/>
      <c r="AN3603" s="103"/>
      <c r="AO3603" s="103"/>
      <c r="AP3603" s="103"/>
      <c r="AQ3603" s="103"/>
      <c r="AR3603" s="103"/>
      <c r="AS3603" s="103"/>
      <c r="AT3603" s="103"/>
      <c r="AU3603" s="103"/>
      <c r="AV3603" s="103"/>
      <c r="AW3603" s="103"/>
      <c r="AX3603" s="103"/>
      <c r="AY3603" s="103"/>
      <c r="AZ3603" s="103"/>
      <c r="BA3603" s="95"/>
      <c r="BB3603" s="95"/>
      <c r="BC3603" s="95"/>
      <c r="BD3603" s="95"/>
      <c r="BE3603" s="95"/>
      <c r="BF3603" s="95"/>
      <c r="BG3603" s="95"/>
      <c r="BH3603" s="95"/>
      <c r="BI3603" s="95"/>
    </row>
    <row r="3604" spans="17:61" s="82" customFormat="1" x14ac:dyDescent="0.2">
      <c r="Q3604" s="103"/>
      <c r="R3604" s="104"/>
      <c r="S3604" s="103"/>
      <c r="T3604" s="103"/>
      <c r="U3604" s="103"/>
      <c r="V3604" s="103"/>
      <c r="W3604" s="103"/>
      <c r="X3604" s="103"/>
      <c r="Y3604" s="103"/>
      <c r="Z3604" s="103"/>
      <c r="AA3604" s="103"/>
      <c r="AB3604" s="103"/>
      <c r="AC3604" s="103"/>
      <c r="AD3604" s="103"/>
      <c r="AE3604" s="103"/>
      <c r="AF3604" s="103"/>
      <c r="AG3604" s="103"/>
      <c r="AH3604" s="103"/>
      <c r="AI3604" s="103"/>
      <c r="AJ3604" s="103"/>
      <c r="AK3604" s="103"/>
      <c r="AL3604" s="103"/>
      <c r="AM3604" s="103"/>
      <c r="AN3604" s="103"/>
      <c r="AO3604" s="103"/>
      <c r="AP3604" s="103"/>
      <c r="AQ3604" s="103"/>
      <c r="AR3604" s="103"/>
      <c r="AS3604" s="103"/>
      <c r="AT3604" s="103"/>
      <c r="AU3604" s="103"/>
      <c r="AV3604" s="103"/>
      <c r="AW3604" s="103"/>
      <c r="AX3604" s="103"/>
      <c r="AY3604" s="103"/>
      <c r="AZ3604" s="103"/>
      <c r="BA3604" s="95"/>
      <c r="BB3604" s="95"/>
      <c r="BC3604" s="95"/>
      <c r="BD3604" s="95"/>
      <c r="BE3604" s="95"/>
      <c r="BF3604" s="95"/>
      <c r="BG3604" s="95"/>
      <c r="BH3604" s="95"/>
      <c r="BI3604" s="95"/>
    </row>
    <row r="3605" spans="17:61" s="82" customFormat="1" x14ac:dyDescent="0.2">
      <c r="Q3605" s="103"/>
      <c r="R3605" s="104"/>
      <c r="S3605" s="103"/>
      <c r="T3605" s="103"/>
      <c r="U3605" s="103"/>
      <c r="V3605" s="103"/>
      <c r="W3605" s="103"/>
      <c r="X3605" s="103"/>
      <c r="Y3605" s="103"/>
      <c r="Z3605" s="103"/>
      <c r="AA3605" s="103"/>
      <c r="AB3605" s="103"/>
      <c r="AC3605" s="103"/>
      <c r="AD3605" s="103"/>
      <c r="AE3605" s="103"/>
      <c r="AF3605" s="103"/>
      <c r="AG3605" s="103"/>
      <c r="AH3605" s="103"/>
      <c r="AI3605" s="103"/>
      <c r="AJ3605" s="103"/>
      <c r="AK3605" s="103"/>
      <c r="AL3605" s="103"/>
      <c r="AM3605" s="103"/>
      <c r="AN3605" s="103"/>
      <c r="AO3605" s="103"/>
      <c r="AP3605" s="103"/>
      <c r="AQ3605" s="103"/>
      <c r="AR3605" s="103"/>
      <c r="AS3605" s="103"/>
      <c r="AT3605" s="103"/>
      <c r="AU3605" s="103"/>
      <c r="AV3605" s="103"/>
      <c r="AW3605" s="103"/>
      <c r="AX3605" s="103"/>
      <c r="AY3605" s="103"/>
      <c r="AZ3605" s="103"/>
      <c r="BA3605" s="95"/>
      <c r="BB3605" s="95"/>
      <c r="BC3605" s="95"/>
      <c r="BD3605" s="95"/>
      <c r="BE3605" s="95"/>
      <c r="BF3605" s="95"/>
      <c r="BG3605" s="95"/>
      <c r="BH3605" s="95"/>
      <c r="BI3605" s="95"/>
    </row>
    <row r="3606" spans="17:61" s="82" customFormat="1" x14ac:dyDescent="0.2">
      <c r="Q3606" s="103"/>
      <c r="R3606" s="104"/>
      <c r="S3606" s="103"/>
      <c r="T3606" s="103"/>
      <c r="U3606" s="103"/>
      <c r="V3606" s="103"/>
      <c r="W3606" s="103"/>
      <c r="X3606" s="103"/>
      <c r="Y3606" s="103"/>
      <c r="Z3606" s="103"/>
      <c r="AA3606" s="103"/>
      <c r="AB3606" s="103"/>
      <c r="AC3606" s="103"/>
      <c r="AD3606" s="103"/>
      <c r="AE3606" s="103"/>
      <c r="AF3606" s="103"/>
      <c r="AG3606" s="103"/>
      <c r="AH3606" s="103"/>
      <c r="AI3606" s="103"/>
      <c r="AJ3606" s="103"/>
      <c r="AK3606" s="103"/>
      <c r="AL3606" s="103"/>
      <c r="AM3606" s="103"/>
      <c r="AN3606" s="103"/>
      <c r="AO3606" s="103"/>
      <c r="AP3606" s="103"/>
      <c r="AQ3606" s="103"/>
      <c r="AR3606" s="103"/>
      <c r="AS3606" s="103"/>
      <c r="AT3606" s="103"/>
      <c r="AU3606" s="103"/>
      <c r="AV3606" s="103"/>
      <c r="AW3606" s="103"/>
      <c r="AX3606" s="103"/>
      <c r="AY3606" s="103"/>
      <c r="AZ3606" s="103"/>
      <c r="BA3606" s="95"/>
      <c r="BB3606" s="95"/>
      <c r="BC3606" s="95"/>
      <c r="BD3606" s="95"/>
      <c r="BE3606" s="95"/>
      <c r="BF3606" s="95"/>
      <c r="BG3606" s="95"/>
      <c r="BH3606" s="95"/>
      <c r="BI3606" s="95"/>
    </row>
    <row r="3607" spans="17:61" s="82" customFormat="1" x14ac:dyDescent="0.2">
      <c r="Q3607" s="103"/>
      <c r="R3607" s="104"/>
      <c r="S3607" s="103"/>
      <c r="T3607" s="103"/>
      <c r="U3607" s="103"/>
      <c r="V3607" s="103"/>
      <c r="W3607" s="103"/>
      <c r="X3607" s="103"/>
      <c r="Y3607" s="103"/>
      <c r="Z3607" s="103"/>
      <c r="AA3607" s="103"/>
      <c r="AB3607" s="103"/>
      <c r="AC3607" s="103"/>
      <c r="AD3607" s="103"/>
      <c r="AE3607" s="103"/>
      <c r="AF3607" s="103"/>
      <c r="AG3607" s="103"/>
      <c r="AH3607" s="103"/>
      <c r="AI3607" s="103"/>
      <c r="AJ3607" s="103"/>
      <c r="AK3607" s="103"/>
      <c r="AL3607" s="103"/>
      <c r="AM3607" s="103"/>
      <c r="AN3607" s="103"/>
      <c r="AO3607" s="103"/>
      <c r="AP3607" s="103"/>
      <c r="AQ3607" s="103"/>
      <c r="AR3607" s="103"/>
      <c r="AS3607" s="103"/>
      <c r="AT3607" s="103"/>
      <c r="AU3607" s="103"/>
      <c r="AV3607" s="103"/>
      <c r="AW3607" s="103"/>
      <c r="AX3607" s="103"/>
      <c r="AY3607" s="103"/>
      <c r="AZ3607" s="103"/>
      <c r="BA3607" s="95"/>
      <c r="BB3607" s="95"/>
      <c r="BC3607" s="95"/>
      <c r="BD3607" s="95"/>
      <c r="BE3607" s="95"/>
      <c r="BF3607" s="95"/>
      <c r="BG3607" s="95"/>
      <c r="BH3607" s="95"/>
      <c r="BI3607" s="95"/>
    </row>
    <row r="3608" spans="17:61" s="82" customFormat="1" x14ac:dyDescent="0.2">
      <c r="Q3608" s="103"/>
      <c r="R3608" s="104"/>
      <c r="S3608" s="103"/>
      <c r="T3608" s="103"/>
      <c r="U3608" s="103"/>
      <c r="V3608" s="103"/>
      <c r="W3608" s="103"/>
      <c r="X3608" s="103"/>
      <c r="Y3608" s="103"/>
      <c r="Z3608" s="103"/>
      <c r="AA3608" s="103"/>
      <c r="AB3608" s="103"/>
      <c r="AC3608" s="103"/>
      <c r="AD3608" s="103"/>
      <c r="AE3608" s="103"/>
      <c r="AF3608" s="103"/>
      <c r="AG3608" s="103"/>
      <c r="AH3608" s="103"/>
      <c r="AI3608" s="103"/>
      <c r="AJ3608" s="103"/>
      <c r="AK3608" s="103"/>
      <c r="AL3608" s="103"/>
      <c r="AM3608" s="103"/>
      <c r="AN3608" s="103"/>
      <c r="AO3608" s="103"/>
      <c r="AP3608" s="103"/>
      <c r="AQ3608" s="103"/>
      <c r="AR3608" s="103"/>
      <c r="AS3608" s="103"/>
      <c r="AT3608" s="103"/>
      <c r="AU3608" s="103"/>
      <c r="AV3608" s="103"/>
      <c r="AW3608" s="103"/>
      <c r="AX3608" s="103"/>
      <c r="AY3608" s="103"/>
      <c r="AZ3608" s="103"/>
      <c r="BA3608" s="95"/>
      <c r="BB3608" s="95"/>
      <c r="BC3608" s="95"/>
      <c r="BD3608" s="95"/>
      <c r="BE3608" s="95"/>
      <c r="BF3608" s="95"/>
      <c r="BG3608" s="95"/>
      <c r="BH3608" s="95"/>
      <c r="BI3608" s="95"/>
    </row>
    <row r="3609" spans="17:61" s="82" customFormat="1" x14ac:dyDescent="0.2">
      <c r="Q3609" s="103"/>
      <c r="R3609" s="104"/>
      <c r="S3609" s="103"/>
      <c r="T3609" s="103"/>
      <c r="U3609" s="103"/>
      <c r="V3609" s="103"/>
      <c r="W3609" s="103"/>
      <c r="X3609" s="103"/>
      <c r="Y3609" s="103"/>
      <c r="Z3609" s="103"/>
      <c r="AA3609" s="103"/>
      <c r="AB3609" s="103"/>
      <c r="AC3609" s="103"/>
      <c r="AD3609" s="103"/>
      <c r="AE3609" s="103"/>
      <c r="AF3609" s="103"/>
      <c r="AG3609" s="103"/>
      <c r="AH3609" s="103"/>
      <c r="AI3609" s="103"/>
      <c r="AJ3609" s="103"/>
      <c r="AK3609" s="103"/>
      <c r="AL3609" s="103"/>
      <c r="AM3609" s="103"/>
      <c r="AN3609" s="103"/>
      <c r="AO3609" s="103"/>
      <c r="AP3609" s="103"/>
      <c r="AQ3609" s="103"/>
      <c r="AR3609" s="103"/>
      <c r="AS3609" s="103"/>
      <c r="AT3609" s="103"/>
      <c r="AU3609" s="103"/>
      <c r="AV3609" s="103"/>
      <c r="AW3609" s="103"/>
      <c r="AX3609" s="103"/>
      <c r="AY3609" s="103"/>
      <c r="AZ3609" s="103"/>
      <c r="BA3609" s="95"/>
      <c r="BB3609" s="95"/>
      <c r="BC3609" s="95"/>
      <c r="BD3609" s="95"/>
      <c r="BE3609" s="95"/>
      <c r="BF3609" s="95"/>
      <c r="BG3609" s="95"/>
      <c r="BH3609" s="95"/>
      <c r="BI3609" s="95"/>
    </row>
    <row r="3610" spans="17:61" s="82" customFormat="1" x14ac:dyDescent="0.2">
      <c r="Q3610" s="103"/>
      <c r="R3610" s="104"/>
      <c r="S3610" s="103"/>
      <c r="T3610" s="103"/>
      <c r="U3610" s="103"/>
      <c r="V3610" s="103"/>
      <c r="W3610" s="103"/>
      <c r="X3610" s="103"/>
      <c r="Y3610" s="103"/>
      <c r="Z3610" s="103"/>
      <c r="AA3610" s="103"/>
      <c r="AB3610" s="103"/>
      <c r="AC3610" s="103"/>
      <c r="AD3610" s="103"/>
      <c r="AE3610" s="103"/>
      <c r="AF3610" s="103"/>
      <c r="AG3610" s="103"/>
      <c r="AH3610" s="103"/>
      <c r="AI3610" s="103"/>
      <c r="AJ3610" s="103"/>
      <c r="AK3610" s="103"/>
      <c r="AL3610" s="103"/>
      <c r="AM3610" s="103"/>
      <c r="AN3610" s="103"/>
      <c r="AO3610" s="103"/>
      <c r="AP3610" s="103"/>
      <c r="AQ3610" s="103"/>
      <c r="AR3610" s="103"/>
      <c r="AS3610" s="103"/>
      <c r="AT3610" s="103"/>
      <c r="AU3610" s="103"/>
      <c r="AV3610" s="103"/>
      <c r="AW3610" s="103"/>
      <c r="AX3610" s="103"/>
      <c r="AY3610" s="103"/>
      <c r="AZ3610" s="103"/>
      <c r="BA3610" s="95"/>
      <c r="BB3610" s="95"/>
      <c r="BC3610" s="95"/>
      <c r="BD3610" s="95"/>
      <c r="BE3610" s="95"/>
      <c r="BF3610" s="95"/>
      <c r="BG3610" s="95"/>
      <c r="BH3610" s="95"/>
      <c r="BI3610" s="95"/>
    </row>
    <row r="3611" spans="17:61" s="82" customFormat="1" x14ac:dyDescent="0.2">
      <c r="Q3611" s="103"/>
      <c r="R3611" s="104"/>
      <c r="S3611" s="103"/>
      <c r="T3611" s="103"/>
      <c r="U3611" s="103"/>
      <c r="V3611" s="103"/>
      <c r="W3611" s="103"/>
      <c r="X3611" s="103"/>
      <c r="Y3611" s="103"/>
      <c r="Z3611" s="103"/>
      <c r="AA3611" s="103"/>
      <c r="AB3611" s="103"/>
      <c r="AC3611" s="103"/>
      <c r="AD3611" s="103"/>
      <c r="AE3611" s="103"/>
      <c r="AF3611" s="103"/>
      <c r="AG3611" s="103"/>
      <c r="AH3611" s="103"/>
      <c r="AI3611" s="103"/>
      <c r="AJ3611" s="103"/>
      <c r="AK3611" s="103"/>
      <c r="AL3611" s="103"/>
      <c r="AM3611" s="103"/>
      <c r="AN3611" s="103"/>
      <c r="AO3611" s="103"/>
      <c r="AP3611" s="103"/>
      <c r="AQ3611" s="103"/>
      <c r="AR3611" s="103"/>
      <c r="AS3611" s="103"/>
      <c r="AT3611" s="103"/>
      <c r="AU3611" s="103"/>
      <c r="AV3611" s="103"/>
      <c r="AW3611" s="103"/>
      <c r="AX3611" s="103"/>
      <c r="AY3611" s="103"/>
      <c r="AZ3611" s="103"/>
      <c r="BA3611" s="95"/>
      <c r="BB3611" s="95"/>
      <c r="BC3611" s="95"/>
      <c r="BD3611" s="95"/>
      <c r="BE3611" s="95"/>
      <c r="BF3611" s="95"/>
      <c r="BG3611" s="95"/>
      <c r="BH3611" s="95"/>
      <c r="BI3611" s="95"/>
    </row>
    <row r="3612" spans="17:61" s="82" customFormat="1" x14ac:dyDescent="0.2">
      <c r="Q3612" s="103"/>
      <c r="R3612" s="104"/>
      <c r="S3612" s="103"/>
      <c r="T3612" s="103"/>
      <c r="U3612" s="103"/>
      <c r="V3612" s="103"/>
      <c r="W3612" s="103"/>
      <c r="X3612" s="103"/>
      <c r="Y3612" s="103"/>
      <c r="Z3612" s="103"/>
      <c r="AA3612" s="103"/>
      <c r="AB3612" s="103"/>
      <c r="AC3612" s="103"/>
      <c r="AD3612" s="103"/>
      <c r="AE3612" s="103"/>
      <c r="AF3612" s="103"/>
      <c r="AG3612" s="103"/>
      <c r="AH3612" s="103"/>
      <c r="AI3612" s="103"/>
      <c r="AJ3612" s="103"/>
      <c r="AK3612" s="103"/>
      <c r="AL3612" s="103"/>
      <c r="AM3612" s="103"/>
      <c r="AN3612" s="103"/>
      <c r="AO3612" s="103"/>
      <c r="AP3612" s="103"/>
      <c r="AQ3612" s="103"/>
      <c r="AR3612" s="103"/>
      <c r="AS3612" s="103"/>
      <c r="AT3612" s="103"/>
      <c r="AU3612" s="103"/>
      <c r="AV3612" s="103"/>
      <c r="AW3612" s="103"/>
      <c r="AX3612" s="103"/>
      <c r="AY3612" s="103"/>
      <c r="AZ3612" s="103"/>
      <c r="BA3612" s="95"/>
      <c r="BB3612" s="95"/>
      <c r="BC3612" s="95"/>
      <c r="BD3612" s="95"/>
      <c r="BE3612" s="95"/>
      <c r="BF3612" s="95"/>
      <c r="BG3612" s="95"/>
      <c r="BH3612" s="95"/>
      <c r="BI3612" s="95"/>
    </row>
    <row r="3613" spans="17:61" s="82" customFormat="1" x14ac:dyDescent="0.2">
      <c r="Q3613" s="103"/>
      <c r="R3613" s="104"/>
      <c r="S3613" s="103"/>
      <c r="T3613" s="103"/>
      <c r="U3613" s="103"/>
      <c r="V3613" s="103"/>
      <c r="W3613" s="103"/>
      <c r="X3613" s="103"/>
      <c r="Y3613" s="103"/>
      <c r="Z3613" s="103"/>
      <c r="AA3613" s="103"/>
      <c r="AB3613" s="103"/>
      <c r="AC3613" s="103"/>
      <c r="AD3613" s="103"/>
      <c r="AE3613" s="103"/>
      <c r="AF3613" s="103"/>
      <c r="AG3613" s="103"/>
      <c r="AH3613" s="103"/>
      <c r="AI3613" s="103"/>
      <c r="AJ3613" s="103"/>
      <c r="AK3613" s="103"/>
      <c r="AL3613" s="103"/>
      <c r="AM3613" s="103"/>
      <c r="AN3613" s="103"/>
      <c r="AO3613" s="103"/>
      <c r="AP3613" s="103"/>
      <c r="AQ3613" s="103"/>
      <c r="AR3613" s="103"/>
      <c r="AS3613" s="103"/>
      <c r="AT3613" s="103"/>
      <c r="AU3613" s="103"/>
      <c r="AV3613" s="103"/>
      <c r="AW3613" s="103"/>
      <c r="AX3613" s="103"/>
      <c r="AY3613" s="103"/>
      <c r="AZ3613" s="103"/>
      <c r="BA3613" s="95"/>
      <c r="BB3613" s="95"/>
      <c r="BC3613" s="95"/>
      <c r="BD3613" s="95"/>
      <c r="BE3613" s="95"/>
      <c r="BF3613" s="95"/>
      <c r="BG3613" s="95"/>
      <c r="BH3613" s="95"/>
      <c r="BI3613" s="95"/>
    </row>
    <row r="3614" spans="17:61" s="82" customFormat="1" x14ac:dyDescent="0.2">
      <c r="Q3614" s="103"/>
      <c r="R3614" s="104"/>
      <c r="S3614" s="103"/>
      <c r="T3614" s="103"/>
      <c r="U3614" s="103"/>
      <c r="V3614" s="103"/>
      <c r="W3614" s="103"/>
      <c r="X3614" s="103"/>
      <c r="Y3614" s="103"/>
      <c r="Z3614" s="103"/>
      <c r="AA3614" s="103"/>
      <c r="AB3614" s="103"/>
      <c r="AC3614" s="103"/>
      <c r="AD3614" s="103"/>
      <c r="AE3614" s="103"/>
      <c r="AF3614" s="103"/>
      <c r="AG3614" s="103"/>
      <c r="AH3614" s="103"/>
      <c r="AI3614" s="103"/>
      <c r="AJ3614" s="103"/>
      <c r="AK3614" s="103"/>
      <c r="AL3614" s="103"/>
      <c r="AM3614" s="103"/>
      <c r="AN3614" s="103"/>
      <c r="AO3614" s="103"/>
      <c r="AP3614" s="103"/>
      <c r="AQ3614" s="103"/>
      <c r="AR3614" s="103"/>
      <c r="AS3614" s="103"/>
      <c r="AT3614" s="103"/>
      <c r="AU3614" s="103"/>
      <c r="AV3614" s="103"/>
      <c r="AW3614" s="103"/>
      <c r="AX3614" s="103"/>
      <c r="AY3614" s="103"/>
      <c r="AZ3614" s="103"/>
      <c r="BA3614" s="95"/>
      <c r="BB3614" s="95"/>
      <c r="BC3614" s="95"/>
      <c r="BD3614" s="95"/>
      <c r="BE3614" s="95"/>
      <c r="BF3614" s="95"/>
      <c r="BG3614" s="95"/>
      <c r="BH3614" s="95"/>
      <c r="BI3614" s="95"/>
    </row>
    <row r="3615" spans="17:61" s="82" customFormat="1" x14ac:dyDescent="0.2">
      <c r="Q3615" s="103"/>
      <c r="R3615" s="104"/>
      <c r="S3615" s="103"/>
      <c r="T3615" s="103"/>
      <c r="U3615" s="103"/>
      <c r="V3615" s="103"/>
      <c r="W3615" s="103"/>
      <c r="X3615" s="103"/>
      <c r="Y3615" s="103"/>
      <c r="Z3615" s="103"/>
      <c r="AA3615" s="103"/>
      <c r="AB3615" s="103"/>
      <c r="AC3615" s="103"/>
      <c r="AD3615" s="103"/>
      <c r="AE3615" s="103"/>
      <c r="AF3615" s="103"/>
      <c r="AG3615" s="103"/>
      <c r="AH3615" s="103"/>
      <c r="AI3615" s="103"/>
      <c r="AJ3615" s="103"/>
      <c r="AK3615" s="103"/>
      <c r="AL3615" s="103"/>
      <c r="AM3615" s="103"/>
      <c r="AN3615" s="103"/>
      <c r="AO3615" s="103"/>
      <c r="AP3615" s="103"/>
      <c r="AQ3615" s="103"/>
      <c r="AR3615" s="103"/>
      <c r="AS3615" s="103"/>
      <c r="AT3615" s="103"/>
      <c r="AU3615" s="103"/>
      <c r="AV3615" s="103"/>
      <c r="AW3615" s="103"/>
      <c r="AX3615" s="103"/>
      <c r="AY3615" s="103"/>
      <c r="AZ3615" s="103"/>
      <c r="BA3615" s="95"/>
      <c r="BB3615" s="95"/>
      <c r="BC3615" s="95"/>
      <c r="BD3615" s="95"/>
      <c r="BE3615" s="95"/>
      <c r="BF3615" s="95"/>
      <c r="BG3615" s="95"/>
      <c r="BH3615" s="95"/>
      <c r="BI3615" s="95"/>
    </row>
    <row r="3616" spans="17:61" s="82" customFormat="1" x14ac:dyDescent="0.2">
      <c r="Q3616" s="103"/>
      <c r="R3616" s="104"/>
      <c r="S3616" s="103"/>
      <c r="T3616" s="103"/>
      <c r="U3616" s="103"/>
      <c r="V3616" s="103"/>
      <c r="W3616" s="103"/>
      <c r="X3616" s="103"/>
      <c r="Y3616" s="103"/>
      <c r="Z3616" s="103"/>
      <c r="AA3616" s="103"/>
      <c r="AB3616" s="103"/>
      <c r="AC3616" s="103"/>
      <c r="AD3616" s="103"/>
      <c r="AE3616" s="103"/>
      <c r="AF3616" s="103"/>
      <c r="AG3616" s="103"/>
      <c r="AH3616" s="103"/>
      <c r="AI3616" s="103"/>
      <c r="AJ3616" s="103"/>
      <c r="AK3616" s="103"/>
      <c r="AL3616" s="103"/>
      <c r="AM3616" s="103"/>
      <c r="AN3616" s="103"/>
      <c r="AO3616" s="103"/>
      <c r="AP3616" s="103"/>
      <c r="AQ3616" s="103"/>
      <c r="AR3616" s="103"/>
      <c r="AS3616" s="103"/>
      <c r="AT3616" s="103"/>
      <c r="AU3616" s="103"/>
      <c r="AV3616" s="103"/>
      <c r="AW3616" s="103"/>
      <c r="AX3616" s="103"/>
      <c r="AY3616" s="103"/>
      <c r="AZ3616" s="103"/>
      <c r="BA3616" s="95"/>
      <c r="BB3616" s="95"/>
      <c r="BC3616" s="95"/>
      <c r="BD3616" s="95"/>
      <c r="BE3616" s="95"/>
      <c r="BF3616" s="95"/>
      <c r="BG3616" s="95"/>
      <c r="BH3616" s="95"/>
      <c r="BI3616" s="95"/>
    </row>
    <row r="3617" spans="17:61" s="82" customFormat="1" x14ac:dyDescent="0.2">
      <c r="Q3617" s="103"/>
      <c r="R3617" s="104"/>
      <c r="S3617" s="103"/>
      <c r="T3617" s="103"/>
      <c r="U3617" s="103"/>
      <c r="V3617" s="103"/>
      <c r="W3617" s="103"/>
      <c r="X3617" s="103"/>
      <c r="Y3617" s="103"/>
      <c r="Z3617" s="103"/>
      <c r="AA3617" s="103"/>
      <c r="AB3617" s="103"/>
      <c r="AC3617" s="103"/>
      <c r="AD3617" s="103"/>
      <c r="AE3617" s="103"/>
      <c r="AF3617" s="103"/>
      <c r="AG3617" s="103"/>
      <c r="AH3617" s="103"/>
      <c r="AI3617" s="103"/>
      <c r="AJ3617" s="103"/>
      <c r="AK3617" s="103"/>
      <c r="AL3617" s="103"/>
      <c r="AM3617" s="103"/>
      <c r="AN3617" s="103"/>
      <c r="AO3617" s="103"/>
      <c r="AP3617" s="103"/>
      <c r="AQ3617" s="103"/>
      <c r="AR3617" s="103"/>
      <c r="AS3617" s="103"/>
      <c r="AT3617" s="103"/>
      <c r="AU3617" s="103"/>
      <c r="AV3617" s="103"/>
      <c r="AW3617" s="103"/>
      <c r="AX3617" s="103"/>
      <c r="AY3617" s="103"/>
      <c r="AZ3617" s="103"/>
      <c r="BA3617" s="95"/>
      <c r="BB3617" s="95"/>
      <c r="BC3617" s="95"/>
      <c r="BD3617" s="95"/>
      <c r="BE3617" s="95"/>
      <c r="BF3617" s="95"/>
      <c r="BG3617" s="95"/>
      <c r="BH3617" s="95"/>
      <c r="BI3617" s="95"/>
    </row>
    <row r="3618" spans="17:61" s="82" customFormat="1" x14ac:dyDescent="0.2">
      <c r="Q3618" s="103"/>
      <c r="R3618" s="104"/>
      <c r="S3618" s="103"/>
      <c r="T3618" s="103"/>
      <c r="U3618" s="103"/>
      <c r="V3618" s="103"/>
      <c r="W3618" s="103"/>
      <c r="X3618" s="103"/>
      <c r="Y3618" s="103"/>
      <c r="Z3618" s="103"/>
      <c r="AA3618" s="103"/>
      <c r="AB3618" s="103"/>
      <c r="AC3618" s="103"/>
      <c r="AD3618" s="103"/>
      <c r="AE3618" s="103"/>
      <c r="AF3618" s="103"/>
      <c r="AG3618" s="103"/>
      <c r="AH3618" s="103"/>
      <c r="AI3618" s="103"/>
      <c r="AJ3618" s="103"/>
      <c r="AK3618" s="103"/>
      <c r="AL3618" s="103"/>
      <c r="AM3618" s="103"/>
      <c r="AN3618" s="103"/>
      <c r="AO3618" s="103"/>
      <c r="AP3618" s="103"/>
      <c r="AQ3618" s="103"/>
      <c r="AR3618" s="103"/>
      <c r="AS3618" s="103"/>
      <c r="AT3618" s="103"/>
      <c r="AU3618" s="103"/>
      <c r="AV3618" s="103"/>
      <c r="AW3618" s="103"/>
      <c r="AX3618" s="103"/>
      <c r="AY3618" s="103"/>
      <c r="AZ3618" s="103"/>
      <c r="BA3618" s="95"/>
      <c r="BB3618" s="95"/>
      <c r="BC3618" s="95"/>
      <c r="BD3618" s="95"/>
      <c r="BE3618" s="95"/>
      <c r="BF3618" s="95"/>
      <c r="BG3618" s="95"/>
      <c r="BH3618" s="95"/>
      <c r="BI3618" s="95"/>
    </row>
    <row r="3619" spans="17:61" s="82" customFormat="1" x14ac:dyDescent="0.2">
      <c r="Q3619" s="103"/>
      <c r="R3619" s="104"/>
      <c r="S3619" s="103"/>
      <c r="T3619" s="103"/>
      <c r="U3619" s="103"/>
      <c r="V3619" s="103"/>
      <c r="W3619" s="103"/>
      <c r="X3619" s="103"/>
      <c r="Y3619" s="103"/>
      <c r="Z3619" s="103"/>
      <c r="AA3619" s="103"/>
      <c r="AB3619" s="103"/>
      <c r="AC3619" s="103"/>
      <c r="AD3619" s="103"/>
      <c r="AE3619" s="103"/>
      <c r="AF3619" s="103"/>
      <c r="AG3619" s="103"/>
      <c r="AH3619" s="103"/>
      <c r="AI3619" s="103"/>
      <c r="AJ3619" s="103"/>
      <c r="AK3619" s="103"/>
      <c r="AL3619" s="103"/>
      <c r="AM3619" s="103"/>
      <c r="AN3619" s="103"/>
      <c r="AO3619" s="103"/>
      <c r="AP3619" s="103"/>
      <c r="AQ3619" s="103"/>
      <c r="AR3619" s="103"/>
      <c r="AS3619" s="103"/>
      <c r="AT3619" s="103"/>
      <c r="AU3619" s="103"/>
      <c r="AV3619" s="103"/>
      <c r="AW3619" s="103"/>
      <c r="AX3619" s="103"/>
      <c r="AY3619" s="103"/>
      <c r="AZ3619" s="103"/>
      <c r="BA3619" s="95"/>
      <c r="BB3619" s="95"/>
      <c r="BC3619" s="95"/>
      <c r="BD3619" s="95"/>
      <c r="BE3619" s="95"/>
      <c r="BF3619" s="95"/>
      <c r="BG3619" s="95"/>
      <c r="BH3619" s="95"/>
      <c r="BI3619" s="95"/>
    </row>
    <row r="3620" spans="17:61" s="82" customFormat="1" x14ac:dyDescent="0.2">
      <c r="Q3620" s="103"/>
      <c r="R3620" s="104"/>
      <c r="S3620" s="103"/>
      <c r="T3620" s="103"/>
      <c r="U3620" s="103"/>
      <c r="V3620" s="103"/>
      <c r="W3620" s="103"/>
      <c r="X3620" s="103"/>
      <c r="Y3620" s="103"/>
      <c r="Z3620" s="103"/>
      <c r="AA3620" s="103"/>
      <c r="AB3620" s="103"/>
      <c r="AC3620" s="103"/>
      <c r="AD3620" s="103"/>
      <c r="AE3620" s="103"/>
      <c r="AF3620" s="103"/>
      <c r="AG3620" s="103"/>
      <c r="AH3620" s="103"/>
      <c r="AI3620" s="103"/>
      <c r="AJ3620" s="103"/>
      <c r="AK3620" s="103"/>
      <c r="AL3620" s="103"/>
      <c r="AM3620" s="103"/>
      <c r="AN3620" s="103"/>
      <c r="AO3620" s="103"/>
      <c r="AP3620" s="103"/>
      <c r="AQ3620" s="103"/>
      <c r="AR3620" s="103"/>
      <c r="AS3620" s="103"/>
      <c r="AT3620" s="103"/>
      <c r="AU3620" s="103"/>
      <c r="AV3620" s="103"/>
      <c r="AW3620" s="103"/>
      <c r="AX3620" s="103"/>
      <c r="AY3620" s="103"/>
      <c r="AZ3620" s="103"/>
      <c r="BA3620" s="95"/>
      <c r="BB3620" s="95"/>
      <c r="BC3620" s="95"/>
      <c r="BD3620" s="95"/>
      <c r="BE3620" s="95"/>
      <c r="BF3620" s="95"/>
      <c r="BG3620" s="95"/>
      <c r="BH3620" s="95"/>
      <c r="BI3620" s="95"/>
    </row>
    <row r="3621" spans="17:61" s="82" customFormat="1" x14ac:dyDescent="0.2">
      <c r="Q3621" s="103"/>
      <c r="R3621" s="104"/>
      <c r="S3621" s="103"/>
      <c r="T3621" s="103"/>
      <c r="U3621" s="103"/>
      <c r="V3621" s="103"/>
      <c r="W3621" s="103"/>
      <c r="X3621" s="103"/>
      <c r="Y3621" s="103"/>
      <c r="Z3621" s="103"/>
      <c r="AA3621" s="103"/>
      <c r="AB3621" s="103"/>
      <c r="AC3621" s="103"/>
      <c r="AD3621" s="103"/>
      <c r="AE3621" s="103"/>
      <c r="AF3621" s="103"/>
      <c r="AG3621" s="103"/>
      <c r="AH3621" s="103"/>
      <c r="AI3621" s="103"/>
      <c r="AJ3621" s="103"/>
      <c r="AK3621" s="103"/>
      <c r="AL3621" s="103"/>
      <c r="AM3621" s="103"/>
      <c r="AN3621" s="103"/>
      <c r="AO3621" s="103"/>
      <c r="AP3621" s="103"/>
      <c r="AQ3621" s="103"/>
      <c r="AR3621" s="103"/>
      <c r="AS3621" s="103"/>
      <c r="AT3621" s="103"/>
      <c r="AU3621" s="103"/>
      <c r="AV3621" s="103"/>
      <c r="AW3621" s="103"/>
      <c r="AX3621" s="103"/>
      <c r="AY3621" s="103"/>
      <c r="AZ3621" s="103"/>
      <c r="BA3621" s="95"/>
      <c r="BB3621" s="95"/>
      <c r="BC3621" s="95"/>
      <c r="BD3621" s="95"/>
      <c r="BE3621" s="95"/>
      <c r="BF3621" s="95"/>
      <c r="BG3621" s="95"/>
      <c r="BH3621" s="95"/>
      <c r="BI3621" s="95"/>
    </row>
    <row r="3622" spans="17:61" s="82" customFormat="1" x14ac:dyDescent="0.2">
      <c r="Q3622" s="103"/>
      <c r="R3622" s="104"/>
      <c r="S3622" s="103"/>
      <c r="T3622" s="103"/>
      <c r="U3622" s="103"/>
      <c r="V3622" s="103"/>
      <c r="W3622" s="103"/>
      <c r="X3622" s="103"/>
      <c r="Y3622" s="103"/>
      <c r="Z3622" s="103"/>
      <c r="AA3622" s="103"/>
      <c r="AB3622" s="103"/>
      <c r="AC3622" s="103"/>
      <c r="AD3622" s="103"/>
      <c r="AE3622" s="103"/>
      <c r="AF3622" s="103"/>
      <c r="AG3622" s="103"/>
      <c r="AH3622" s="103"/>
      <c r="AI3622" s="103"/>
      <c r="AJ3622" s="103"/>
      <c r="AK3622" s="103"/>
      <c r="AL3622" s="103"/>
      <c r="AM3622" s="103"/>
      <c r="AN3622" s="103"/>
      <c r="AO3622" s="103"/>
      <c r="AP3622" s="103"/>
      <c r="AQ3622" s="103"/>
      <c r="AR3622" s="103"/>
      <c r="AS3622" s="103"/>
      <c r="AT3622" s="103"/>
      <c r="AU3622" s="103"/>
      <c r="AV3622" s="103"/>
      <c r="AW3622" s="103"/>
      <c r="AX3622" s="103"/>
      <c r="AY3622" s="103"/>
      <c r="AZ3622" s="103"/>
      <c r="BA3622" s="95"/>
      <c r="BB3622" s="95"/>
      <c r="BC3622" s="95"/>
      <c r="BD3622" s="95"/>
      <c r="BE3622" s="95"/>
      <c r="BF3622" s="95"/>
      <c r="BG3622" s="95"/>
      <c r="BH3622" s="95"/>
      <c r="BI3622" s="95"/>
    </row>
    <row r="3623" spans="17:61" s="82" customFormat="1" x14ac:dyDescent="0.2">
      <c r="Q3623" s="103"/>
      <c r="R3623" s="104"/>
      <c r="S3623" s="103"/>
      <c r="T3623" s="103"/>
      <c r="U3623" s="103"/>
      <c r="V3623" s="103"/>
      <c r="W3623" s="103"/>
      <c r="X3623" s="103"/>
      <c r="Y3623" s="103"/>
      <c r="Z3623" s="103"/>
      <c r="AA3623" s="103"/>
      <c r="AB3623" s="103"/>
      <c r="AC3623" s="103"/>
      <c r="AD3623" s="103"/>
      <c r="AE3623" s="103"/>
      <c r="AF3623" s="103"/>
      <c r="AG3623" s="103"/>
      <c r="AH3623" s="103"/>
      <c r="AI3623" s="103"/>
      <c r="AJ3623" s="103"/>
      <c r="AK3623" s="103"/>
      <c r="AL3623" s="103"/>
      <c r="AM3623" s="103"/>
      <c r="AN3623" s="103"/>
      <c r="AO3623" s="103"/>
      <c r="AP3623" s="103"/>
      <c r="AQ3623" s="103"/>
      <c r="AR3623" s="103"/>
      <c r="AS3623" s="103"/>
      <c r="AT3623" s="103"/>
      <c r="AU3623" s="103"/>
      <c r="AV3623" s="103"/>
      <c r="AW3623" s="103"/>
      <c r="AX3623" s="103"/>
      <c r="AY3623" s="103"/>
      <c r="AZ3623" s="103"/>
      <c r="BA3623" s="95"/>
      <c r="BB3623" s="95"/>
      <c r="BC3623" s="95"/>
      <c r="BD3623" s="95"/>
      <c r="BE3623" s="95"/>
      <c r="BF3623" s="95"/>
      <c r="BG3623" s="95"/>
      <c r="BH3623" s="95"/>
      <c r="BI3623" s="95"/>
    </row>
    <row r="3624" spans="17:61" s="82" customFormat="1" x14ac:dyDescent="0.2">
      <c r="Q3624" s="103"/>
      <c r="R3624" s="104"/>
      <c r="S3624" s="103"/>
      <c r="T3624" s="103"/>
      <c r="U3624" s="103"/>
      <c r="V3624" s="103"/>
      <c r="W3624" s="103"/>
      <c r="X3624" s="103"/>
      <c r="Y3624" s="103"/>
      <c r="Z3624" s="103"/>
      <c r="AA3624" s="103"/>
      <c r="AB3624" s="103"/>
      <c r="AC3624" s="103"/>
      <c r="AD3624" s="103"/>
      <c r="AE3624" s="103"/>
      <c r="AF3624" s="103"/>
      <c r="AG3624" s="103"/>
      <c r="AH3624" s="103"/>
      <c r="AI3624" s="103"/>
      <c r="AJ3624" s="103"/>
      <c r="AK3624" s="103"/>
      <c r="AL3624" s="103"/>
      <c r="AM3624" s="103"/>
      <c r="AN3624" s="103"/>
      <c r="AO3624" s="103"/>
      <c r="AP3624" s="103"/>
      <c r="AQ3624" s="103"/>
      <c r="AR3624" s="103"/>
      <c r="AS3624" s="103"/>
      <c r="AT3624" s="103"/>
      <c r="AU3624" s="103"/>
      <c r="AV3624" s="103"/>
      <c r="AW3624" s="103"/>
      <c r="AX3624" s="103"/>
      <c r="AY3624" s="103"/>
      <c r="AZ3624" s="103"/>
      <c r="BA3624" s="95"/>
      <c r="BB3624" s="95"/>
      <c r="BC3624" s="95"/>
      <c r="BD3624" s="95"/>
      <c r="BE3624" s="95"/>
      <c r="BF3624" s="95"/>
      <c r="BG3624" s="95"/>
      <c r="BH3624" s="95"/>
      <c r="BI3624" s="95"/>
    </row>
    <row r="3625" spans="17:61" s="82" customFormat="1" x14ac:dyDescent="0.2">
      <c r="Q3625" s="103"/>
      <c r="R3625" s="104"/>
      <c r="S3625" s="103"/>
      <c r="T3625" s="103"/>
      <c r="U3625" s="103"/>
      <c r="V3625" s="103"/>
      <c r="W3625" s="103"/>
      <c r="X3625" s="103"/>
      <c r="Y3625" s="103"/>
      <c r="Z3625" s="103"/>
      <c r="AA3625" s="103"/>
      <c r="AB3625" s="103"/>
      <c r="AC3625" s="103"/>
      <c r="AD3625" s="103"/>
      <c r="AE3625" s="103"/>
      <c r="AF3625" s="103"/>
      <c r="AG3625" s="103"/>
      <c r="AH3625" s="103"/>
      <c r="AI3625" s="103"/>
      <c r="AJ3625" s="103"/>
      <c r="AK3625" s="103"/>
      <c r="AL3625" s="103"/>
      <c r="AM3625" s="103"/>
      <c r="AN3625" s="103"/>
      <c r="AO3625" s="103"/>
      <c r="AP3625" s="103"/>
      <c r="AQ3625" s="103"/>
      <c r="AR3625" s="103"/>
      <c r="AS3625" s="103"/>
      <c r="AT3625" s="103"/>
      <c r="AU3625" s="103"/>
      <c r="AV3625" s="103"/>
      <c r="AW3625" s="103"/>
      <c r="AX3625" s="103"/>
      <c r="AY3625" s="103"/>
      <c r="AZ3625" s="103"/>
      <c r="BA3625" s="95"/>
      <c r="BB3625" s="95"/>
      <c r="BC3625" s="95"/>
      <c r="BD3625" s="95"/>
      <c r="BE3625" s="95"/>
      <c r="BF3625" s="95"/>
      <c r="BG3625" s="95"/>
      <c r="BH3625" s="95"/>
      <c r="BI3625" s="95"/>
    </row>
    <row r="3626" spans="17:61" s="82" customFormat="1" x14ac:dyDescent="0.2">
      <c r="Q3626" s="103"/>
      <c r="R3626" s="104"/>
      <c r="S3626" s="103"/>
      <c r="T3626" s="103"/>
      <c r="U3626" s="103"/>
      <c r="V3626" s="103"/>
      <c r="W3626" s="103"/>
      <c r="X3626" s="103"/>
      <c r="Y3626" s="103"/>
      <c r="Z3626" s="103"/>
      <c r="AA3626" s="103"/>
      <c r="AB3626" s="103"/>
      <c r="AC3626" s="103"/>
      <c r="AD3626" s="103"/>
      <c r="AE3626" s="103"/>
      <c r="AF3626" s="103"/>
      <c r="AG3626" s="103"/>
      <c r="AH3626" s="103"/>
      <c r="AI3626" s="103"/>
      <c r="AJ3626" s="103"/>
      <c r="AK3626" s="103"/>
      <c r="AL3626" s="103"/>
      <c r="AM3626" s="103"/>
      <c r="AN3626" s="103"/>
      <c r="AO3626" s="103"/>
      <c r="AP3626" s="103"/>
      <c r="AQ3626" s="103"/>
      <c r="AR3626" s="103"/>
      <c r="AS3626" s="103"/>
      <c r="AT3626" s="103"/>
      <c r="AU3626" s="103"/>
      <c r="AV3626" s="103"/>
      <c r="AW3626" s="103"/>
      <c r="AX3626" s="103"/>
      <c r="AY3626" s="103"/>
      <c r="AZ3626" s="103"/>
      <c r="BA3626" s="95"/>
      <c r="BB3626" s="95"/>
      <c r="BC3626" s="95"/>
      <c r="BD3626" s="95"/>
      <c r="BE3626" s="95"/>
      <c r="BF3626" s="95"/>
      <c r="BG3626" s="95"/>
      <c r="BH3626" s="95"/>
      <c r="BI3626" s="95"/>
    </row>
    <row r="3627" spans="17:61" s="82" customFormat="1" x14ac:dyDescent="0.2">
      <c r="Q3627" s="103"/>
      <c r="R3627" s="104"/>
      <c r="S3627" s="103"/>
      <c r="T3627" s="103"/>
      <c r="U3627" s="103"/>
      <c r="V3627" s="103"/>
      <c r="W3627" s="103"/>
      <c r="X3627" s="103"/>
      <c r="Y3627" s="103"/>
      <c r="Z3627" s="103"/>
      <c r="AA3627" s="103"/>
      <c r="AB3627" s="103"/>
      <c r="AC3627" s="103"/>
      <c r="AD3627" s="103"/>
      <c r="AE3627" s="103"/>
      <c r="AF3627" s="103"/>
      <c r="AG3627" s="103"/>
      <c r="AH3627" s="103"/>
      <c r="AI3627" s="103"/>
      <c r="AJ3627" s="103"/>
      <c r="AK3627" s="103"/>
      <c r="AL3627" s="103"/>
      <c r="AM3627" s="103"/>
      <c r="AN3627" s="103"/>
      <c r="AO3627" s="103"/>
      <c r="AP3627" s="103"/>
      <c r="AQ3627" s="103"/>
      <c r="AR3627" s="103"/>
      <c r="AS3627" s="103"/>
      <c r="AT3627" s="103"/>
      <c r="AU3627" s="103"/>
      <c r="AV3627" s="103"/>
      <c r="AW3627" s="103"/>
      <c r="AX3627" s="103"/>
      <c r="AY3627" s="103"/>
      <c r="AZ3627" s="103"/>
      <c r="BA3627" s="95"/>
      <c r="BB3627" s="95"/>
      <c r="BC3627" s="95"/>
      <c r="BD3627" s="95"/>
      <c r="BE3627" s="95"/>
      <c r="BF3627" s="95"/>
      <c r="BG3627" s="95"/>
      <c r="BH3627" s="95"/>
      <c r="BI3627" s="95"/>
    </row>
    <row r="3628" spans="17:61" s="82" customFormat="1" x14ac:dyDescent="0.2">
      <c r="Q3628" s="103"/>
      <c r="R3628" s="104"/>
      <c r="S3628" s="103"/>
      <c r="T3628" s="103"/>
      <c r="U3628" s="103"/>
      <c r="V3628" s="103"/>
      <c r="W3628" s="103"/>
      <c r="X3628" s="103"/>
      <c r="Y3628" s="103"/>
      <c r="Z3628" s="103"/>
      <c r="AA3628" s="103"/>
      <c r="AB3628" s="103"/>
      <c r="AC3628" s="103"/>
      <c r="AD3628" s="103"/>
      <c r="AE3628" s="103"/>
      <c r="AF3628" s="103"/>
      <c r="AG3628" s="103"/>
      <c r="AH3628" s="103"/>
      <c r="AI3628" s="103"/>
      <c r="AJ3628" s="103"/>
      <c r="AK3628" s="103"/>
      <c r="AL3628" s="103"/>
      <c r="AM3628" s="103"/>
      <c r="AN3628" s="103"/>
      <c r="AO3628" s="103"/>
      <c r="AP3628" s="103"/>
      <c r="AQ3628" s="103"/>
      <c r="AR3628" s="103"/>
      <c r="AS3628" s="103"/>
      <c r="AT3628" s="103"/>
      <c r="AU3628" s="103"/>
      <c r="AV3628" s="103"/>
      <c r="AW3628" s="103"/>
      <c r="AX3628" s="103"/>
      <c r="AY3628" s="103"/>
      <c r="AZ3628" s="103"/>
      <c r="BA3628" s="95"/>
      <c r="BB3628" s="95"/>
      <c r="BC3628" s="95"/>
      <c r="BD3628" s="95"/>
      <c r="BE3628" s="95"/>
      <c r="BF3628" s="95"/>
      <c r="BG3628" s="95"/>
      <c r="BH3628" s="95"/>
      <c r="BI3628" s="95"/>
    </row>
    <row r="3629" spans="17:61" s="82" customFormat="1" x14ac:dyDescent="0.2">
      <c r="Q3629" s="103"/>
      <c r="R3629" s="104"/>
      <c r="S3629" s="103"/>
      <c r="T3629" s="103"/>
      <c r="U3629" s="103"/>
      <c r="V3629" s="103"/>
      <c r="W3629" s="103"/>
      <c r="X3629" s="103"/>
      <c r="Y3629" s="103"/>
      <c r="Z3629" s="103"/>
      <c r="AA3629" s="103"/>
      <c r="AB3629" s="103"/>
      <c r="AC3629" s="103"/>
      <c r="AD3629" s="103"/>
      <c r="AE3629" s="103"/>
      <c r="AF3629" s="103"/>
      <c r="AG3629" s="103"/>
      <c r="AH3629" s="103"/>
      <c r="AI3629" s="103"/>
      <c r="AJ3629" s="103"/>
      <c r="AK3629" s="103"/>
      <c r="AL3629" s="103"/>
      <c r="AM3629" s="103"/>
      <c r="AN3629" s="103"/>
      <c r="AO3629" s="103"/>
      <c r="AP3629" s="103"/>
      <c r="AQ3629" s="103"/>
      <c r="AR3629" s="103"/>
      <c r="AS3629" s="103"/>
      <c r="AT3629" s="103"/>
      <c r="AU3629" s="103"/>
      <c r="AV3629" s="103"/>
      <c r="AW3629" s="103"/>
      <c r="AX3629" s="103"/>
      <c r="AY3629" s="103"/>
      <c r="AZ3629" s="103"/>
      <c r="BA3629" s="95"/>
      <c r="BB3629" s="95"/>
      <c r="BC3629" s="95"/>
      <c r="BD3629" s="95"/>
      <c r="BE3629" s="95"/>
      <c r="BF3629" s="95"/>
      <c r="BG3629" s="95"/>
      <c r="BH3629" s="95"/>
      <c r="BI3629" s="95"/>
    </row>
    <row r="3630" spans="17:61" s="82" customFormat="1" x14ac:dyDescent="0.2">
      <c r="Q3630" s="103"/>
      <c r="R3630" s="104"/>
      <c r="S3630" s="103"/>
      <c r="T3630" s="103"/>
      <c r="U3630" s="103"/>
      <c r="V3630" s="103"/>
      <c r="W3630" s="103"/>
      <c r="X3630" s="103"/>
      <c r="Y3630" s="103"/>
      <c r="Z3630" s="103"/>
      <c r="AA3630" s="103"/>
      <c r="AB3630" s="103"/>
      <c r="AC3630" s="103"/>
      <c r="AD3630" s="103"/>
      <c r="AE3630" s="103"/>
      <c r="AF3630" s="103"/>
      <c r="AG3630" s="103"/>
      <c r="AH3630" s="103"/>
      <c r="AI3630" s="103"/>
      <c r="AJ3630" s="103"/>
      <c r="AK3630" s="103"/>
      <c r="AL3630" s="103"/>
      <c r="AM3630" s="103"/>
      <c r="AN3630" s="103"/>
      <c r="AO3630" s="103"/>
      <c r="AP3630" s="103"/>
      <c r="AQ3630" s="103"/>
      <c r="AR3630" s="103"/>
      <c r="AS3630" s="103"/>
      <c r="AT3630" s="103"/>
      <c r="AU3630" s="103"/>
      <c r="AV3630" s="103"/>
      <c r="AW3630" s="103"/>
      <c r="AX3630" s="103"/>
      <c r="AY3630" s="103"/>
      <c r="AZ3630" s="103"/>
      <c r="BA3630" s="95"/>
      <c r="BB3630" s="95"/>
      <c r="BC3630" s="95"/>
      <c r="BD3630" s="95"/>
      <c r="BE3630" s="95"/>
      <c r="BF3630" s="95"/>
      <c r="BG3630" s="95"/>
      <c r="BH3630" s="95"/>
      <c r="BI3630" s="95"/>
    </row>
    <row r="3631" spans="17:61" s="82" customFormat="1" x14ac:dyDescent="0.2">
      <c r="Q3631" s="103"/>
      <c r="R3631" s="104"/>
      <c r="S3631" s="103"/>
      <c r="T3631" s="103"/>
      <c r="U3631" s="103"/>
      <c r="V3631" s="103"/>
      <c r="W3631" s="103"/>
      <c r="X3631" s="103"/>
      <c r="Y3631" s="103"/>
      <c r="Z3631" s="103"/>
      <c r="AA3631" s="103"/>
      <c r="AB3631" s="103"/>
      <c r="AC3631" s="103"/>
      <c r="AD3631" s="103"/>
      <c r="AE3631" s="103"/>
      <c r="AF3631" s="103"/>
      <c r="AG3631" s="103"/>
      <c r="AH3631" s="103"/>
      <c r="AI3631" s="103"/>
      <c r="AJ3631" s="103"/>
      <c r="AK3631" s="103"/>
      <c r="AL3631" s="103"/>
      <c r="AM3631" s="103"/>
      <c r="AN3631" s="103"/>
      <c r="AO3631" s="103"/>
      <c r="AP3631" s="103"/>
      <c r="AQ3631" s="103"/>
      <c r="AR3631" s="103"/>
      <c r="AS3631" s="103"/>
      <c r="AT3631" s="103"/>
      <c r="AU3631" s="103"/>
      <c r="AV3631" s="103"/>
      <c r="AW3631" s="103"/>
      <c r="AX3631" s="103"/>
      <c r="AY3631" s="103"/>
      <c r="AZ3631" s="103"/>
      <c r="BA3631" s="95"/>
      <c r="BB3631" s="95"/>
      <c r="BC3631" s="95"/>
      <c r="BD3631" s="95"/>
      <c r="BE3631" s="95"/>
      <c r="BF3631" s="95"/>
      <c r="BG3631" s="95"/>
      <c r="BH3631" s="95"/>
      <c r="BI3631" s="95"/>
    </row>
    <row r="3632" spans="17:61" s="82" customFormat="1" x14ac:dyDescent="0.2">
      <c r="Q3632" s="103"/>
      <c r="R3632" s="104"/>
      <c r="S3632" s="103"/>
      <c r="T3632" s="103"/>
      <c r="U3632" s="103"/>
      <c r="V3632" s="103"/>
      <c r="W3632" s="103"/>
      <c r="X3632" s="103"/>
      <c r="Y3632" s="103"/>
      <c r="Z3632" s="103"/>
      <c r="AA3632" s="103"/>
      <c r="AB3632" s="103"/>
      <c r="AC3632" s="103"/>
      <c r="AD3632" s="103"/>
      <c r="AE3632" s="103"/>
      <c r="AF3632" s="103"/>
      <c r="AG3632" s="103"/>
      <c r="AH3632" s="103"/>
      <c r="AI3632" s="103"/>
      <c r="AJ3632" s="103"/>
      <c r="AK3632" s="103"/>
      <c r="AL3632" s="103"/>
      <c r="AM3632" s="103"/>
      <c r="AN3632" s="103"/>
      <c r="AO3632" s="103"/>
      <c r="AP3632" s="103"/>
      <c r="AQ3632" s="103"/>
      <c r="AR3632" s="103"/>
      <c r="AS3632" s="103"/>
      <c r="AT3632" s="103"/>
      <c r="AU3632" s="103"/>
      <c r="AV3632" s="103"/>
      <c r="AW3632" s="103"/>
      <c r="AX3632" s="103"/>
      <c r="AY3632" s="103"/>
      <c r="AZ3632" s="103"/>
      <c r="BA3632" s="95"/>
      <c r="BB3632" s="95"/>
      <c r="BC3632" s="95"/>
      <c r="BD3632" s="95"/>
      <c r="BE3632" s="95"/>
      <c r="BF3632" s="95"/>
      <c r="BG3632" s="95"/>
      <c r="BH3632" s="95"/>
      <c r="BI3632" s="95"/>
    </row>
    <row r="3633" spans="17:61" s="82" customFormat="1" x14ac:dyDescent="0.2">
      <c r="Q3633" s="103"/>
      <c r="R3633" s="104"/>
      <c r="S3633" s="103"/>
      <c r="T3633" s="103"/>
      <c r="U3633" s="103"/>
      <c r="V3633" s="103"/>
      <c r="W3633" s="103"/>
      <c r="X3633" s="103"/>
      <c r="Y3633" s="103"/>
      <c r="Z3633" s="103"/>
      <c r="AA3633" s="103"/>
      <c r="AB3633" s="103"/>
      <c r="AC3633" s="103"/>
      <c r="AD3633" s="103"/>
      <c r="AE3633" s="103"/>
      <c r="AF3633" s="103"/>
      <c r="AG3633" s="103"/>
      <c r="AH3633" s="103"/>
      <c r="AI3633" s="103"/>
      <c r="AJ3633" s="103"/>
      <c r="AK3633" s="103"/>
      <c r="AL3633" s="103"/>
      <c r="AM3633" s="103"/>
      <c r="AN3633" s="103"/>
      <c r="AO3633" s="103"/>
      <c r="AP3633" s="103"/>
      <c r="AQ3633" s="103"/>
      <c r="AR3633" s="103"/>
      <c r="AS3633" s="103"/>
      <c r="AT3633" s="103"/>
      <c r="AU3633" s="103"/>
      <c r="AV3633" s="103"/>
      <c r="AW3633" s="103"/>
      <c r="AX3633" s="103"/>
      <c r="AY3633" s="103"/>
      <c r="AZ3633" s="103"/>
      <c r="BA3633" s="95"/>
      <c r="BB3633" s="95"/>
      <c r="BC3633" s="95"/>
      <c r="BD3633" s="95"/>
      <c r="BE3633" s="95"/>
      <c r="BF3633" s="95"/>
      <c r="BG3633" s="95"/>
      <c r="BH3633" s="95"/>
      <c r="BI3633" s="95"/>
    </row>
    <row r="3634" spans="17:61" s="82" customFormat="1" x14ac:dyDescent="0.2">
      <c r="Q3634" s="103"/>
      <c r="R3634" s="104"/>
      <c r="S3634" s="103"/>
      <c r="T3634" s="103"/>
      <c r="U3634" s="103"/>
      <c r="V3634" s="103"/>
      <c r="W3634" s="103"/>
      <c r="X3634" s="103"/>
      <c r="Y3634" s="103"/>
      <c r="Z3634" s="103"/>
      <c r="AA3634" s="103"/>
      <c r="AB3634" s="103"/>
      <c r="AC3634" s="103"/>
      <c r="AD3634" s="103"/>
      <c r="AE3634" s="103"/>
      <c r="AF3634" s="103"/>
      <c r="AG3634" s="103"/>
      <c r="AH3634" s="103"/>
      <c r="AI3634" s="103"/>
      <c r="AJ3634" s="103"/>
      <c r="AK3634" s="103"/>
      <c r="AL3634" s="103"/>
      <c r="AM3634" s="103"/>
      <c r="AN3634" s="103"/>
      <c r="AO3634" s="103"/>
      <c r="AP3634" s="103"/>
      <c r="AQ3634" s="103"/>
      <c r="AR3634" s="103"/>
      <c r="AS3634" s="103"/>
      <c r="AT3634" s="103"/>
      <c r="AU3634" s="103"/>
      <c r="AV3634" s="103"/>
      <c r="AW3634" s="103"/>
      <c r="AX3634" s="103"/>
      <c r="AY3634" s="103"/>
      <c r="AZ3634" s="103"/>
      <c r="BA3634" s="95"/>
      <c r="BB3634" s="95"/>
      <c r="BC3634" s="95"/>
      <c r="BD3634" s="95"/>
      <c r="BE3634" s="95"/>
      <c r="BF3634" s="95"/>
      <c r="BG3634" s="95"/>
      <c r="BH3634" s="95"/>
      <c r="BI3634" s="95"/>
    </row>
    <row r="3635" spans="17:61" s="82" customFormat="1" x14ac:dyDescent="0.2">
      <c r="Q3635" s="103"/>
      <c r="R3635" s="104"/>
      <c r="S3635" s="103"/>
      <c r="T3635" s="103"/>
      <c r="U3635" s="103"/>
      <c r="V3635" s="103"/>
      <c r="W3635" s="103"/>
      <c r="X3635" s="103"/>
      <c r="Y3635" s="103"/>
      <c r="Z3635" s="103"/>
      <c r="AA3635" s="103"/>
      <c r="AB3635" s="103"/>
      <c r="AC3635" s="103"/>
      <c r="AD3635" s="103"/>
      <c r="AE3635" s="103"/>
      <c r="AF3635" s="103"/>
      <c r="AG3635" s="103"/>
      <c r="AH3635" s="103"/>
      <c r="AI3635" s="103"/>
      <c r="AJ3635" s="103"/>
      <c r="AK3635" s="103"/>
      <c r="AL3635" s="103"/>
      <c r="AM3635" s="103"/>
      <c r="AN3635" s="103"/>
      <c r="AO3635" s="103"/>
      <c r="AP3635" s="103"/>
      <c r="AQ3635" s="103"/>
      <c r="AR3635" s="103"/>
      <c r="AS3635" s="103"/>
      <c r="AT3635" s="103"/>
      <c r="AU3635" s="103"/>
      <c r="AV3635" s="103"/>
      <c r="AW3635" s="103"/>
      <c r="AX3635" s="103"/>
      <c r="AY3635" s="103"/>
      <c r="AZ3635" s="103"/>
      <c r="BA3635" s="95"/>
      <c r="BB3635" s="95"/>
      <c r="BC3635" s="95"/>
      <c r="BD3635" s="95"/>
      <c r="BE3635" s="95"/>
      <c r="BF3635" s="95"/>
      <c r="BG3635" s="95"/>
      <c r="BH3635" s="95"/>
      <c r="BI3635" s="95"/>
    </row>
    <row r="3636" spans="17:61" s="82" customFormat="1" x14ac:dyDescent="0.2">
      <c r="Q3636" s="103"/>
      <c r="R3636" s="104"/>
      <c r="S3636" s="103"/>
      <c r="T3636" s="103"/>
      <c r="U3636" s="103"/>
      <c r="V3636" s="103"/>
      <c r="W3636" s="103"/>
      <c r="X3636" s="103"/>
      <c r="Y3636" s="103"/>
      <c r="Z3636" s="103"/>
      <c r="AA3636" s="103"/>
      <c r="AB3636" s="103"/>
      <c r="AC3636" s="103"/>
      <c r="AD3636" s="103"/>
      <c r="AE3636" s="103"/>
      <c r="AF3636" s="103"/>
      <c r="AG3636" s="103"/>
      <c r="AH3636" s="103"/>
      <c r="AI3636" s="103"/>
      <c r="AJ3636" s="103"/>
      <c r="AK3636" s="103"/>
      <c r="AL3636" s="103"/>
      <c r="AM3636" s="103"/>
      <c r="AN3636" s="103"/>
      <c r="AO3636" s="103"/>
      <c r="AP3636" s="103"/>
      <c r="AQ3636" s="103"/>
      <c r="AR3636" s="103"/>
      <c r="AS3636" s="103"/>
      <c r="AT3636" s="103"/>
      <c r="AU3636" s="103"/>
      <c r="AV3636" s="103"/>
      <c r="AW3636" s="103"/>
      <c r="AX3636" s="103"/>
      <c r="AY3636" s="103"/>
      <c r="AZ3636" s="103"/>
      <c r="BA3636" s="95"/>
      <c r="BB3636" s="95"/>
      <c r="BC3636" s="95"/>
      <c r="BD3636" s="95"/>
      <c r="BE3636" s="95"/>
      <c r="BF3636" s="95"/>
      <c r="BG3636" s="95"/>
      <c r="BH3636" s="95"/>
      <c r="BI3636" s="95"/>
    </row>
    <row r="3637" spans="17:61" s="82" customFormat="1" x14ac:dyDescent="0.2">
      <c r="Q3637" s="103"/>
      <c r="R3637" s="104"/>
      <c r="S3637" s="103"/>
      <c r="T3637" s="103"/>
      <c r="U3637" s="103"/>
      <c r="V3637" s="103"/>
      <c r="W3637" s="103"/>
      <c r="X3637" s="103"/>
      <c r="Y3637" s="103"/>
      <c r="Z3637" s="103"/>
      <c r="AA3637" s="103"/>
      <c r="AB3637" s="103"/>
      <c r="AC3637" s="103"/>
      <c r="AD3637" s="103"/>
      <c r="AE3637" s="103"/>
      <c r="AF3637" s="103"/>
      <c r="AG3637" s="103"/>
      <c r="AH3637" s="103"/>
      <c r="AI3637" s="103"/>
      <c r="AJ3637" s="103"/>
      <c r="AK3637" s="103"/>
      <c r="AL3637" s="103"/>
      <c r="AM3637" s="103"/>
      <c r="AN3637" s="103"/>
      <c r="AO3637" s="103"/>
      <c r="AP3637" s="103"/>
      <c r="AQ3637" s="103"/>
      <c r="AR3637" s="103"/>
      <c r="AS3637" s="103"/>
      <c r="AT3637" s="103"/>
      <c r="AU3637" s="103"/>
      <c r="AV3637" s="103"/>
      <c r="AW3637" s="103"/>
      <c r="AX3637" s="103"/>
      <c r="AY3637" s="103"/>
      <c r="AZ3637" s="103"/>
      <c r="BA3637" s="95"/>
      <c r="BB3637" s="95"/>
      <c r="BC3637" s="95"/>
      <c r="BD3637" s="95"/>
      <c r="BE3637" s="95"/>
      <c r="BF3637" s="95"/>
      <c r="BG3637" s="95"/>
      <c r="BH3637" s="95"/>
      <c r="BI3637" s="95"/>
    </row>
    <row r="3638" spans="17:61" s="82" customFormat="1" x14ac:dyDescent="0.2">
      <c r="Q3638" s="103"/>
      <c r="R3638" s="104"/>
      <c r="S3638" s="103"/>
      <c r="T3638" s="103"/>
      <c r="U3638" s="103"/>
      <c r="V3638" s="103"/>
      <c r="W3638" s="103"/>
      <c r="X3638" s="103"/>
      <c r="Y3638" s="103"/>
      <c r="Z3638" s="103"/>
      <c r="AA3638" s="103"/>
      <c r="AB3638" s="103"/>
      <c r="AC3638" s="103"/>
      <c r="AD3638" s="103"/>
      <c r="AE3638" s="103"/>
      <c r="AF3638" s="103"/>
      <c r="AG3638" s="103"/>
      <c r="AH3638" s="103"/>
      <c r="AI3638" s="103"/>
      <c r="AJ3638" s="103"/>
      <c r="AK3638" s="103"/>
      <c r="AL3638" s="103"/>
      <c r="AM3638" s="103"/>
      <c r="AN3638" s="103"/>
      <c r="AO3638" s="103"/>
      <c r="AP3638" s="103"/>
      <c r="AQ3638" s="103"/>
      <c r="AR3638" s="103"/>
      <c r="AS3638" s="103"/>
      <c r="AT3638" s="103"/>
      <c r="AU3638" s="103"/>
      <c r="AV3638" s="103"/>
      <c r="AW3638" s="103"/>
      <c r="AX3638" s="103"/>
      <c r="AY3638" s="103"/>
      <c r="AZ3638" s="103"/>
      <c r="BA3638" s="95"/>
      <c r="BB3638" s="95"/>
      <c r="BC3638" s="95"/>
      <c r="BD3638" s="95"/>
      <c r="BE3638" s="95"/>
      <c r="BF3638" s="95"/>
      <c r="BG3638" s="95"/>
      <c r="BH3638" s="95"/>
      <c r="BI3638" s="95"/>
    </row>
    <row r="3639" spans="17:61" s="82" customFormat="1" x14ac:dyDescent="0.2">
      <c r="Q3639" s="103"/>
      <c r="R3639" s="104"/>
      <c r="S3639" s="103"/>
      <c r="T3639" s="103"/>
      <c r="U3639" s="103"/>
      <c r="V3639" s="103"/>
      <c r="W3639" s="103"/>
      <c r="X3639" s="103"/>
      <c r="Y3639" s="103"/>
      <c r="Z3639" s="103"/>
      <c r="AA3639" s="103"/>
      <c r="AB3639" s="103"/>
      <c r="AC3639" s="103"/>
      <c r="AD3639" s="103"/>
      <c r="AE3639" s="103"/>
      <c r="AF3639" s="103"/>
      <c r="AG3639" s="103"/>
      <c r="AH3639" s="103"/>
      <c r="AI3639" s="103"/>
      <c r="AJ3639" s="103"/>
      <c r="AK3639" s="103"/>
      <c r="AL3639" s="103"/>
      <c r="AM3639" s="103"/>
      <c r="AN3639" s="103"/>
      <c r="AO3639" s="103"/>
      <c r="AP3639" s="103"/>
      <c r="AQ3639" s="103"/>
      <c r="AR3639" s="103"/>
      <c r="AS3639" s="103"/>
      <c r="AT3639" s="103"/>
      <c r="AU3639" s="103"/>
      <c r="AV3639" s="103"/>
      <c r="AW3639" s="103"/>
      <c r="AX3639" s="103"/>
      <c r="AY3639" s="103"/>
      <c r="AZ3639" s="103"/>
      <c r="BA3639" s="95"/>
      <c r="BB3639" s="95"/>
      <c r="BC3639" s="95"/>
      <c r="BD3639" s="95"/>
      <c r="BE3639" s="95"/>
      <c r="BF3639" s="95"/>
      <c r="BG3639" s="95"/>
      <c r="BH3639" s="95"/>
      <c r="BI3639" s="95"/>
    </row>
    <row r="3640" spans="17:61" s="82" customFormat="1" x14ac:dyDescent="0.2">
      <c r="Q3640" s="103"/>
      <c r="R3640" s="104"/>
      <c r="S3640" s="103"/>
      <c r="T3640" s="103"/>
      <c r="U3640" s="103"/>
      <c r="V3640" s="103"/>
      <c r="W3640" s="103"/>
      <c r="X3640" s="103"/>
      <c r="Y3640" s="103"/>
      <c r="Z3640" s="103"/>
      <c r="AA3640" s="103"/>
      <c r="AB3640" s="103"/>
      <c r="AC3640" s="103"/>
      <c r="AD3640" s="103"/>
      <c r="AE3640" s="103"/>
      <c r="AF3640" s="103"/>
      <c r="AG3640" s="103"/>
      <c r="AH3640" s="103"/>
      <c r="AI3640" s="103"/>
      <c r="AJ3640" s="103"/>
      <c r="AK3640" s="103"/>
      <c r="AL3640" s="103"/>
      <c r="AM3640" s="103"/>
      <c r="AN3640" s="103"/>
      <c r="AO3640" s="103"/>
      <c r="AP3640" s="103"/>
      <c r="AQ3640" s="103"/>
      <c r="AR3640" s="103"/>
      <c r="AS3640" s="103"/>
      <c r="AT3640" s="103"/>
      <c r="AU3640" s="103"/>
      <c r="AV3640" s="103"/>
      <c r="AW3640" s="103"/>
      <c r="AX3640" s="103"/>
      <c r="AY3640" s="103"/>
      <c r="AZ3640" s="103"/>
      <c r="BA3640" s="95"/>
      <c r="BB3640" s="95"/>
      <c r="BC3640" s="95"/>
      <c r="BD3640" s="95"/>
      <c r="BE3640" s="95"/>
      <c r="BF3640" s="95"/>
      <c r="BG3640" s="95"/>
      <c r="BH3640" s="95"/>
      <c r="BI3640" s="95"/>
    </row>
    <row r="3641" spans="17:61" s="82" customFormat="1" x14ac:dyDescent="0.2">
      <c r="Q3641" s="103"/>
      <c r="R3641" s="104"/>
      <c r="S3641" s="103"/>
      <c r="T3641" s="103"/>
      <c r="U3641" s="103"/>
      <c r="V3641" s="103"/>
      <c r="W3641" s="103"/>
      <c r="X3641" s="103"/>
      <c r="Y3641" s="103"/>
      <c r="Z3641" s="103"/>
      <c r="AA3641" s="103"/>
      <c r="AB3641" s="103"/>
      <c r="AC3641" s="103"/>
      <c r="AD3641" s="103"/>
      <c r="AE3641" s="103"/>
      <c r="AF3641" s="103"/>
      <c r="AG3641" s="103"/>
      <c r="AH3641" s="103"/>
      <c r="AI3641" s="103"/>
      <c r="AJ3641" s="103"/>
      <c r="AK3641" s="103"/>
      <c r="AL3641" s="103"/>
      <c r="AM3641" s="103"/>
      <c r="AN3641" s="103"/>
      <c r="AO3641" s="103"/>
      <c r="AP3641" s="103"/>
      <c r="AQ3641" s="103"/>
      <c r="AR3641" s="103"/>
      <c r="AS3641" s="103"/>
      <c r="AT3641" s="103"/>
      <c r="AU3641" s="103"/>
      <c r="AV3641" s="103"/>
      <c r="AW3641" s="103"/>
      <c r="AX3641" s="103"/>
      <c r="AY3641" s="103"/>
      <c r="AZ3641" s="103"/>
      <c r="BA3641" s="95"/>
      <c r="BB3641" s="95"/>
      <c r="BC3641" s="95"/>
      <c r="BD3641" s="95"/>
      <c r="BE3641" s="95"/>
      <c r="BF3641" s="95"/>
      <c r="BG3641" s="95"/>
      <c r="BH3641" s="95"/>
      <c r="BI3641" s="95"/>
    </row>
    <row r="3642" spans="17:61" s="82" customFormat="1" x14ac:dyDescent="0.2">
      <c r="Q3642" s="103"/>
      <c r="R3642" s="104"/>
      <c r="S3642" s="103"/>
      <c r="T3642" s="103"/>
      <c r="U3642" s="103"/>
      <c r="V3642" s="103"/>
      <c r="W3642" s="103"/>
      <c r="X3642" s="103"/>
      <c r="Y3642" s="103"/>
      <c r="Z3642" s="103"/>
      <c r="AA3642" s="103"/>
      <c r="AB3642" s="103"/>
      <c r="AC3642" s="103"/>
      <c r="AD3642" s="103"/>
      <c r="AE3642" s="103"/>
      <c r="AF3642" s="103"/>
      <c r="AG3642" s="103"/>
      <c r="AH3642" s="103"/>
      <c r="AI3642" s="103"/>
      <c r="AJ3642" s="103"/>
      <c r="AK3642" s="103"/>
      <c r="AL3642" s="103"/>
      <c r="AM3642" s="103"/>
      <c r="AN3642" s="103"/>
      <c r="AO3642" s="103"/>
      <c r="AP3642" s="103"/>
      <c r="AQ3642" s="103"/>
      <c r="AR3642" s="103"/>
      <c r="AS3642" s="103"/>
      <c r="AT3642" s="103"/>
      <c r="AU3642" s="103"/>
      <c r="AV3642" s="103"/>
      <c r="AW3642" s="103"/>
      <c r="AX3642" s="103"/>
      <c r="AY3642" s="103"/>
      <c r="AZ3642" s="103"/>
      <c r="BA3642" s="95"/>
      <c r="BB3642" s="95"/>
      <c r="BC3642" s="95"/>
      <c r="BD3642" s="95"/>
      <c r="BE3642" s="95"/>
      <c r="BF3642" s="95"/>
      <c r="BG3642" s="95"/>
      <c r="BH3642" s="95"/>
      <c r="BI3642" s="95"/>
    </row>
    <row r="3643" spans="17:61" s="82" customFormat="1" x14ac:dyDescent="0.2">
      <c r="Q3643" s="103"/>
      <c r="R3643" s="104"/>
      <c r="S3643" s="103"/>
      <c r="T3643" s="103"/>
      <c r="U3643" s="103"/>
      <c r="V3643" s="103"/>
      <c r="W3643" s="103"/>
      <c r="X3643" s="103"/>
      <c r="Y3643" s="103"/>
      <c r="Z3643" s="103"/>
      <c r="AA3643" s="103"/>
      <c r="AB3643" s="103"/>
      <c r="AC3643" s="103"/>
      <c r="AD3643" s="103"/>
      <c r="AE3643" s="103"/>
      <c r="AF3643" s="103"/>
      <c r="AG3643" s="103"/>
      <c r="AH3643" s="103"/>
      <c r="AI3643" s="103"/>
      <c r="AJ3643" s="103"/>
      <c r="AK3643" s="103"/>
      <c r="AL3643" s="103"/>
      <c r="AM3643" s="103"/>
      <c r="AN3643" s="103"/>
      <c r="AO3643" s="103"/>
      <c r="AP3643" s="103"/>
      <c r="AQ3643" s="103"/>
      <c r="AR3643" s="103"/>
      <c r="AS3643" s="103"/>
      <c r="AT3643" s="103"/>
      <c r="AU3643" s="103"/>
      <c r="AV3643" s="103"/>
      <c r="AW3643" s="103"/>
      <c r="AX3643" s="103"/>
      <c r="AY3643" s="103"/>
      <c r="AZ3643" s="103"/>
      <c r="BA3643" s="95"/>
      <c r="BB3643" s="95"/>
      <c r="BC3643" s="95"/>
      <c r="BD3643" s="95"/>
      <c r="BE3643" s="95"/>
      <c r="BF3643" s="95"/>
      <c r="BG3643" s="95"/>
      <c r="BH3643" s="95"/>
      <c r="BI3643" s="95"/>
    </row>
    <row r="3644" spans="17:61" s="82" customFormat="1" x14ac:dyDescent="0.2">
      <c r="Q3644" s="103"/>
      <c r="R3644" s="104"/>
      <c r="S3644" s="103"/>
      <c r="T3644" s="103"/>
      <c r="U3644" s="103"/>
      <c r="V3644" s="103"/>
      <c r="W3644" s="103"/>
      <c r="X3644" s="103"/>
      <c r="Y3644" s="103"/>
      <c r="Z3644" s="103"/>
      <c r="AA3644" s="103"/>
      <c r="AB3644" s="103"/>
      <c r="AC3644" s="103"/>
      <c r="AD3644" s="103"/>
      <c r="AE3644" s="103"/>
      <c r="AF3644" s="103"/>
      <c r="AG3644" s="103"/>
      <c r="AH3644" s="103"/>
      <c r="AI3644" s="103"/>
      <c r="AJ3644" s="103"/>
      <c r="AK3644" s="103"/>
      <c r="AL3644" s="103"/>
      <c r="AM3644" s="103"/>
      <c r="AN3644" s="103"/>
      <c r="AO3644" s="103"/>
      <c r="AP3644" s="103"/>
      <c r="AQ3644" s="103"/>
      <c r="AR3644" s="103"/>
      <c r="AS3644" s="103"/>
      <c r="AT3644" s="103"/>
      <c r="AU3644" s="103"/>
      <c r="AV3644" s="103"/>
      <c r="AW3644" s="103"/>
      <c r="AX3644" s="103"/>
      <c r="AY3644" s="103"/>
      <c r="AZ3644" s="103"/>
      <c r="BA3644" s="95"/>
      <c r="BB3644" s="95"/>
      <c r="BC3644" s="95"/>
      <c r="BD3644" s="95"/>
      <c r="BE3644" s="95"/>
      <c r="BF3644" s="95"/>
      <c r="BG3644" s="95"/>
      <c r="BH3644" s="95"/>
      <c r="BI3644" s="95"/>
    </row>
    <row r="3645" spans="17:61" s="82" customFormat="1" x14ac:dyDescent="0.2">
      <c r="Q3645" s="103"/>
      <c r="R3645" s="104"/>
      <c r="S3645" s="103"/>
      <c r="T3645" s="103"/>
      <c r="U3645" s="103"/>
      <c r="V3645" s="103"/>
      <c r="W3645" s="103"/>
      <c r="X3645" s="103"/>
      <c r="Y3645" s="103"/>
      <c r="Z3645" s="103"/>
      <c r="AA3645" s="103"/>
      <c r="AB3645" s="103"/>
      <c r="AC3645" s="103"/>
      <c r="AD3645" s="103"/>
      <c r="AE3645" s="103"/>
      <c r="AF3645" s="103"/>
      <c r="AG3645" s="103"/>
      <c r="AH3645" s="103"/>
      <c r="AI3645" s="103"/>
      <c r="AJ3645" s="103"/>
      <c r="AK3645" s="103"/>
      <c r="AL3645" s="103"/>
      <c r="AM3645" s="103"/>
      <c r="AN3645" s="103"/>
      <c r="AO3645" s="103"/>
      <c r="AP3645" s="103"/>
      <c r="AQ3645" s="103"/>
      <c r="AR3645" s="103"/>
      <c r="AS3645" s="103"/>
      <c r="AT3645" s="103"/>
      <c r="AU3645" s="103"/>
      <c r="AV3645" s="103"/>
      <c r="AW3645" s="103"/>
      <c r="AX3645" s="103"/>
      <c r="AY3645" s="103"/>
      <c r="AZ3645" s="103"/>
      <c r="BA3645" s="95"/>
      <c r="BB3645" s="95"/>
      <c r="BC3645" s="95"/>
      <c r="BD3645" s="95"/>
      <c r="BE3645" s="95"/>
      <c r="BF3645" s="95"/>
      <c r="BG3645" s="95"/>
      <c r="BH3645" s="95"/>
      <c r="BI3645" s="95"/>
    </row>
    <row r="3646" spans="17:61" s="82" customFormat="1" x14ac:dyDescent="0.2">
      <c r="Q3646" s="103"/>
      <c r="R3646" s="104"/>
      <c r="S3646" s="103"/>
      <c r="T3646" s="103"/>
      <c r="U3646" s="103"/>
      <c r="V3646" s="103"/>
      <c r="W3646" s="103"/>
      <c r="X3646" s="103"/>
      <c r="Y3646" s="103"/>
      <c r="Z3646" s="103"/>
      <c r="AA3646" s="103"/>
      <c r="AB3646" s="103"/>
      <c r="AC3646" s="103"/>
      <c r="AD3646" s="103"/>
      <c r="AE3646" s="103"/>
      <c r="AF3646" s="103"/>
      <c r="AG3646" s="103"/>
      <c r="AH3646" s="103"/>
      <c r="AI3646" s="103"/>
      <c r="AJ3646" s="103"/>
      <c r="AK3646" s="103"/>
      <c r="AL3646" s="103"/>
      <c r="AM3646" s="103"/>
      <c r="AN3646" s="103"/>
      <c r="AO3646" s="103"/>
      <c r="AP3646" s="103"/>
      <c r="AQ3646" s="103"/>
      <c r="AR3646" s="103"/>
      <c r="AS3646" s="103"/>
      <c r="AT3646" s="103"/>
      <c r="AU3646" s="103"/>
      <c r="AV3646" s="103"/>
      <c r="AW3646" s="103"/>
      <c r="AX3646" s="103"/>
      <c r="AY3646" s="103"/>
      <c r="AZ3646" s="103"/>
      <c r="BA3646" s="95"/>
      <c r="BB3646" s="95"/>
      <c r="BC3646" s="95"/>
      <c r="BD3646" s="95"/>
      <c r="BE3646" s="95"/>
      <c r="BF3646" s="95"/>
      <c r="BG3646" s="95"/>
      <c r="BH3646" s="95"/>
      <c r="BI3646" s="95"/>
    </row>
    <row r="3647" spans="17:61" s="82" customFormat="1" x14ac:dyDescent="0.2">
      <c r="Q3647" s="103"/>
      <c r="R3647" s="104"/>
      <c r="S3647" s="103"/>
      <c r="T3647" s="103"/>
      <c r="U3647" s="103"/>
      <c r="V3647" s="103"/>
      <c r="W3647" s="103"/>
      <c r="X3647" s="103"/>
      <c r="Y3647" s="103"/>
      <c r="Z3647" s="103"/>
      <c r="AA3647" s="103"/>
      <c r="AB3647" s="103"/>
      <c r="AC3647" s="103"/>
      <c r="AD3647" s="103"/>
      <c r="AE3647" s="103"/>
      <c r="AF3647" s="103"/>
      <c r="AG3647" s="103"/>
      <c r="AH3647" s="103"/>
      <c r="AI3647" s="103"/>
      <c r="AJ3647" s="103"/>
      <c r="AK3647" s="103"/>
      <c r="AL3647" s="103"/>
      <c r="AM3647" s="103"/>
      <c r="AN3647" s="103"/>
      <c r="AO3647" s="103"/>
      <c r="AP3647" s="103"/>
      <c r="AQ3647" s="103"/>
      <c r="AR3647" s="103"/>
      <c r="AS3647" s="103"/>
      <c r="AT3647" s="103"/>
      <c r="AU3647" s="103"/>
      <c r="AV3647" s="103"/>
      <c r="AW3647" s="103"/>
      <c r="AX3647" s="103"/>
      <c r="AY3647" s="103"/>
      <c r="AZ3647" s="103"/>
      <c r="BA3647" s="95"/>
      <c r="BB3647" s="95"/>
      <c r="BC3647" s="95"/>
      <c r="BD3647" s="95"/>
      <c r="BE3647" s="95"/>
      <c r="BF3647" s="95"/>
      <c r="BG3647" s="95"/>
      <c r="BH3647" s="95"/>
      <c r="BI3647" s="95"/>
    </row>
    <row r="3648" spans="17:61" s="82" customFormat="1" x14ac:dyDescent="0.2">
      <c r="Q3648" s="103"/>
      <c r="R3648" s="104"/>
      <c r="S3648" s="103"/>
      <c r="T3648" s="103"/>
      <c r="U3648" s="103"/>
      <c r="V3648" s="103"/>
      <c r="W3648" s="103"/>
      <c r="X3648" s="103"/>
      <c r="Y3648" s="103"/>
      <c r="Z3648" s="103"/>
      <c r="AA3648" s="103"/>
      <c r="AB3648" s="103"/>
      <c r="AC3648" s="103"/>
      <c r="AD3648" s="103"/>
      <c r="AE3648" s="103"/>
      <c r="AF3648" s="103"/>
      <c r="AG3648" s="103"/>
      <c r="AH3648" s="103"/>
      <c r="AI3648" s="103"/>
      <c r="AJ3648" s="103"/>
      <c r="AK3648" s="103"/>
      <c r="AL3648" s="103"/>
      <c r="AM3648" s="103"/>
      <c r="AN3648" s="103"/>
      <c r="AO3648" s="103"/>
      <c r="AP3648" s="103"/>
      <c r="AQ3648" s="103"/>
      <c r="AR3648" s="103"/>
      <c r="AS3648" s="103"/>
      <c r="AT3648" s="103"/>
      <c r="AU3648" s="103"/>
      <c r="AV3648" s="103"/>
      <c r="AW3648" s="103"/>
      <c r="AX3648" s="103"/>
      <c r="AY3648" s="103"/>
      <c r="AZ3648" s="103"/>
      <c r="BA3648" s="95"/>
      <c r="BB3648" s="95"/>
      <c r="BC3648" s="95"/>
      <c r="BD3648" s="95"/>
      <c r="BE3648" s="95"/>
      <c r="BF3648" s="95"/>
      <c r="BG3648" s="95"/>
      <c r="BH3648" s="95"/>
      <c r="BI3648" s="95"/>
    </row>
    <row r="3649" spans="17:61" s="82" customFormat="1" x14ac:dyDescent="0.2">
      <c r="Q3649" s="103"/>
      <c r="R3649" s="104"/>
      <c r="S3649" s="103"/>
      <c r="T3649" s="103"/>
      <c r="U3649" s="103"/>
      <c r="V3649" s="103"/>
      <c r="W3649" s="103"/>
      <c r="X3649" s="103"/>
      <c r="Y3649" s="103"/>
      <c r="Z3649" s="103"/>
      <c r="AA3649" s="103"/>
      <c r="AB3649" s="103"/>
      <c r="AC3649" s="103"/>
      <c r="AD3649" s="103"/>
      <c r="AE3649" s="103"/>
      <c r="AF3649" s="103"/>
      <c r="AG3649" s="103"/>
      <c r="AH3649" s="103"/>
      <c r="AI3649" s="103"/>
      <c r="AJ3649" s="103"/>
      <c r="AK3649" s="103"/>
      <c r="AL3649" s="103"/>
      <c r="AM3649" s="103"/>
      <c r="AN3649" s="103"/>
      <c r="AO3649" s="103"/>
      <c r="AP3649" s="103"/>
      <c r="AQ3649" s="103"/>
      <c r="AR3649" s="103"/>
      <c r="AS3649" s="103"/>
      <c r="AT3649" s="103"/>
      <c r="AU3649" s="103"/>
      <c r="AV3649" s="103"/>
      <c r="AW3649" s="103"/>
      <c r="AX3649" s="103"/>
      <c r="AY3649" s="103"/>
      <c r="AZ3649" s="103"/>
      <c r="BA3649" s="95"/>
      <c r="BB3649" s="95"/>
      <c r="BC3649" s="95"/>
      <c r="BD3649" s="95"/>
      <c r="BE3649" s="95"/>
      <c r="BF3649" s="95"/>
      <c r="BG3649" s="95"/>
      <c r="BH3649" s="95"/>
      <c r="BI3649" s="95"/>
    </row>
    <row r="3650" spans="17:61" s="82" customFormat="1" x14ac:dyDescent="0.2">
      <c r="Q3650" s="103"/>
      <c r="R3650" s="104"/>
      <c r="S3650" s="103"/>
      <c r="T3650" s="103"/>
      <c r="U3650" s="103"/>
      <c r="V3650" s="103"/>
      <c r="W3650" s="103"/>
      <c r="X3650" s="103"/>
      <c r="Y3650" s="103"/>
      <c r="Z3650" s="103"/>
      <c r="AA3650" s="103"/>
      <c r="AB3650" s="103"/>
      <c r="AC3650" s="103"/>
      <c r="AD3650" s="103"/>
      <c r="AE3650" s="103"/>
      <c r="AF3650" s="103"/>
      <c r="AG3650" s="103"/>
      <c r="AH3650" s="103"/>
      <c r="AI3650" s="103"/>
      <c r="AJ3650" s="103"/>
      <c r="AK3650" s="103"/>
      <c r="AL3650" s="103"/>
      <c r="AM3650" s="103"/>
      <c r="AN3650" s="103"/>
      <c r="AO3650" s="103"/>
      <c r="AP3650" s="103"/>
      <c r="AQ3650" s="103"/>
      <c r="AR3650" s="103"/>
      <c r="AS3650" s="103"/>
      <c r="AT3650" s="103"/>
      <c r="AU3650" s="103"/>
      <c r="AV3650" s="103"/>
      <c r="AW3650" s="103"/>
      <c r="AX3650" s="103"/>
      <c r="AY3650" s="103"/>
      <c r="AZ3650" s="103"/>
      <c r="BA3650" s="95"/>
      <c r="BB3650" s="95"/>
      <c r="BC3650" s="95"/>
      <c r="BD3650" s="95"/>
      <c r="BE3650" s="95"/>
      <c r="BF3650" s="95"/>
      <c r="BG3650" s="95"/>
      <c r="BH3650" s="95"/>
      <c r="BI3650" s="95"/>
    </row>
    <row r="3651" spans="17:61" s="82" customFormat="1" x14ac:dyDescent="0.2">
      <c r="Q3651" s="103"/>
      <c r="R3651" s="104"/>
      <c r="S3651" s="103"/>
      <c r="T3651" s="103"/>
      <c r="U3651" s="103"/>
      <c r="V3651" s="103"/>
      <c r="W3651" s="103"/>
      <c r="X3651" s="103"/>
      <c r="Y3651" s="103"/>
      <c r="Z3651" s="103"/>
      <c r="AA3651" s="103"/>
      <c r="AB3651" s="103"/>
      <c r="AC3651" s="103"/>
      <c r="AD3651" s="103"/>
      <c r="AE3651" s="103"/>
      <c r="AF3651" s="103"/>
      <c r="AG3651" s="103"/>
      <c r="AH3651" s="103"/>
      <c r="AI3651" s="103"/>
      <c r="AJ3651" s="103"/>
      <c r="AK3651" s="103"/>
      <c r="AL3651" s="103"/>
      <c r="AM3651" s="103"/>
      <c r="AN3651" s="103"/>
      <c r="AO3651" s="103"/>
      <c r="AP3651" s="103"/>
      <c r="AQ3651" s="103"/>
      <c r="AR3651" s="103"/>
      <c r="AS3651" s="103"/>
      <c r="AT3651" s="103"/>
      <c r="AU3651" s="103"/>
      <c r="AV3651" s="103"/>
      <c r="AW3651" s="103"/>
      <c r="AX3651" s="103"/>
      <c r="AY3651" s="103"/>
      <c r="AZ3651" s="103"/>
      <c r="BA3651" s="95"/>
      <c r="BB3651" s="95"/>
      <c r="BC3651" s="95"/>
      <c r="BD3651" s="95"/>
      <c r="BE3651" s="95"/>
      <c r="BF3651" s="95"/>
      <c r="BG3651" s="95"/>
      <c r="BH3651" s="95"/>
      <c r="BI3651" s="95"/>
    </row>
    <row r="3652" spans="17:61" s="82" customFormat="1" x14ac:dyDescent="0.2">
      <c r="Q3652" s="103"/>
      <c r="R3652" s="104"/>
      <c r="S3652" s="103"/>
      <c r="T3652" s="103"/>
      <c r="U3652" s="103"/>
      <c r="V3652" s="103"/>
      <c r="W3652" s="103"/>
      <c r="X3652" s="103"/>
      <c r="Y3652" s="103"/>
      <c r="Z3652" s="103"/>
      <c r="AA3652" s="103"/>
      <c r="AB3652" s="103"/>
      <c r="AC3652" s="103"/>
      <c r="AD3652" s="103"/>
      <c r="AE3652" s="103"/>
      <c r="AF3652" s="103"/>
      <c r="AG3652" s="103"/>
      <c r="AH3652" s="103"/>
      <c r="AI3652" s="103"/>
      <c r="AJ3652" s="103"/>
      <c r="AK3652" s="103"/>
      <c r="AL3652" s="103"/>
      <c r="AM3652" s="103"/>
      <c r="AN3652" s="103"/>
      <c r="AO3652" s="103"/>
      <c r="AP3652" s="103"/>
      <c r="AQ3652" s="103"/>
      <c r="AR3652" s="103"/>
      <c r="AS3652" s="103"/>
      <c r="AT3652" s="103"/>
      <c r="AU3652" s="103"/>
      <c r="AV3652" s="103"/>
      <c r="AW3652" s="103"/>
      <c r="AX3652" s="103"/>
      <c r="AY3652" s="103"/>
      <c r="AZ3652" s="103"/>
      <c r="BA3652" s="95"/>
      <c r="BB3652" s="95"/>
      <c r="BC3652" s="95"/>
      <c r="BD3652" s="95"/>
      <c r="BE3652" s="95"/>
      <c r="BF3652" s="95"/>
      <c r="BG3652" s="95"/>
      <c r="BH3652" s="95"/>
      <c r="BI3652" s="95"/>
    </row>
    <row r="3653" spans="17:61" s="82" customFormat="1" x14ac:dyDescent="0.2">
      <c r="Q3653" s="103"/>
      <c r="R3653" s="104"/>
      <c r="S3653" s="103"/>
      <c r="T3653" s="103"/>
      <c r="U3653" s="103"/>
      <c r="V3653" s="103"/>
      <c r="W3653" s="103"/>
      <c r="X3653" s="103"/>
      <c r="Y3653" s="103"/>
      <c r="Z3653" s="103"/>
      <c r="AA3653" s="103"/>
      <c r="AB3653" s="103"/>
      <c r="AC3653" s="103"/>
      <c r="AD3653" s="103"/>
      <c r="AE3653" s="103"/>
      <c r="AF3653" s="103"/>
      <c r="AG3653" s="103"/>
      <c r="AH3653" s="103"/>
      <c r="AI3653" s="103"/>
      <c r="AJ3653" s="103"/>
      <c r="AK3653" s="103"/>
      <c r="AL3653" s="103"/>
      <c r="AM3653" s="103"/>
      <c r="AN3653" s="103"/>
      <c r="AO3653" s="103"/>
      <c r="AP3653" s="103"/>
      <c r="AQ3653" s="103"/>
      <c r="AR3653" s="103"/>
      <c r="AS3653" s="103"/>
      <c r="AT3653" s="103"/>
      <c r="AU3653" s="103"/>
      <c r="AV3653" s="103"/>
      <c r="AW3653" s="103"/>
      <c r="AX3653" s="103"/>
      <c r="AY3653" s="103"/>
      <c r="AZ3653" s="103"/>
      <c r="BA3653" s="95"/>
      <c r="BB3653" s="95"/>
      <c r="BC3653" s="95"/>
      <c r="BD3653" s="95"/>
      <c r="BE3653" s="95"/>
      <c r="BF3653" s="95"/>
      <c r="BG3653" s="95"/>
      <c r="BH3653" s="95"/>
      <c r="BI3653" s="95"/>
    </row>
    <row r="3654" spans="17:61" s="82" customFormat="1" x14ac:dyDescent="0.2">
      <c r="Q3654" s="103"/>
      <c r="R3654" s="104"/>
      <c r="S3654" s="103"/>
      <c r="T3654" s="103"/>
      <c r="U3654" s="103"/>
      <c r="V3654" s="103"/>
      <c r="W3654" s="103"/>
      <c r="X3654" s="103"/>
      <c r="Y3654" s="103"/>
      <c r="Z3654" s="103"/>
      <c r="AA3654" s="103"/>
      <c r="AB3654" s="103"/>
      <c r="AC3654" s="103"/>
      <c r="AD3654" s="103"/>
      <c r="AE3654" s="103"/>
      <c r="AF3654" s="103"/>
      <c r="AG3654" s="103"/>
      <c r="AH3654" s="103"/>
      <c r="AI3654" s="103"/>
      <c r="AJ3654" s="103"/>
      <c r="AK3654" s="103"/>
      <c r="AL3654" s="103"/>
      <c r="AM3654" s="103"/>
      <c r="AN3654" s="103"/>
      <c r="AO3654" s="103"/>
      <c r="AP3654" s="103"/>
      <c r="AQ3654" s="103"/>
      <c r="AR3654" s="103"/>
      <c r="AS3654" s="103"/>
      <c r="AT3654" s="103"/>
      <c r="AU3654" s="103"/>
      <c r="AV3654" s="103"/>
      <c r="AW3654" s="103"/>
      <c r="AX3654" s="103"/>
      <c r="AY3654" s="103"/>
      <c r="AZ3654" s="103"/>
      <c r="BA3654" s="95"/>
      <c r="BB3654" s="95"/>
      <c r="BC3654" s="95"/>
      <c r="BD3654" s="95"/>
      <c r="BE3654" s="95"/>
      <c r="BF3654" s="95"/>
      <c r="BG3654" s="95"/>
      <c r="BH3654" s="95"/>
      <c r="BI3654" s="95"/>
    </row>
    <row r="3655" spans="17:61" s="82" customFormat="1" x14ac:dyDescent="0.2">
      <c r="Q3655" s="103"/>
      <c r="R3655" s="104"/>
      <c r="S3655" s="103"/>
      <c r="T3655" s="103"/>
      <c r="U3655" s="103"/>
      <c r="V3655" s="103"/>
      <c r="W3655" s="103"/>
      <c r="X3655" s="103"/>
      <c r="Y3655" s="103"/>
      <c r="Z3655" s="103"/>
      <c r="AA3655" s="103"/>
      <c r="AB3655" s="103"/>
      <c r="AC3655" s="103"/>
      <c r="AD3655" s="103"/>
      <c r="AE3655" s="103"/>
      <c r="AF3655" s="103"/>
      <c r="AG3655" s="103"/>
      <c r="AH3655" s="103"/>
      <c r="AI3655" s="103"/>
      <c r="AJ3655" s="103"/>
      <c r="AK3655" s="103"/>
      <c r="AL3655" s="103"/>
      <c r="AM3655" s="103"/>
      <c r="AN3655" s="103"/>
      <c r="AO3655" s="103"/>
      <c r="AP3655" s="103"/>
      <c r="AQ3655" s="103"/>
      <c r="AR3655" s="103"/>
      <c r="AS3655" s="103"/>
      <c r="AT3655" s="103"/>
      <c r="AU3655" s="103"/>
      <c r="AV3655" s="103"/>
      <c r="AW3655" s="103"/>
      <c r="AX3655" s="103"/>
      <c r="AY3655" s="103"/>
      <c r="AZ3655" s="103"/>
      <c r="BA3655" s="95"/>
      <c r="BB3655" s="95"/>
      <c r="BC3655" s="95"/>
      <c r="BD3655" s="95"/>
      <c r="BE3655" s="95"/>
      <c r="BF3655" s="95"/>
      <c r="BG3655" s="95"/>
      <c r="BH3655" s="95"/>
      <c r="BI3655" s="95"/>
    </row>
    <row r="3656" spans="17:61" s="82" customFormat="1" x14ac:dyDescent="0.2">
      <c r="Q3656" s="103"/>
      <c r="R3656" s="104"/>
      <c r="S3656" s="103"/>
      <c r="T3656" s="103"/>
      <c r="U3656" s="103"/>
      <c r="V3656" s="103"/>
      <c r="W3656" s="103"/>
      <c r="X3656" s="103"/>
      <c r="Y3656" s="103"/>
      <c r="Z3656" s="103"/>
      <c r="AA3656" s="103"/>
      <c r="AB3656" s="103"/>
      <c r="AC3656" s="103"/>
      <c r="AD3656" s="103"/>
      <c r="AE3656" s="103"/>
      <c r="AF3656" s="103"/>
      <c r="AG3656" s="103"/>
      <c r="AH3656" s="103"/>
      <c r="AI3656" s="103"/>
      <c r="AJ3656" s="103"/>
      <c r="AK3656" s="103"/>
      <c r="AL3656" s="103"/>
      <c r="AM3656" s="103"/>
      <c r="AN3656" s="103"/>
      <c r="AO3656" s="103"/>
      <c r="AP3656" s="103"/>
      <c r="AQ3656" s="103"/>
      <c r="AR3656" s="103"/>
      <c r="AS3656" s="103"/>
      <c r="AT3656" s="103"/>
      <c r="AU3656" s="103"/>
      <c r="AV3656" s="103"/>
      <c r="AW3656" s="103"/>
      <c r="AX3656" s="103"/>
      <c r="AY3656" s="103"/>
      <c r="AZ3656" s="103"/>
      <c r="BA3656" s="95"/>
      <c r="BB3656" s="95"/>
      <c r="BC3656" s="95"/>
      <c r="BD3656" s="95"/>
      <c r="BE3656" s="95"/>
      <c r="BF3656" s="95"/>
      <c r="BG3656" s="95"/>
      <c r="BH3656" s="95"/>
      <c r="BI3656" s="95"/>
    </row>
    <row r="3657" spans="17:61" s="82" customFormat="1" x14ac:dyDescent="0.2">
      <c r="Q3657" s="103"/>
      <c r="R3657" s="104"/>
      <c r="S3657" s="103"/>
      <c r="T3657" s="103"/>
      <c r="U3657" s="103"/>
      <c r="V3657" s="103"/>
      <c r="W3657" s="103"/>
      <c r="X3657" s="103"/>
      <c r="Y3657" s="103"/>
      <c r="Z3657" s="103"/>
      <c r="AA3657" s="103"/>
      <c r="AB3657" s="103"/>
      <c r="AC3657" s="103"/>
      <c r="AD3657" s="103"/>
      <c r="AE3657" s="103"/>
      <c r="AF3657" s="103"/>
      <c r="AG3657" s="103"/>
      <c r="AH3657" s="103"/>
      <c r="AI3657" s="103"/>
      <c r="AJ3657" s="103"/>
      <c r="AK3657" s="103"/>
      <c r="AL3657" s="103"/>
      <c r="AM3657" s="103"/>
      <c r="AN3657" s="103"/>
      <c r="AO3657" s="103"/>
      <c r="AP3657" s="103"/>
      <c r="AQ3657" s="103"/>
      <c r="AR3657" s="103"/>
      <c r="AS3657" s="103"/>
      <c r="AT3657" s="103"/>
      <c r="AU3657" s="103"/>
      <c r="AV3657" s="103"/>
      <c r="AW3657" s="103"/>
      <c r="AX3657" s="103"/>
      <c r="AY3657" s="103"/>
      <c r="AZ3657" s="103"/>
      <c r="BA3657" s="95"/>
      <c r="BB3657" s="95"/>
      <c r="BC3657" s="95"/>
      <c r="BD3657" s="95"/>
      <c r="BE3657" s="95"/>
      <c r="BF3657" s="95"/>
      <c r="BG3657" s="95"/>
      <c r="BH3657" s="95"/>
      <c r="BI3657" s="95"/>
    </row>
    <row r="3658" spans="17:61" s="82" customFormat="1" x14ac:dyDescent="0.2">
      <c r="Q3658" s="103"/>
      <c r="R3658" s="104"/>
      <c r="S3658" s="103"/>
      <c r="T3658" s="103"/>
      <c r="U3658" s="103"/>
      <c r="V3658" s="103"/>
      <c r="W3658" s="103"/>
      <c r="X3658" s="103"/>
      <c r="Y3658" s="103"/>
      <c r="Z3658" s="103"/>
      <c r="AA3658" s="103"/>
      <c r="AB3658" s="103"/>
      <c r="AC3658" s="103"/>
      <c r="AD3658" s="103"/>
      <c r="AE3658" s="103"/>
      <c r="AF3658" s="103"/>
      <c r="AG3658" s="103"/>
      <c r="AH3658" s="103"/>
      <c r="AI3658" s="103"/>
      <c r="AJ3658" s="103"/>
      <c r="AK3658" s="103"/>
      <c r="AL3658" s="103"/>
      <c r="AM3658" s="103"/>
      <c r="AN3658" s="103"/>
      <c r="AO3658" s="103"/>
      <c r="AP3658" s="103"/>
      <c r="AQ3658" s="103"/>
      <c r="AR3658" s="103"/>
      <c r="AS3658" s="103"/>
      <c r="AT3658" s="103"/>
      <c r="AU3658" s="103"/>
      <c r="AV3658" s="103"/>
      <c r="AW3658" s="103"/>
      <c r="AX3658" s="103"/>
      <c r="AY3658" s="103"/>
      <c r="AZ3658" s="103"/>
      <c r="BA3658" s="95"/>
      <c r="BB3658" s="95"/>
      <c r="BC3658" s="95"/>
      <c r="BD3658" s="95"/>
      <c r="BE3658" s="95"/>
      <c r="BF3658" s="95"/>
      <c r="BG3658" s="95"/>
      <c r="BH3658" s="95"/>
      <c r="BI3658" s="95"/>
    </row>
    <row r="3659" spans="17:61" s="82" customFormat="1" x14ac:dyDescent="0.2">
      <c r="Q3659" s="103"/>
      <c r="R3659" s="104"/>
      <c r="S3659" s="103"/>
      <c r="T3659" s="103"/>
      <c r="U3659" s="103"/>
      <c r="V3659" s="103"/>
      <c r="W3659" s="103"/>
      <c r="X3659" s="103"/>
      <c r="Y3659" s="103"/>
      <c r="Z3659" s="103"/>
      <c r="AA3659" s="103"/>
      <c r="AB3659" s="103"/>
      <c r="AC3659" s="103"/>
      <c r="AD3659" s="103"/>
      <c r="AE3659" s="103"/>
      <c r="AF3659" s="103"/>
      <c r="AG3659" s="103"/>
      <c r="AH3659" s="103"/>
      <c r="AI3659" s="103"/>
      <c r="AJ3659" s="103"/>
      <c r="AK3659" s="103"/>
      <c r="AL3659" s="103"/>
      <c r="AM3659" s="103"/>
      <c r="AN3659" s="103"/>
      <c r="AO3659" s="103"/>
      <c r="AP3659" s="103"/>
      <c r="AQ3659" s="103"/>
      <c r="AR3659" s="103"/>
      <c r="AS3659" s="103"/>
      <c r="AT3659" s="103"/>
      <c r="AU3659" s="103"/>
      <c r="AV3659" s="103"/>
      <c r="AW3659" s="103"/>
      <c r="AX3659" s="103"/>
      <c r="AY3659" s="103"/>
      <c r="AZ3659" s="103"/>
      <c r="BA3659" s="95"/>
      <c r="BB3659" s="95"/>
      <c r="BC3659" s="95"/>
      <c r="BD3659" s="95"/>
      <c r="BE3659" s="95"/>
      <c r="BF3659" s="95"/>
      <c r="BG3659" s="95"/>
      <c r="BH3659" s="95"/>
      <c r="BI3659" s="95"/>
    </row>
    <row r="3660" spans="17:61" s="82" customFormat="1" x14ac:dyDescent="0.2">
      <c r="Q3660" s="103"/>
      <c r="R3660" s="104"/>
      <c r="S3660" s="103"/>
      <c r="T3660" s="103"/>
      <c r="U3660" s="103"/>
      <c r="V3660" s="103"/>
      <c r="W3660" s="103"/>
      <c r="X3660" s="103"/>
      <c r="Y3660" s="103"/>
      <c r="Z3660" s="103"/>
      <c r="AA3660" s="103"/>
      <c r="AB3660" s="103"/>
      <c r="AC3660" s="103"/>
      <c r="AD3660" s="103"/>
      <c r="AE3660" s="103"/>
      <c r="AF3660" s="103"/>
      <c r="AG3660" s="103"/>
      <c r="AH3660" s="103"/>
      <c r="AI3660" s="103"/>
      <c r="AJ3660" s="103"/>
      <c r="AK3660" s="103"/>
      <c r="AL3660" s="103"/>
      <c r="AM3660" s="103"/>
      <c r="AN3660" s="103"/>
      <c r="AO3660" s="103"/>
      <c r="AP3660" s="103"/>
      <c r="AQ3660" s="103"/>
      <c r="AR3660" s="103"/>
      <c r="AS3660" s="103"/>
      <c r="AT3660" s="103"/>
      <c r="AU3660" s="103"/>
      <c r="AV3660" s="103"/>
      <c r="AW3660" s="103"/>
      <c r="AX3660" s="103"/>
      <c r="AY3660" s="103"/>
      <c r="AZ3660" s="103"/>
      <c r="BA3660" s="95"/>
      <c r="BB3660" s="95"/>
      <c r="BC3660" s="95"/>
      <c r="BD3660" s="95"/>
      <c r="BE3660" s="95"/>
      <c r="BF3660" s="95"/>
      <c r="BG3660" s="95"/>
      <c r="BH3660" s="95"/>
      <c r="BI3660" s="95"/>
    </row>
    <row r="3661" spans="17:61" s="82" customFormat="1" x14ac:dyDescent="0.2">
      <c r="Q3661" s="103"/>
      <c r="R3661" s="104"/>
      <c r="S3661" s="103"/>
      <c r="T3661" s="103"/>
      <c r="U3661" s="103"/>
      <c r="V3661" s="103"/>
      <c r="W3661" s="103"/>
      <c r="X3661" s="103"/>
      <c r="Y3661" s="103"/>
      <c r="Z3661" s="103"/>
      <c r="AA3661" s="103"/>
      <c r="AB3661" s="103"/>
      <c r="AC3661" s="103"/>
      <c r="AD3661" s="103"/>
      <c r="AE3661" s="103"/>
      <c r="AF3661" s="103"/>
      <c r="AG3661" s="103"/>
      <c r="AH3661" s="103"/>
      <c r="AI3661" s="103"/>
      <c r="AJ3661" s="103"/>
      <c r="AK3661" s="103"/>
      <c r="AL3661" s="103"/>
      <c r="AM3661" s="103"/>
      <c r="AN3661" s="103"/>
      <c r="AO3661" s="103"/>
      <c r="AP3661" s="103"/>
      <c r="AQ3661" s="103"/>
      <c r="AR3661" s="103"/>
      <c r="AS3661" s="103"/>
      <c r="AT3661" s="103"/>
      <c r="AU3661" s="103"/>
      <c r="AV3661" s="103"/>
      <c r="AW3661" s="103"/>
      <c r="AX3661" s="103"/>
      <c r="AY3661" s="103"/>
      <c r="AZ3661" s="103"/>
      <c r="BA3661" s="95"/>
      <c r="BB3661" s="95"/>
      <c r="BC3661" s="95"/>
      <c r="BD3661" s="95"/>
      <c r="BE3661" s="95"/>
      <c r="BF3661" s="95"/>
      <c r="BG3661" s="95"/>
      <c r="BH3661" s="95"/>
      <c r="BI3661" s="95"/>
    </row>
    <row r="3662" spans="17:61" s="82" customFormat="1" x14ac:dyDescent="0.2">
      <c r="Q3662" s="103"/>
      <c r="R3662" s="104"/>
      <c r="S3662" s="103"/>
      <c r="T3662" s="103"/>
      <c r="U3662" s="103"/>
      <c r="V3662" s="103"/>
      <c r="W3662" s="103"/>
      <c r="X3662" s="103"/>
      <c r="Y3662" s="103"/>
      <c r="Z3662" s="103"/>
      <c r="AA3662" s="103"/>
      <c r="AB3662" s="103"/>
      <c r="AC3662" s="103"/>
      <c r="AD3662" s="103"/>
      <c r="AE3662" s="103"/>
      <c r="AF3662" s="103"/>
      <c r="AG3662" s="103"/>
      <c r="AH3662" s="103"/>
      <c r="AI3662" s="103"/>
      <c r="AJ3662" s="103"/>
      <c r="AK3662" s="103"/>
      <c r="AL3662" s="103"/>
      <c r="AM3662" s="103"/>
      <c r="AN3662" s="103"/>
      <c r="AO3662" s="103"/>
      <c r="AP3662" s="103"/>
      <c r="AQ3662" s="103"/>
      <c r="AR3662" s="103"/>
      <c r="AS3662" s="103"/>
      <c r="AT3662" s="103"/>
      <c r="AU3662" s="103"/>
      <c r="AV3662" s="103"/>
      <c r="AW3662" s="103"/>
      <c r="AX3662" s="103"/>
      <c r="AY3662" s="103"/>
      <c r="AZ3662" s="103"/>
      <c r="BA3662" s="95"/>
      <c r="BB3662" s="95"/>
      <c r="BC3662" s="95"/>
      <c r="BD3662" s="95"/>
      <c r="BE3662" s="95"/>
      <c r="BF3662" s="95"/>
      <c r="BG3662" s="95"/>
      <c r="BH3662" s="95"/>
      <c r="BI3662" s="95"/>
    </row>
    <row r="3663" spans="17:61" s="82" customFormat="1" x14ac:dyDescent="0.2">
      <c r="Q3663" s="103"/>
      <c r="R3663" s="104"/>
      <c r="S3663" s="103"/>
      <c r="T3663" s="103"/>
      <c r="U3663" s="103"/>
      <c r="V3663" s="103"/>
      <c r="W3663" s="103"/>
      <c r="X3663" s="103"/>
      <c r="Y3663" s="103"/>
      <c r="Z3663" s="103"/>
      <c r="AA3663" s="103"/>
      <c r="AB3663" s="103"/>
      <c r="AC3663" s="103"/>
      <c r="AD3663" s="103"/>
      <c r="AE3663" s="103"/>
      <c r="AF3663" s="103"/>
      <c r="AG3663" s="103"/>
      <c r="AH3663" s="103"/>
      <c r="AI3663" s="103"/>
      <c r="AJ3663" s="103"/>
      <c r="AK3663" s="103"/>
      <c r="AL3663" s="103"/>
      <c r="AM3663" s="103"/>
      <c r="AN3663" s="103"/>
      <c r="AO3663" s="103"/>
      <c r="AP3663" s="103"/>
      <c r="AQ3663" s="103"/>
      <c r="AR3663" s="103"/>
      <c r="AS3663" s="103"/>
      <c r="AT3663" s="103"/>
      <c r="AU3663" s="103"/>
      <c r="AV3663" s="103"/>
      <c r="AW3663" s="103"/>
      <c r="AX3663" s="103"/>
      <c r="AY3663" s="103"/>
      <c r="AZ3663" s="103"/>
      <c r="BA3663" s="95"/>
      <c r="BB3663" s="95"/>
      <c r="BC3663" s="95"/>
      <c r="BD3663" s="95"/>
      <c r="BE3663" s="95"/>
      <c r="BF3663" s="95"/>
      <c r="BG3663" s="95"/>
      <c r="BH3663" s="95"/>
      <c r="BI3663" s="95"/>
    </row>
    <row r="3664" spans="17:61" s="82" customFormat="1" x14ac:dyDescent="0.2">
      <c r="Q3664" s="103"/>
      <c r="R3664" s="104"/>
      <c r="S3664" s="103"/>
      <c r="T3664" s="103"/>
      <c r="U3664" s="103"/>
      <c r="V3664" s="103"/>
      <c r="W3664" s="103"/>
      <c r="X3664" s="103"/>
      <c r="Y3664" s="103"/>
      <c r="Z3664" s="103"/>
      <c r="AA3664" s="103"/>
      <c r="AB3664" s="103"/>
      <c r="AC3664" s="103"/>
      <c r="AD3664" s="103"/>
      <c r="AE3664" s="103"/>
      <c r="AF3664" s="103"/>
      <c r="AG3664" s="103"/>
      <c r="AH3664" s="103"/>
      <c r="AI3664" s="103"/>
      <c r="AJ3664" s="103"/>
      <c r="AK3664" s="103"/>
      <c r="AL3664" s="103"/>
      <c r="AM3664" s="103"/>
      <c r="AN3664" s="103"/>
      <c r="AO3664" s="103"/>
      <c r="AP3664" s="103"/>
      <c r="AQ3664" s="103"/>
      <c r="AR3664" s="103"/>
      <c r="AS3664" s="103"/>
      <c r="AT3664" s="103"/>
      <c r="AU3664" s="103"/>
      <c r="AV3664" s="103"/>
      <c r="AW3664" s="103"/>
      <c r="AX3664" s="103"/>
      <c r="AY3664" s="103"/>
      <c r="AZ3664" s="103"/>
      <c r="BA3664" s="95"/>
      <c r="BB3664" s="95"/>
      <c r="BC3664" s="95"/>
      <c r="BD3664" s="95"/>
      <c r="BE3664" s="95"/>
      <c r="BF3664" s="95"/>
      <c r="BG3664" s="95"/>
      <c r="BH3664" s="95"/>
      <c r="BI3664" s="95"/>
    </row>
    <row r="3665" spans="17:61" s="82" customFormat="1" x14ac:dyDescent="0.2">
      <c r="Q3665" s="103"/>
      <c r="R3665" s="104"/>
      <c r="S3665" s="103"/>
      <c r="T3665" s="103"/>
      <c r="U3665" s="103"/>
      <c r="V3665" s="103"/>
      <c r="W3665" s="103"/>
      <c r="X3665" s="103"/>
      <c r="Y3665" s="103"/>
      <c r="Z3665" s="103"/>
      <c r="AA3665" s="103"/>
      <c r="AB3665" s="103"/>
      <c r="AC3665" s="103"/>
      <c r="AD3665" s="103"/>
      <c r="AE3665" s="103"/>
      <c r="AF3665" s="103"/>
      <c r="AG3665" s="103"/>
      <c r="AH3665" s="103"/>
      <c r="AI3665" s="103"/>
      <c r="AJ3665" s="103"/>
      <c r="AK3665" s="103"/>
      <c r="AL3665" s="103"/>
      <c r="AM3665" s="103"/>
      <c r="AN3665" s="103"/>
      <c r="AO3665" s="103"/>
      <c r="AP3665" s="103"/>
      <c r="AQ3665" s="103"/>
      <c r="AR3665" s="103"/>
      <c r="AS3665" s="103"/>
      <c r="AT3665" s="103"/>
      <c r="AU3665" s="103"/>
      <c r="AV3665" s="103"/>
      <c r="AW3665" s="103"/>
      <c r="AX3665" s="103"/>
      <c r="AY3665" s="103"/>
      <c r="AZ3665" s="103"/>
      <c r="BA3665" s="95"/>
      <c r="BB3665" s="95"/>
      <c r="BC3665" s="95"/>
      <c r="BD3665" s="95"/>
      <c r="BE3665" s="95"/>
      <c r="BF3665" s="95"/>
      <c r="BG3665" s="95"/>
      <c r="BH3665" s="95"/>
      <c r="BI3665" s="95"/>
    </row>
    <row r="3666" spans="17:61" s="82" customFormat="1" x14ac:dyDescent="0.2">
      <c r="Q3666" s="103"/>
      <c r="R3666" s="104"/>
      <c r="S3666" s="103"/>
      <c r="T3666" s="103"/>
      <c r="U3666" s="103"/>
      <c r="V3666" s="103"/>
      <c r="W3666" s="103"/>
      <c r="X3666" s="103"/>
      <c r="Y3666" s="103"/>
      <c r="Z3666" s="103"/>
      <c r="AA3666" s="103"/>
      <c r="AB3666" s="103"/>
      <c r="AC3666" s="103"/>
      <c r="AD3666" s="103"/>
      <c r="AE3666" s="103"/>
      <c r="AF3666" s="103"/>
      <c r="AG3666" s="103"/>
      <c r="AH3666" s="103"/>
      <c r="AI3666" s="103"/>
      <c r="AJ3666" s="103"/>
      <c r="AK3666" s="103"/>
      <c r="AL3666" s="103"/>
      <c r="AM3666" s="103"/>
      <c r="AN3666" s="103"/>
      <c r="AO3666" s="103"/>
      <c r="AP3666" s="103"/>
      <c r="AQ3666" s="103"/>
      <c r="AR3666" s="103"/>
      <c r="AS3666" s="103"/>
      <c r="AT3666" s="103"/>
      <c r="AU3666" s="103"/>
      <c r="AV3666" s="103"/>
      <c r="AW3666" s="103"/>
      <c r="AX3666" s="103"/>
      <c r="AY3666" s="103"/>
      <c r="AZ3666" s="103"/>
      <c r="BA3666" s="95"/>
      <c r="BB3666" s="95"/>
      <c r="BC3666" s="95"/>
      <c r="BD3666" s="95"/>
      <c r="BE3666" s="95"/>
      <c r="BF3666" s="95"/>
      <c r="BG3666" s="95"/>
      <c r="BH3666" s="95"/>
      <c r="BI3666" s="95"/>
    </row>
    <row r="3667" spans="17:61" s="82" customFormat="1" x14ac:dyDescent="0.2">
      <c r="Q3667" s="103"/>
      <c r="R3667" s="104"/>
      <c r="S3667" s="103"/>
      <c r="T3667" s="103"/>
      <c r="U3667" s="103"/>
      <c r="V3667" s="103"/>
      <c r="W3667" s="103"/>
      <c r="X3667" s="103"/>
      <c r="Y3667" s="103"/>
      <c r="Z3667" s="103"/>
      <c r="AA3667" s="103"/>
      <c r="AB3667" s="103"/>
      <c r="AC3667" s="103"/>
      <c r="AD3667" s="103"/>
      <c r="AE3667" s="103"/>
      <c r="AF3667" s="103"/>
      <c r="AG3667" s="103"/>
      <c r="AH3667" s="103"/>
      <c r="AI3667" s="103"/>
      <c r="AJ3667" s="103"/>
      <c r="AK3667" s="103"/>
      <c r="AL3667" s="103"/>
      <c r="AM3667" s="103"/>
      <c r="AN3667" s="103"/>
      <c r="AO3667" s="103"/>
      <c r="AP3667" s="103"/>
      <c r="AQ3667" s="103"/>
      <c r="AR3667" s="103"/>
      <c r="AS3667" s="103"/>
      <c r="AT3667" s="103"/>
      <c r="AU3667" s="103"/>
      <c r="AV3667" s="103"/>
      <c r="AW3667" s="103"/>
      <c r="AX3667" s="103"/>
      <c r="AY3667" s="103"/>
      <c r="AZ3667" s="103"/>
      <c r="BA3667" s="95"/>
      <c r="BB3667" s="95"/>
      <c r="BC3667" s="95"/>
      <c r="BD3667" s="95"/>
      <c r="BE3667" s="95"/>
      <c r="BF3667" s="95"/>
      <c r="BG3667" s="95"/>
      <c r="BH3667" s="95"/>
      <c r="BI3667" s="95"/>
    </row>
    <row r="3668" spans="17:61" s="82" customFormat="1" x14ac:dyDescent="0.2">
      <c r="Q3668" s="103"/>
      <c r="R3668" s="104"/>
      <c r="S3668" s="103"/>
      <c r="T3668" s="103"/>
      <c r="U3668" s="103"/>
      <c r="V3668" s="103"/>
      <c r="W3668" s="103"/>
      <c r="X3668" s="103"/>
      <c r="Y3668" s="103"/>
      <c r="Z3668" s="103"/>
      <c r="AA3668" s="103"/>
      <c r="AB3668" s="103"/>
      <c r="AC3668" s="103"/>
      <c r="AD3668" s="103"/>
      <c r="AE3668" s="103"/>
      <c r="AF3668" s="103"/>
      <c r="AG3668" s="103"/>
      <c r="AH3668" s="103"/>
      <c r="AI3668" s="103"/>
      <c r="AJ3668" s="103"/>
      <c r="AK3668" s="103"/>
      <c r="AL3668" s="103"/>
      <c r="AM3668" s="103"/>
      <c r="AN3668" s="103"/>
      <c r="AO3668" s="103"/>
      <c r="AP3668" s="103"/>
      <c r="AQ3668" s="103"/>
      <c r="AR3668" s="103"/>
      <c r="AS3668" s="103"/>
      <c r="AT3668" s="103"/>
      <c r="AU3668" s="103"/>
      <c r="AV3668" s="103"/>
      <c r="AW3668" s="103"/>
      <c r="AX3668" s="103"/>
      <c r="AY3668" s="103"/>
      <c r="AZ3668" s="103"/>
      <c r="BA3668" s="95"/>
      <c r="BB3668" s="95"/>
      <c r="BC3668" s="95"/>
      <c r="BD3668" s="95"/>
      <c r="BE3668" s="95"/>
      <c r="BF3668" s="95"/>
      <c r="BG3668" s="95"/>
      <c r="BH3668" s="95"/>
      <c r="BI3668" s="95"/>
    </row>
    <row r="3669" spans="17:61" s="82" customFormat="1" x14ac:dyDescent="0.2">
      <c r="Q3669" s="103"/>
      <c r="R3669" s="104"/>
      <c r="S3669" s="103"/>
      <c r="T3669" s="103"/>
      <c r="U3669" s="103"/>
      <c r="V3669" s="103"/>
      <c r="W3669" s="103"/>
      <c r="X3669" s="103"/>
      <c r="Y3669" s="103"/>
      <c r="Z3669" s="103"/>
      <c r="AA3669" s="103"/>
      <c r="AB3669" s="103"/>
      <c r="AC3669" s="103"/>
      <c r="AD3669" s="103"/>
      <c r="AE3669" s="103"/>
      <c r="AF3669" s="103"/>
      <c r="AG3669" s="103"/>
      <c r="AH3669" s="103"/>
      <c r="AI3669" s="103"/>
      <c r="AJ3669" s="103"/>
      <c r="AK3669" s="103"/>
      <c r="AL3669" s="103"/>
      <c r="AM3669" s="103"/>
      <c r="AN3669" s="103"/>
      <c r="AO3669" s="103"/>
      <c r="AP3669" s="103"/>
      <c r="AQ3669" s="103"/>
      <c r="AR3669" s="103"/>
      <c r="AS3669" s="103"/>
      <c r="AT3669" s="103"/>
      <c r="AU3669" s="103"/>
      <c r="AV3669" s="103"/>
      <c r="AW3669" s="103"/>
      <c r="AX3669" s="103"/>
      <c r="AY3669" s="103"/>
      <c r="AZ3669" s="103"/>
      <c r="BA3669" s="95"/>
      <c r="BB3669" s="95"/>
      <c r="BC3669" s="95"/>
      <c r="BD3669" s="95"/>
      <c r="BE3669" s="95"/>
      <c r="BF3669" s="95"/>
      <c r="BG3669" s="95"/>
      <c r="BH3669" s="95"/>
      <c r="BI3669" s="95"/>
    </row>
    <row r="3670" spans="17:61" s="82" customFormat="1" x14ac:dyDescent="0.2">
      <c r="Q3670" s="103"/>
      <c r="R3670" s="104"/>
      <c r="S3670" s="103"/>
      <c r="T3670" s="103"/>
      <c r="U3670" s="103"/>
      <c r="V3670" s="103"/>
      <c r="W3670" s="103"/>
      <c r="X3670" s="103"/>
      <c r="Y3670" s="103"/>
      <c r="Z3670" s="103"/>
      <c r="AA3670" s="103"/>
      <c r="AB3670" s="103"/>
      <c r="AC3670" s="103"/>
      <c r="AD3670" s="103"/>
      <c r="AE3670" s="103"/>
      <c r="AF3670" s="103"/>
      <c r="AG3670" s="103"/>
      <c r="AH3670" s="103"/>
      <c r="AI3670" s="103"/>
      <c r="AJ3670" s="103"/>
      <c r="AK3670" s="103"/>
      <c r="AL3670" s="103"/>
      <c r="AM3670" s="103"/>
      <c r="AN3670" s="103"/>
      <c r="AO3670" s="103"/>
      <c r="AP3670" s="103"/>
      <c r="AQ3670" s="103"/>
      <c r="AR3670" s="103"/>
      <c r="AS3670" s="103"/>
      <c r="AT3670" s="103"/>
      <c r="AU3670" s="103"/>
      <c r="AV3670" s="103"/>
      <c r="AW3670" s="103"/>
      <c r="AX3670" s="103"/>
      <c r="AY3670" s="103"/>
      <c r="AZ3670" s="103"/>
      <c r="BA3670" s="95"/>
      <c r="BB3670" s="95"/>
      <c r="BC3670" s="95"/>
      <c r="BD3670" s="95"/>
      <c r="BE3670" s="95"/>
      <c r="BF3670" s="95"/>
      <c r="BG3670" s="95"/>
      <c r="BH3670" s="95"/>
      <c r="BI3670" s="95"/>
    </row>
    <row r="3671" spans="17:61" s="82" customFormat="1" x14ac:dyDescent="0.2">
      <c r="Q3671" s="103"/>
      <c r="R3671" s="104"/>
      <c r="S3671" s="103"/>
      <c r="T3671" s="103"/>
      <c r="U3671" s="103"/>
      <c r="V3671" s="103"/>
      <c r="W3671" s="103"/>
      <c r="X3671" s="103"/>
      <c r="Y3671" s="103"/>
      <c r="Z3671" s="103"/>
      <c r="AA3671" s="103"/>
      <c r="AB3671" s="103"/>
      <c r="AC3671" s="103"/>
      <c r="AD3671" s="103"/>
      <c r="AE3671" s="103"/>
      <c r="AF3671" s="103"/>
      <c r="AG3671" s="103"/>
      <c r="AH3671" s="103"/>
      <c r="AI3671" s="103"/>
      <c r="AJ3671" s="103"/>
      <c r="AK3671" s="103"/>
      <c r="AL3671" s="103"/>
      <c r="AM3671" s="103"/>
      <c r="AN3671" s="103"/>
      <c r="AO3671" s="103"/>
      <c r="AP3671" s="103"/>
      <c r="AQ3671" s="103"/>
      <c r="AR3671" s="103"/>
      <c r="AS3671" s="103"/>
      <c r="AT3671" s="103"/>
      <c r="AU3671" s="103"/>
      <c r="AV3671" s="103"/>
      <c r="AW3671" s="103"/>
      <c r="AX3671" s="103"/>
      <c r="AY3671" s="103"/>
      <c r="AZ3671" s="103"/>
      <c r="BA3671" s="95"/>
      <c r="BB3671" s="95"/>
      <c r="BC3671" s="95"/>
      <c r="BD3671" s="95"/>
      <c r="BE3671" s="95"/>
      <c r="BF3671" s="95"/>
      <c r="BG3671" s="95"/>
      <c r="BH3671" s="95"/>
      <c r="BI3671" s="95"/>
    </row>
    <row r="3672" spans="17:61" s="82" customFormat="1" x14ac:dyDescent="0.2">
      <c r="Q3672" s="103"/>
      <c r="R3672" s="104"/>
      <c r="S3672" s="103"/>
      <c r="T3672" s="103"/>
      <c r="U3672" s="103"/>
      <c r="V3672" s="103"/>
      <c r="W3672" s="103"/>
      <c r="X3672" s="103"/>
      <c r="Y3672" s="103"/>
      <c r="Z3672" s="103"/>
      <c r="AA3672" s="103"/>
      <c r="AB3672" s="103"/>
      <c r="AC3672" s="103"/>
      <c r="AD3672" s="103"/>
      <c r="AE3672" s="103"/>
      <c r="AF3672" s="103"/>
      <c r="AG3672" s="103"/>
      <c r="AH3672" s="103"/>
      <c r="AI3672" s="103"/>
      <c r="AJ3672" s="103"/>
      <c r="AK3672" s="103"/>
      <c r="AL3672" s="103"/>
      <c r="AM3672" s="103"/>
      <c r="AN3672" s="103"/>
      <c r="AO3672" s="103"/>
      <c r="AP3672" s="103"/>
      <c r="AQ3672" s="103"/>
      <c r="AR3672" s="103"/>
      <c r="AS3672" s="103"/>
      <c r="AT3672" s="103"/>
      <c r="AU3672" s="103"/>
      <c r="AV3672" s="103"/>
      <c r="AW3672" s="103"/>
      <c r="AX3672" s="103"/>
      <c r="AY3672" s="103"/>
      <c r="AZ3672" s="103"/>
      <c r="BA3672" s="95"/>
      <c r="BB3672" s="95"/>
      <c r="BC3672" s="95"/>
      <c r="BD3672" s="95"/>
      <c r="BE3672" s="95"/>
      <c r="BF3672" s="95"/>
      <c r="BG3672" s="95"/>
      <c r="BH3672" s="95"/>
      <c r="BI3672" s="95"/>
    </row>
    <row r="3673" spans="17:61" s="82" customFormat="1" x14ac:dyDescent="0.2">
      <c r="Q3673" s="103"/>
      <c r="R3673" s="104"/>
      <c r="S3673" s="103"/>
      <c r="T3673" s="103"/>
      <c r="U3673" s="103"/>
      <c r="V3673" s="103"/>
      <c r="W3673" s="103"/>
      <c r="X3673" s="103"/>
      <c r="Y3673" s="103"/>
      <c r="Z3673" s="103"/>
      <c r="AA3673" s="103"/>
      <c r="AB3673" s="103"/>
      <c r="AC3673" s="103"/>
      <c r="AD3673" s="103"/>
      <c r="AE3673" s="103"/>
      <c r="AF3673" s="103"/>
      <c r="AG3673" s="103"/>
      <c r="AH3673" s="103"/>
      <c r="AI3673" s="103"/>
      <c r="AJ3673" s="103"/>
      <c r="AK3673" s="103"/>
      <c r="AL3673" s="103"/>
      <c r="AM3673" s="103"/>
      <c r="AN3673" s="103"/>
      <c r="AO3673" s="103"/>
      <c r="AP3673" s="103"/>
      <c r="AQ3673" s="103"/>
      <c r="AR3673" s="103"/>
      <c r="AS3673" s="103"/>
      <c r="AT3673" s="103"/>
      <c r="AU3673" s="103"/>
      <c r="AV3673" s="103"/>
      <c r="AW3673" s="103"/>
      <c r="AX3673" s="103"/>
      <c r="AY3673" s="103"/>
      <c r="AZ3673" s="103"/>
      <c r="BA3673" s="95"/>
      <c r="BB3673" s="95"/>
      <c r="BC3673" s="95"/>
      <c r="BD3673" s="95"/>
      <c r="BE3673" s="95"/>
      <c r="BF3673" s="95"/>
      <c r="BG3673" s="95"/>
      <c r="BH3673" s="95"/>
      <c r="BI3673" s="95"/>
    </row>
    <row r="3674" spans="17:61" s="82" customFormat="1" x14ac:dyDescent="0.2">
      <c r="Q3674" s="103"/>
      <c r="R3674" s="104"/>
      <c r="S3674" s="103"/>
      <c r="T3674" s="103"/>
      <c r="U3674" s="103"/>
      <c r="V3674" s="103"/>
      <c r="W3674" s="103"/>
      <c r="X3674" s="103"/>
      <c r="Y3674" s="103"/>
      <c r="Z3674" s="103"/>
      <c r="AA3674" s="103"/>
      <c r="AB3674" s="103"/>
      <c r="AC3674" s="103"/>
      <c r="AD3674" s="103"/>
      <c r="AE3674" s="103"/>
      <c r="AF3674" s="103"/>
      <c r="AG3674" s="103"/>
      <c r="AH3674" s="103"/>
      <c r="AI3674" s="103"/>
      <c r="AJ3674" s="103"/>
      <c r="AK3674" s="103"/>
      <c r="AL3674" s="103"/>
      <c r="AM3674" s="103"/>
      <c r="AN3674" s="103"/>
      <c r="AO3674" s="103"/>
      <c r="AP3674" s="103"/>
      <c r="AQ3674" s="103"/>
      <c r="AR3674" s="103"/>
      <c r="AS3674" s="103"/>
      <c r="AT3674" s="103"/>
      <c r="AU3674" s="103"/>
      <c r="AV3674" s="103"/>
      <c r="AW3674" s="103"/>
      <c r="AX3674" s="103"/>
      <c r="AY3674" s="103"/>
      <c r="AZ3674" s="103"/>
      <c r="BA3674" s="95"/>
      <c r="BB3674" s="95"/>
      <c r="BC3674" s="95"/>
      <c r="BD3674" s="95"/>
      <c r="BE3674" s="95"/>
      <c r="BF3674" s="95"/>
      <c r="BG3674" s="95"/>
      <c r="BH3674" s="95"/>
      <c r="BI3674" s="95"/>
    </row>
    <row r="3675" spans="17:61" s="82" customFormat="1" x14ac:dyDescent="0.2">
      <c r="Q3675" s="103"/>
      <c r="R3675" s="104"/>
      <c r="S3675" s="103"/>
      <c r="T3675" s="103"/>
      <c r="U3675" s="103"/>
      <c r="V3675" s="103"/>
      <c r="W3675" s="103"/>
      <c r="X3675" s="103"/>
      <c r="Y3675" s="103"/>
      <c r="Z3675" s="103"/>
      <c r="AA3675" s="103"/>
      <c r="AB3675" s="103"/>
      <c r="AC3675" s="103"/>
      <c r="AD3675" s="103"/>
      <c r="AE3675" s="103"/>
      <c r="AF3675" s="103"/>
      <c r="AG3675" s="103"/>
      <c r="AH3675" s="103"/>
      <c r="AI3675" s="103"/>
      <c r="AJ3675" s="103"/>
      <c r="AK3675" s="103"/>
      <c r="AL3675" s="103"/>
      <c r="AM3675" s="103"/>
      <c r="AN3675" s="103"/>
      <c r="AO3675" s="103"/>
      <c r="AP3675" s="103"/>
      <c r="AQ3675" s="103"/>
      <c r="AR3675" s="103"/>
      <c r="AS3675" s="103"/>
      <c r="AT3675" s="103"/>
      <c r="AU3675" s="103"/>
      <c r="AV3675" s="103"/>
      <c r="AW3675" s="103"/>
      <c r="AX3675" s="103"/>
      <c r="AY3675" s="103"/>
      <c r="AZ3675" s="103"/>
      <c r="BA3675" s="95"/>
      <c r="BB3675" s="95"/>
      <c r="BC3675" s="95"/>
      <c r="BD3675" s="95"/>
      <c r="BE3675" s="95"/>
      <c r="BF3675" s="95"/>
      <c r="BG3675" s="95"/>
      <c r="BH3675" s="95"/>
      <c r="BI3675" s="95"/>
    </row>
    <row r="3676" spans="17:61" s="82" customFormat="1" x14ac:dyDescent="0.2">
      <c r="Q3676" s="103"/>
      <c r="R3676" s="104"/>
      <c r="S3676" s="103"/>
      <c r="T3676" s="103"/>
      <c r="U3676" s="103"/>
      <c r="V3676" s="103"/>
      <c r="W3676" s="103"/>
      <c r="X3676" s="103"/>
      <c r="Y3676" s="103"/>
      <c r="Z3676" s="103"/>
      <c r="AA3676" s="103"/>
      <c r="AB3676" s="103"/>
      <c r="AC3676" s="103"/>
      <c r="AD3676" s="103"/>
      <c r="AE3676" s="103"/>
      <c r="AF3676" s="103"/>
      <c r="AG3676" s="103"/>
      <c r="AH3676" s="103"/>
      <c r="AI3676" s="103"/>
      <c r="AJ3676" s="103"/>
      <c r="AK3676" s="103"/>
      <c r="AL3676" s="103"/>
      <c r="AM3676" s="103"/>
      <c r="AN3676" s="103"/>
      <c r="AO3676" s="103"/>
      <c r="AP3676" s="103"/>
      <c r="AQ3676" s="103"/>
      <c r="AR3676" s="103"/>
      <c r="AS3676" s="103"/>
      <c r="AT3676" s="103"/>
      <c r="AU3676" s="103"/>
      <c r="AV3676" s="103"/>
      <c r="AW3676" s="103"/>
      <c r="AX3676" s="103"/>
      <c r="AY3676" s="103"/>
      <c r="AZ3676" s="103"/>
      <c r="BA3676" s="95"/>
      <c r="BB3676" s="95"/>
      <c r="BC3676" s="95"/>
      <c r="BD3676" s="95"/>
      <c r="BE3676" s="95"/>
      <c r="BF3676" s="95"/>
      <c r="BG3676" s="95"/>
      <c r="BH3676" s="95"/>
      <c r="BI3676" s="95"/>
    </row>
    <row r="3677" spans="17:61" s="82" customFormat="1" x14ac:dyDescent="0.2">
      <c r="Q3677" s="103"/>
      <c r="R3677" s="104"/>
      <c r="S3677" s="103"/>
      <c r="T3677" s="103"/>
      <c r="U3677" s="103"/>
      <c r="V3677" s="103"/>
      <c r="W3677" s="103"/>
      <c r="X3677" s="103"/>
      <c r="Y3677" s="103"/>
      <c r="Z3677" s="103"/>
      <c r="AA3677" s="103"/>
      <c r="AB3677" s="103"/>
      <c r="AC3677" s="103"/>
      <c r="AD3677" s="103"/>
      <c r="AE3677" s="103"/>
      <c r="AF3677" s="103"/>
      <c r="AG3677" s="103"/>
      <c r="AH3677" s="103"/>
      <c r="AI3677" s="103"/>
      <c r="AJ3677" s="103"/>
      <c r="AK3677" s="103"/>
      <c r="AL3677" s="103"/>
      <c r="AM3677" s="103"/>
      <c r="AN3677" s="103"/>
      <c r="AO3677" s="103"/>
      <c r="AP3677" s="103"/>
      <c r="AQ3677" s="103"/>
      <c r="AR3677" s="103"/>
      <c r="AS3677" s="103"/>
      <c r="AT3677" s="103"/>
      <c r="AU3677" s="103"/>
      <c r="AV3677" s="103"/>
      <c r="AW3677" s="103"/>
      <c r="AX3677" s="103"/>
      <c r="AY3677" s="103"/>
      <c r="AZ3677" s="103"/>
      <c r="BA3677" s="95"/>
      <c r="BB3677" s="95"/>
      <c r="BC3677" s="95"/>
      <c r="BD3677" s="95"/>
      <c r="BE3677" s="95"/>
      <c r="BF3677" s="95"/>
      <c r="BG3677" s="95"/>
      <c r="BH3677" s="95"/>
      <c r="BI3677" s="95"/>
    </row>
    <row r="3678" spans="17:61" s="82" customFormat="1" x14ac:dyDescent="0.2">
      <c r="Q3678" s="103"/>
      <c r="R3678" s="104"/>
      <c r="S3678" s="103"/>
      <c r="T3678" s="103"/>
      <c r="U3678" s="103"/>
      <c r="V3678" s="103"/>
      <c r="W3678" s="103"/>
      <c r="X3678" s="103"/>
      <c r="Y3678" s="103"/>
      <c r="Z3678" s="103"/>
      <c r="AA3678" s="103"/>
      <c r="AB3678" s="103"/>
      <c r="AC3678" s="103"/>
      <c r="AD3678" s="103"/>
      <c r="AE3678" s="103"/>
      <c r="AF3678" s="103"/>
      <c r="AG3678" s="103"/>
      <c r="AH3678" s="103"/>
      <c r="AI3678" s="103"/>
      <c r="AJ3678" s="103"/>
      <c r="AK3678" s="103"/>
      <c r="AL3678" s="103"/>
      <c r="AM3678" s="103"/>
      <c r="AN3678" s="103"/>
      <c r="AO3678" s="103"/>
      <c r="AP3678" s="103"/>
      <c r="AQ3678" s="103"/>
      <c r="AR3678" s="103"/>
      <c r="AS3678" s="103"/>
      <c r="AT3678" s="103"/>
      <c r="AU3678" s="103"/>
      <c r="AV3678" s="103"/>
      <c r="AW3678" s="103"/>
      <c r="AX3678" s="103"/>
      <c r="AY3678" s="103"/>
      <c r="AZ3678" s="103"/>
      <c r="BA3678" s="95"/>
      <c r="BB3678" s="95"/>
      <c r="BC3678" s="95"/>
      <c r="BD3678" s="95"/>
      <c r="BE3678" s="95"/>
      <c r="BF3678" s="95"/>
      <c r="BG3678" s="95"/>
      <c r="BH3678" s="95"/>
      <c r="BI3678" s="95"/>
    </row>
    <row r="3679" spans="17:61" s="82" customFormat="1" x14ac:dyDescent="0.2">
      <c r="Q3679" s="103"/>
      <c r="R3679" s="104"/>
      <c r="S3679" s="103"/>
      <c r="T3679" s="103"/>
      <c r="U3679" s="103"/>
      <c r="V3679" s="103"/>
      <c r="W3679" s="103"/>
      <c r="X3679" s="103"/>
      <c r="Y3679" s="103"/>
      <c r="Z3679" s="103"/>
      <c r="AA3679" s="103"/>
      <c r="AB3679" s="103"/>
      <c r="AC3679" s="103"/>
      <c r="AD3679" s="103"/>
      <c r="AE3679" s="103"/>
      <c r="AF3679" s="103"/>
      <c r="AG3679" s="103"/>
      <c r="AH3679" s="103"/>
      <c r="AI3679" s="103"/>
      <c r="AJ3679" s="103"/>
      <c r="AK3679" s="103"/>
      <c r="AL3679" s="103"/>
      <c r="AM3679" s="103"/>
      <c r="AN3679" s="103"/>
      <c r="AO3679" s="103"/>
      <c r="AP3679" s="103"/>
      <c r="AQ3679" s="103"/>
      <c r="AR3679" s="103"/>
      <c r="AS3679" s="103"/>
      <c r="AT3679" s="103"/>
      <c r="AU3679" s="103"/>
      <c r="AV3679" s="103"/>
      <c r="AW3679" s="103"/>
      <c r="AX3679" s="103"/>
      <c r="AY3679" s="103"/>
      <c r="AZ3679" s="103"/>
      <c r="BA3679" s="95"/>
      <c r="BB3679" s="95"/>
      <c r="BC3679" s="95"/>
      <c r="BD3679" s="95"/>
      <c r="BE3679" s="95"/>
      <c r="BF3679" s="95"/>
      <c r="BG3679" s="95"/>
      <c r="BH3679" s="95"/>
      <c r="BI3679" s="95"/>
    </row>
    <row r="3680" spans="17:61" s="82" customFormat="1" x14ac:dyDescent="0.2">
      <c r="Q3680" s="103"/>
      <c r="R3680" s="104"/>
      <c r="S3680" s="103"/>
      <c r="T3680" s="103"/>
      <c r="U3680" s="103"/>
      <c r="V3680" s="103"/>
      <c r="W3680" s="103"/>
      <c r="X3680" s="103"/>
      <c r="Y3680" s="103"/>
      <c r="Z3680" s="103"/>
      <c r="AA3680" s="103"/>
      <c r="AB3680" s="103"/>
      <c r="AC3680" s="103"/>
      <c r="AD3680" s="103"/>
      <c r="AE3680" s="103"/>
      <c r="AF3680" s="103"/>
      <c r="AG3680" s="103"/>
      <c r="AH3680" s="103"/>
      <c r="AI3680" s="103"/>
      <c r="AJ3680" s="103"/>
      <c r="AK3680" s="103"/>
      <c r="AL3680" s="103"/>
      <c r="AM3680" s="103"/>
      <c r="AN3680" s="103"/>
      <c r="AO3680" s="103"/>
      <c r="AP3680" s="103"/>
      <c r="AQ3680" s="103"/>
      <c r="AR3680" s="103"/>
      <c r="AS3680" s="103"/>
      <c r="AT3680" s="103"/>
      <c r="AU3680" s="103"/>
      <c r="AV3680" s="103"/>
      <c r="AW3680" s="103"/>
      <c r="AX3680" s="103"/>
      <c r="AY3680" s="103"/>
      <c r="AZ3680" s="103"/>
      <c r="BA3680" s="95"/>
      <c r="BB3680" s="95"/>
      <c r="BC3680" s="95"/>
      <c r="BD3680" s="95"/>
      <c r="BE3680" s="95"/>
      <c r="BF3680" s="95"/>
      <c r="BG3680" s="95"/>
      <c r="BH3680" s="95"/>
      <c r="BI3680" s="95"/>
    </row>
    <row r="3681" spans="17:61" s="82" customFormat="1" x14ac:dyDescent="0.2">
      <c r="Q3681" s="103"/>
      <c r="R3681" s="104"/>
      <c r="S3681" s="103"/>
      <c r="T3681" s="103"/>
      <c r="U3681" s="103"/>
      <c r="V3681" s="103"/>
      <c r="W3681" s="103"/>
      <c r="X3681" s="103"/>
      <c r="Y3681" s="103"/>
      <c r="Z3681" s="103"/>
      <c r="AA3681" s="103"/>
      <c r="AB3681" s="103"/>
      <c r="AC3681" s="103"/>
      <c r="AD3681" s="103"/>
      <c r="AE3681" s="103"/>
      <c r="AF3681" s="103"/>
      <c r="AG3681" s="103"/>
      <c r="AH3681" s="103"/>
      <c r="AI3681" s="103"/>
      <c r="AJ3681" s="103"/>
      <c r="AK3681" s="103"/>
      <c r="AL3681" s="103"/>
      <c r="AM3681" s="103"/>
      <c r="AN3681" s="103"/>
      <c r="AO3681" s="103"/>
      <c r="AP3681" s="103"/>
      <c r="AQ3681" s="103"/>
      <c r="AR3681" s="103"/>
      <c r="AS3681" s="103"/>
      <c r="AT3681" s="103"/>
      <c r="AU3681" s="103"/>
      <c r="AV3681" s="103"/>
      <c r="AW3681" s="103"/>
      <c r="AX3681" s="103"/>
      <c r="AY3681" s="103"/>
      <c r="AZ3681" s="103"/>
      <c r="BA3681" s="95"/>
      <c r="BB3681" s="95"/>
      <c r="BC3681" s="95"/>
      <c r="BD3681" s="95"/>
      <c r="BE3681" s="95"/>
      <c r="BF3681" s="95"/>
      <c r="BG3681" s="95"/>
      <c r="BH3681" s="95"/>
      <c r="BI3681" s="95"/>
    </row>
    <row r="3682" spans="17:61" s="82" customFormat="1" x14ac:dyDescent="0.2">
      <c r="Q3682" s="103"/>
      <c r="R3682" s="104"/>
      <c r="S3682" s="103"/>
      <c r="T3682" s="103"/>
      <c r="U3682" s="103"/>
      <c r="V3682" s="103"/>
      <c r="W3682" s="103"/>
      <c r="X3682" s="103"/>
      <c r="Y3682" s="103"/>
      <c r="Z3682" s="103"/>
      <c r="AA3682" s="103"/>
      <c r="AB3682" s="103"/>
      <c r="AC3682" s="103"/>
      <c r="AD3682" s="103"/>
      <c r="AE3682" s="103"/>
      <c r="AF3682" s="103"/>
      <c r="AG3682" s="103"/>
      <c r="AH3682" s="103"/>
      <c r="AI3682" s="103"/>
      <c r="AJ3682" s="103"/>
      <c r="AK3682" s="103"/>
      <c r="AL3682" s="103"/>
      <c r="AM3682" s="103"/>
      <c r="AN3682" s="103"/>
      <c r="AO3682" s="103"/>
      <c r="AP3682" s="103"/>
      <c r="AQ3682" s="103"/>
      <c r="AR3682" s="103"/>
      <c r="AS3682" s="103"/>
      <c r="AT3682" s="103"/>
      <c r="AU3682" s="103"/>
      <c r="AV3682" s="103"/>
      <c r="AW3682" s="103"/>
      <c r="AX3682" s="103"/>
      <c r="AY3682" s="103"/>
      <c r="AZ3682" s="103"/>
      <c r="BA3682" s="95"/>
      <c r="BB3682" s="95"/>
      <c r="BC3682" s="95"/>
      <c r="BD3682" s="95"/>
      <c r="BE3682" s="95"/>
      <c r="BF3682" s="95"/>
      <c r="BG3682" s="95"/>
      <c r="BH3682" s="95"/>
      <c r="BI3682" s="95"/>
    </row>
    <row r="3683" spans="17:61" s="82" customFormat="1" x14ac:dyDescent="0.2">
      <c r="Q3683" s="103"/>
      <c r="R3683" s="104"/>
      <c r="S3683" s="103"/>
      <c r="T3683" s="103"/>
      <c r="U3683" s="103"/>
      <c r="V3683" s="103"/>
      <c r="W3683" s="103"/>
      <c r="X3683" s="103"/>
      <c r="Y3683" s="103"/>
      <c r="Z3683" s="103"/>
      <c r="AA3683" s="103"/>
      <c r="AB3683" s="103"/>
      <c r="AC3683" s="103"/>
      <c r="AD3683" s="103"/>
      <c r="AE3683" s="103"/>
      <c r="AF3683" s="103"/>
      <c r="AG3683" s="103"/>
      <c r="AH3683" s="103"/>
      <c r="AI3683" s="103"/>
      <c r="AJ3683" s="103"/>
      <c r="AK3683" s="103"/>
      <c r="AL3683" s="103"/>
      <c r="AM3683" s="103"/>
      <c r="AN3683" s="103"/>
      <c r="AO3683" s="103"/>
      <c r="AP3683" s="103"/>
      <c r="AQ3683" s="103"/>
      <c r="AR3683" s="103"/>
      <c r="AS3683" s="103"/>
      <c r="AT3683" s="103"/>
      <c r="AU3683" s="103"/>
      <c r="AV3683" s="103"/>
      <c r="AW3683" s="103"/>
      <c r="AX3683" s="103"/>
      <c r="AY3683" s="103"/>
      <c r="AZ3683" s="103"/>
      <c r="BA3683" s="95"/>
      <c r="BB3683" s="95"/>
      <c r="BC3683" s="95"/>
      <c r="BD3683" s="95"/>
      <c r="BE3683" s="95"/>
      <c r="BF3683" s="95"/>
      <c r="BG3683" s="95"/>
      <c r="BH3683" s="95"/>
      <c r="BI3683" s="95"/>
    </row>
    <row r="3684" spans="17:61" s="82" customFormat="1" x14ac:dyDescent="0.2">
      <c r="Q3684" s="103"/>
      <c r="R3684" s="104"/>
      <c r="S3684" s="103"/>
      <c r="T3684" s="103"/>
      <c r="U3684" s="103"/>
      <c r="V3684" s="103"/>
      <c r="W3684" s="103"/>
      <c r="X3684" s="103"/>
      <c r="Y3684" s="103"/>
      <c r="Z3684" s="103"/>
      <c r="AA3684" s="103"/>
      <c r="AB3684" s="103"/>
      <c r="AC3684" s="103"/>
      <c r="AD3684" s="103"/>
      <c r="AE3684" s="103"/>
      <c r="AF3684" s="103"/>
      <c r="AG3684" s="103"/>
      <c r="AH3684" s="103"/>
      <c r="AI3684" s="103"/>
      <c r="AJ3684" s="103"/>
      <c r="AK3684" s="103"/>
      <c r="AL3684" s="103"/>
      <c r="AM3684" s="103"/>
      <c r="AN3684" s="103"/>
      <c r="AO3684" s="103"/>
      <c r="AP3684" s="103"/>
      <c r="AQ3684" s="103"/>
      <c r="AR3684" s="103"/>
      <c r="AS3684" s="103"/>
      <c r="AT3684" s="103"/>
      <c r="AU3684" s="103"/>
      <c r="AV3684" s="103"/>
      <c r="AW3684" s="103"/>
      <c r="AX3684" s="103"/>
      <c r="AY3684" s="103"/>
      <c r="AZ3684" s="103"/>
      <c r="BA3684" s="95"/>
      <c r="BB3684" s="95"/>
      <c r="BC3684" s="95"/>
      <c r="BD3684" s="95"/>
      <c r="BE3684" s="95"/>
      <c r="BF3684" s="95"/>
      <c r="BG3684" s="95"/>
      <c r="BH3684" s="95"/>
      <c r="BI3684" s="95"/>
    </row>
    <row r="3685" spans="17:61" s="82" customFormat="1" x14ac:dyDescent="0.2">
      <c r="Q3685" s="103"/>
      <c r="R3685" s="104"/>
      <c r="S3685" s="103"/>
      <c r="T3685" s="103"/>
      <c r="U3685" s="103"/>
      <c r="V3685" s="103"/>
      <c r="W3685" s="103"/>
      <c r="X3685" s="103"/>
      <c r="Y3685" s="103"/>
      <c r="Z3685" s="103"/>
      <c r="AA3685" s="103"/>
      <c r="AB3685" s="103"/>
      <c r="AC3685" s="103"/>
      <c r="AD3685" s="103"/>
      <c r="AE3685" s="103"/>
      <c r="AF3685" s="103"/>
      <c r="AG3685" s="103"/>
      <c r="AH3685" s="103"/>
      <c r="AI3685" s="103"/>
      <c r="AJ3685" s="103"/>
      <c r="AK3685" s="103"/>
      <c r="AL3685" s="103"/>
      <c r="AM3685" s="103"/>
      <c r="AN3685" s="103"/>
      <c r="AO3685" s="103"/>
      <c r="AP3685" s="103"/>
      <c r="AQ3685" s="103"/>
      <c r="AR3685" s="103"/>
      <c r="AS3685" s="103"/>
      <c r="AT3685" s="103"/>
      <c r="AU3685" s="103"/>
      <c r="AV3685" s="103"/>
      <c r="AW3685" s="103"/>
      <c r="AX3685" s="103"/>
      <c r="AY3685" s="103"/>
      <c r="AZ3685" s="103"/>
      <c r="BA3685" s="95"/>
      <c r="BB3685" s="95"/>
      <c r="BC3685" s="95"/>
      <c r="BD3685" s="95"/>
      <c r="BE3685" s="95"/>
      <c r="BF3685" s="95"/>
      <c r="BG3685" s="95"/>
      <c r="BH3685" s="95"/>
      <c r="BI3685" s="95"/>
    </row>
    <row r="3686" spans="17:61" s="82" customFormat="1" x14ac:dyDescent="0.2">
      <c r="Q3686" s="103"/>
      <c r="R3686" s="104"/>
      <c r="S3686" s="103"/>
      <c r="T3686" s="103"/>
      <c r="U3686" s="103"/>
      <c r="V3686" s="103"/>
      <c r="W3686" s="103"/>
      <c r="X3686" s="103"/>
      <c r="Y3686" s="103"/>
      <c r="Z3686" s="103"/>
      <c r="AA3686" s="103"/>
      <c r="AB3686" s="103"/>
      <c r="AC3686" s="103"/>
      <c r="AD3686" s="103"/>
      <c r="AE3686" s="103"/>
      <c r="AF3686" s="103"/>
      <c r="AG3686" s="103"/>
      <c r="AH3686" s="103"/>
      <c r="AI3686" s="103"/>
      <c r="AJ3686" s="103"/>
      <c r="AK3686" s="103"/>
      <c r="AL3686" s="103"/>
      <c r="AM3686" s="103"/>
      <c r="AN3686" s="103"/>
      <c r="AO3686" s="103"/>
      <c r="AP3686" s="103"/>
      <c r="AQ3686" s="103"/>
      <c r="AR3686" s="103"/>
      <c r="AS3686" s="103"/>
      <c r="AT3686" s="103"/>
      <c r="AU3686" s="103"/>
      <c r="AV3686" s="103"/>
      <c r="AW3686" s="103"/>
      <c r="AX3686" s="103"/>
      <c r="AY3686" s="103"/>
      <c r="AZ3686" s="103"/>
      <c r="BA3686" s="95"/>
      <c r="BB3686" s="95"/>
      <c r="BC3686" s="95"/>
      <c r="BD3686" s="95"/>
      <c r="BE3686" s="95"/>
      <c r="BF3686" s="95"/>
      <c r="BG3686" s="95"/>
      <c r="BH3686" s="95"/>
      <c r="BI3686" s="95"/>
    </row>
    <row r="3687" spans="17:61" s="82" customFormat="1" x14ac:dyDescent="0.2">
      <c r="Q3687" s="103"/>
      <c r="R3687" s="104"/>
      <c r="S3687" s="103"/>
      <c r="T3687" s="103"/>
      <c r="U3687" s="103"/>
      <c r="V3687" s="103"/>
      <c r="W3687" s="103"/>
      <c r="X3687" s="103"/>
      <c r="Y3687" s="103"/>
      <c r="Z3687" s="103"/>
      <c r="AA3687" s="103"/>
      <c r="AB3687" s="103"/>
      <c r="AC3687" s="103"/>
      <c r="AD3687" s="103"/>
      <c r="AE3687" s="103"/>
      <c r="AF3687" s="103"/>
      <c r="AG3687" s="103"/>
      <c r="AH3687" s="103"/>
      <c r="AI3687" s="103"/>
      <c r="AJ3687" s="103"/>
      <c r="AK3687" s="103"/>
      <c r="AL3687" s="103"/>
      <c r="AM3687" s="103"/>
      <c r="AN3687" s="103"/>
      <c r="AO3687" s="103"/>
      <c r="AP3687" s="103"/>
      <c r="AQ3687" s="103"/>
      <c r="AR3687" s="103"/>
      <c r="AS3687" s="103"/>
      <c r="AT3687" s="103"/>
      <c r="AU3687" s="103"/>
      <c r="AV3687" s="103"/>
      <c r="AW3687" s="103"/>
      <c r="AX3687" s="103"/>
      <c r="AY3687" s="103"/>
      <c r="AZ3687" s="103"/>
      <c r="BA3687" s="95"/>
      <c r="BB3687" s="95"/>
      <c r="BC3687" s="95"/>
      <c r="BD3687" s="95"/>
      <c r="BE3687" s="95"/>
      <c r="BF3687" s="95"/>
      <c r="BG3687" s="95"/>
      <c r="BH3687" s="95"/>
      <c r="BI3687" s="95"/>
    </row>
    <row r="3688" spans="17:61" s="82" customFormat="1" x14ac:dyDescent="0.2">
      <c r="Q3688" s="103"/>
      <c r="R3688" s="104"/>
      <c r="S3688" s="103"/>
      <c r="T3688" s="103"/>
      <c r="U3688" s="103"/>
      <c r="V3688" s="103"/>
      <c r="W3688" s="103"/>
      <c r="X3688" s="103"/>
      <c r="Y3688" s="103"/>
      <c r="Z3688" s="103"/>
      <c r="AA3688" s="103"/>
      <c r="AB3688" s="103"/>
      <c r="AC3688" s="103"/>
      <c r="AD3688" s="103"/>
      <c r="AE3688" s="103"/>
      <c r="AF3688" s="103"/>
      <c r="AG3688" s="103"/>
      <c r="AH3688" s="103"/>
      <c r="AI3688" s="103"/>
      <c r="AJ3688" s="103"/>
      <c r="AK3688" s="103"/>
      <c r="AL3688" s="103"/>
      <c r="AM3688" s="103"/>
      <c r="AN3688" s="103"/>
      <c r="AO3688" s="103"/>
      <c r="AP3688" s="103"/>
      <c r="AQ3688" s="103"/>
      <c r="AR3688" s="103"/>
      <c r="AS3688" s="103"/>
      <c r="AT3688" s="103"/>
      <c r="AU3688" s="103"/>
      <c r="AV3688" s="103"/>
      <c r="AW3688" s="103"/>
      <c r="AX3688" s="103"/>
      <c r="AY3688" s="103"/>
      <c r="AZ3688" s="103"/>
      <c r="BA3688" s="95"/>
      <c r="BB3688" s="95"/>
      <c r="BC3688" s="95"/>
      <c r="BD3688" s="95"/>
      <c r="BE3688" s="95"/>
      <c r="BF3688" s="95"/>
      <c r="BG3688" s="95"/>
      <c r="BH3688" s="95"/>
      <c r="BI3688" s="95"/>
    </row>
    <row r="3689" spans="17:61" s="82" customFormat="1" x14ac:dyDescent="0.2">
      <c r="Q3689" s="103"/>
      <c r="R3689" s="104"/>
      <c r="S3689" s="103"/>
      <c r="T3689" s="103"/>
      <c r="U3689" s="103"/>
      <c r="V3689" s="103"/>
      <c r="W3689" s="103"/>
      <c r="X3689" s="103"/>
      <c r="Y3689" s="103"/>
      <c r="Z3689" s="103"/>
      <c r="AA3689" s="103"/>
      <c r="AB3689" s="103"/>
      <c r="AC3689" s="103"/>
      <c r="AD3689" s="103"/>
      <c r="AE3689" s="103"/>
      <c r="AF3689" s="103"/>
      <c r="AG3689" s="103"/>
      <c r="AH3689" s="103"/>
      <c r="AI3689" s="103"/>
      <c r="AJ3689" s="103"/>
      <c r="AK3689" s="103"/>
      <c r="AL3689" s="103"/>
      <c r="AM3689" s="103"/>
      <c r="AN3689" s="103"/>
      <c r="AO3689" s="103"/>
      <c r="AP3689" s="103"/>
      <c r="AQ3689" s="103"/>
      <c r="AR3689" s="103"/>
      <c r="AS3689" s="103"/>
      <c r="AT3689" s="103"/>
      <c r="AU3689" s="103"/>
      <c r="AV3689" s="103"/>
      <c r="AW3689" s="103"/>
      <c r="AX3689" s="103"/>
      <c r="AY3689" s="103"/>
      <c r="AZ3689" s="103"/>
      <c r="BA3689" s="95"/>
      <c r="BB3689" s="95"/>
      <c r="BC3689" s="95"/>
      <c r="BD3689" s="95"/>
      <c r="BE3689" s="95"/>
      <c r="BF3689" s="95"/>
      <c r="BG3689" s="95"/>
      <c r="BH3689" s="95"/>
      <c r="BI3689" s="95"/>
    </row>
    <row r="3690" spans="17:61" s="82" customFormat="1" x14ac:dyDescent="0.2">
      <c r="Q3690" s="103"/>
      <c r="R3690" s="104"/>
      <c r="S3690" s="103"/>
      <c r="T3690" s="103"/>
      <c r="U3690" s="103"/>
      <c r="V3690" s="103"/>
      <c r="W3690" s="103"/>
      <c r="X3690" s="103"/>
      <c r="Y3690" s="103"/>
      <c r="Z3690" s="103"/>
      <c r="AA3690" s="103"/>
      <c r="AB3690" s="103"/>
      <c r="AC3690" s="103"/>
      <c r="AD3690" s="103"/>
      <c r="AE3690" s="103"/>
      <c r="AF3690" s="103"/>
      <c r="AG3690" s="103"/>
      <c r="AH3690" s="103"/>
      <c r="AI3690" s="103"/>
      <c r="AJ3690" s="103"/>
      <c r="AK3690" s="103"/>
      <c r="AL3690" s="103"/>
      <c r="AM3690" s="103"/>
      <c r="AN3690" s="103"/>
      <c r="AO3690" s="103"/>
      <c r="AP3690" s="103"/>
      <c r="AQ3690" s="103"/>
      <c r="AR3690" s="103"/>
      <c r="AS3690" s="103"/>
      <c r="AT3690" s="103"/>
      <c r="AU3690" s="103"/>
      <c r="AV3690" s="103"/>
      <c r="AW3690" s="103"/>
      <c r="AX3690" s="103"/>
      <c r="AY3690" s="103"/>
      <c r="AZ3690" s="103"/>
      <c r="BA3690" s="95"/>
      <c r="BB3690" s="95"/>
      <c r="BC3690" s="95"/>
      <c r="BD3690" s="95"/>
      <c r="BE3690" s="95"/>
      <c r="BF3690" s="95"/>
      <c r="BG3690" s="95"/>
      <c r="BH3690" s="95"/>
      <c r="BI3690" s="95"/>
    </row>
    <row r="3691" spans="17:61" s="82" customFormat="1" x14ac:dyDescent="0.2">
      <c r="Q3691" s="103"/>
      <c r="R3691" s="104"/>
      <c r="S3691" s="103"/>
      <c r="T3691" s="103"/>
      <c r="U3691" s="103"/>
      <c r="V3691" s="103"/>
      <c r="W3691" s="103"/>
      <c r="X3691" s="103"/>
      <c r="Y3691" s="103"/>
      <c r="Z3691" s="103"/>
      <c r="AA3691" s="103"/>
      <c r="AB3691" s="103"/>
      <c r="AC3691" s="103"/>
      <c r="AD3691" s="103"/>
      <c r="AE3691" s="103"/>
      <c r="AF3691" s="103"/>
      <c r="AG3691" s="103"/>
      <c r="AH3691" s="103"/>
      <c r="AI3691" s="103"/>
      <c r="AJ3691" s="103"/>
      <c r="AK3691" s="103"/>
      <c r="AL3691" s="103"/>
      <c r="AM3691" s="103"/>
      <c r="AN3691" s="103"/>
      <c r="AO3691" s="103"/>
      <c r="AP3691" s="103"/>
      <c r="AQ3691" s="103"/>
      <c r="AR3691" s="103"/>
      <c r="AS3691" s="103"/>
      <c r="AT3691" s="103"/>
      <c r="AU3691" s="103"/>
      <c r="AV3691" s="103"/>
      <c r="AW3691" s="103"/>
      <c r="AX3691" s="103"/>
      <c r="AY3691" s="103"/>
      <c r="AZ3691" s="103"/>
      <c r="BA3691" s="95"/>
      <c r="BB3691" s="95"/>
      <c r="BC3691" s="95"/>
      <c r="BD3691" s="95"/>
      <c r="BE3691" s="95"/>
      <c r="BF3691" s="95"/>
      <c r="BG3691" s="95"/>
      <c r="BH3691" s="95"/>
      <c r="BI3691" s="95"/>
    </row>
    <row r="3692" spans="17:61" s="82" customFormat="1" x14ac:dyDescent="0.2">
      <c r="Q3692" s="103"/>
      <c r="R3692" s="104"/>
      <c r="S3692" s="103"/>
      <c r="T3692" s="103"/>
      <c r="U3692" s="103"/>
      <c r="V3692" s="103"/>
      <c r="W3692" s="103"/>
      <c r="X3692" s="103"/>
      <c r="Y3692" s="103"/>
      <c r="Z3692" s="103"/>
      <c r="AA3692" s="103"/>
      <c r="AB3692" s="103"/>
      <c r="AC3692" s="103"/>
      <c r="AD3692" s="103"/>
      <c r="AE3692" s="103"/>
      <c r="AF3692" s="103"/>
      <c r="AG3692" s="103"/>
      <c r="AH3692" s="103"/>
      <c r="AI3692" s="103"/>
      <c r="AJ3692" s="103"/>
      <c r="AK3692" s="103"/>
      <c r="AL3692" s="103"/>
      <c r="AM3692" s="103"/>
      <c r="AN3692" s="103"/>
      <c r="AO3692" s="103"/>
      <c r="AP3692" s="103"/>
      <c r="AQ3692" s="103"/>
      <c r="AR3692" s="103"/>
      <c r="AS3692" s="103"/>
      <c r="AT3692" s="103"/>
      <c r="AU3692" s="103"/>
      <c r="AV3692" s="103"/>
      <c r="AW3692" s="103"/>
      <c r="AX3692" s="103"/>
      <c r="AY3692" s="103"/>
      <c r="AZ3692" s="103"/>
      <c r="BA3692" s="95"/>
      <c r="BB3692" s="95"/>
      <c r="BC3692" s="95"/>
      <c r="BD3692" s="95"/>
      <c r="BE3692" s="95"/>
      <c r="BF3692" s="95"/>
      <c r="BG3692" s="95"/>
      <c r="BH3692" s="95"/>
      <c r="BI3692" s="95"/>
    </row>
    <row r="3693" spans="17:61" s="82" customFormat="1" x14ac:dyDescent="0.2">
      <c r="Q3693" s="103"/>
      <c r="R3693" s="104"/>
      <c r="S3693" s="103"/>
      <c r="T3693" s="103"/>
      <c r="U3693" s="103"/>
      <c r="V3693" s="103"/>
      <c r="W3693" s="103"/>
      <c r="X3693" s="103"/>
      <c r="Y3693" s="103"/>
      <c r="Z3693" s="103"/>
      <c r="AA3693" s="103"/>
      <c r="AB3693" s="103"/>
      <c r="AC3693" s="103"/>
      <c r="AD3693" s="103"/>
      <c r="AE3693" s="103"/>
      <c r="AF3693" s="103"/>
      <c r="AG3693" s="103"/>
      <c r="AH3693" s="103"/>
      <c r="AI3693" s="103"/>
      <c r="AJ3693" s="103"/>
      <c r="AK3693" s="103"/>
      <c r="AL3693" s="103"/>
      <c r="AM3693" s="103"/>
      <c r="AN3693" s="103"/>
      <c r="AO3693" s="103"/>
      <c r="AP3693" s="103"/>
      <c r="AQ3693" s="103"/>
      <c r="AR3693" s="103"/>
      <c r="AS3693" s="103"/>
      <c r="AT3693" s="103"/>
      <c r="AU3693" s="103"/>
      <c r="AV3693" s="103"/>
      <c r="AW3693" s="103"/>
      <c r="AX3693" s="103"/>
      <c r="AY3693" s="103"/>
      <c r="AZ3693" s="103"/>
      <c r="BA3693" s="95"/>
      <c r="BB3693" s="95"/>
      <c r="BC3693" s="95"/>
      <c r="BD3693" s="95"/>
      <c r="BE3693" s="95"/>
      <c r="BF3693" s="95"/>
      <c r="BG3693" s="95"/>
      <c r="BH3693" s="95"/>
      <c r="BI3693" s="95"/>
    </row>
    <row r="3694" spans="17:61" s="82" customFormat="1" x14ac:dyDescent="0.2">
      <c r="Q3694" s="103"/>
      <c r="R3694" s="104"/>
      <c r="S3694" s="103"/>
      <c r="T3694" s="103"/>
      <c r="U3694" s="103"/>
      <c r="V3694" s="103"/>
      <c r="W3694" s="103"/>
      <c r="X3694" s="103"/>
      <c r="Y3694" s="103"/>
      <c r="Z3694" s="103"/>
      <c r="AA3694" s="103"/>
      <c r="AB3694" s="103"/>
      <c r="AC3694" s="103"/>
      <c r="AD3694" s="103"/>
      <c r="AE3694" s="103"/>
      <c r="AF3694" s="103"/>
      <c r="AG3694" s="103"/>
      <c r="AH3694" s="103"/>
      <c r="AI3694" s="103"/>
      <c r="AJ3694" s="103"/>
      <c r="AK3694" s="103"/>
      <c r="AL3694" s="103"/>
      <c r="AM3694" s="103"/>
      <c r="AN3694" s="103"/>
      <c r="AO3694" s="103"/>
      <c r="AP3694" s="103"/>
      <c r="AQ3694" s="103"/>
      <c r="AR3694" s="103"/>
      <c r="AS3694" s="103"/>
      <c r="AT3694" s="103"/>
      <c r="AU3694" s="103"/>
      <c r="AV3694" s="103"/>
      <c r="AW3694" s="103"/>
      <c r="AX3694" s="103"/>
      <c r="AY3694" s="103"/>
      <c r="AZ3694" s="103"/>
      <c r="BA3694" s="95"/>
      <c r="BB3694" s="95"/>
      <c r="BC3694" s="95"/>
      <c r="BD3694" s="95"/>
      <c r="BE3694" s="95"/>
      <c r="BF3694" s="95"/>
      <c r="BG3694" s="95"/>
      <c r="BH3694" s="95"/>
      <c r="BI3694" s="95"/>
    </row>
    <row r="3695" spans="17:61" s="82" customFormat="1" x14ac:dyDescent="0.2">
      <c r="Q3695" s="103"/>
      <c r="R3695" s="104"/>
      <c r="S3695" s="103"/>
      <c r="T3695" s="103"/>
      <c r="U3695" s="103"/>
      <c r="V3695" s="103"/>
      <c r="W3695" s="103"/>
      <c r="X3695" s="103"/>
      <c r="Y3695" s="103"/>
      <c r="Z3695" s="103"/>
      <c r="AA3695" s="103"/>
      <c r="AB3695" s="103"/>
      <c r="AC3695" s="103"/>
      <c r="AD3695" s="103"/>
      <c r="AE3695" s="103"/>
      <c r="AF3695" s="103"/>
      <c r="AG3695" s="103"/>
      <c r="AH3695" s="103"/>
      <c r="AI3695" s="103"/>
      <c r="AJ3695" s="103"/>
      <c r="AK3695" s="103"/>
      <c r="AL3695" s="103"/>
      <c r="AM3695" s="103"/>
      <c r="AN3695" s="103"/>
      <c r="AO3695" s="103"/>
      <c r="AP3695" s="103"/>
      <c r="AQ3695" s="103"/>
      <c r="AR3695" s="103"/>
      <c r="AS3695" s="103"/>
      <c r="AT3695" s="103"/>
      <c r="AU3695" s="103"/>
      <c r="AV3695" s="103"/>
      <c r="AW3695" s="103"/>
      <c r="AX3695" s="103"/>
      <c r="AY3695" s="103"/>
      <c r="AZ3695" s="103"/>
      <c r="BA3695" s="95"/>
      <c r="BB3695" s="95"/>
      <c r="BC3695" s="95"/>
      <c r="BD3695" s="95"/>
      <c r="BE3695" s="95"/>
      <c r="BF3695" s="95"/>
      <c r="BG3695" s="95"/>
      <c r="BH3695" s="95"/>
      <c r="BI3695" s="95"/>
    </row>
    <row r="3696" spans="17:61" s="82" customFormat="1" x14ac:dyDescent="0.2">
      <c r="Q3696" s="103"/>
      <c r="R3696" s="104"/>
      <c r="S3696" s="103"/>
      <c r="T3696" s="103"/>
      <c r="U3696" s="103"/>
      <c r="V3696" s="103"/>
      <c r="W3696" s="103"/>
      <c r="X3696" s="103"/>
      <c r="Y3696" s="103"/>
      <c r="Z3696" s="103"/>
      <c r="AA3696" s="103"/>
      <c r="AB3696" s="103"/>
      <c r="AC3696" s="103"/>
      <c r="AD3696" s="103"/>
      <c r="AE3696" s="103"/>
      <c r="AF3696" s="103"/>
      <c r="AG3696" s="103"/>
      <c r="AH3696" s="103"/>
      <c r="AI3696" s="103"/>
      <c r="AJ3696" s="103"/>
      <c r="AK3696" s="103"/>
      <c r="AL3696" s="103"/>
      <c r="AM3696" s="103"/>
      <c r="AN3696" s="103"/>
      <c r="AO3696" s="103"/>
      <c r="AP3696" s="103"/>
      <c r="AQ3696" s="103"/>
      <c r="AR3696" s="103"/>
      <c r="AS3696" s="103"/>
      <c r="AT3696" s="103"/>
      <c r="AU3696" s="103"/>
      <c r="AV3696" s="103"/>
      <c r="AW3696" s="103"/>
      <c r="AX3696" s="103"/>
      <c r="AY3696" s="103"/>
      <c r="AZ3696" s="103"/>
      <c r="BA3696" s="95"/>
      <c r="BB3696" s="95"/>
      <c r="BC3696" s="95"/>
      <c r="BD3696" s="95"/>
      <c r="BE3696" s="95"/>
      <c r="BF3696" s="95"/>
      <c r="BG3696" s="95"/>
      <c r="BH3696" s="95"/>
      <c r="BI3696" s="95"/>
    </row>
    <row r="3697" spans="17:61" s="82" customFormat="1" x14ac:dyDescent="0.2">
      <c r="Q3697" s="103"/>
      <c r="R3697" s="104"/>
      <c r="S3697" s="103"/>
      <c r="T3697" s="103"/>
      <c r="U3697" s="103"/>
      <c r="V3697" s="103"/>
      <c r="W3697" s="103"/>
      <c r="X3697" s="103"/>
      <c r="Y3697" s="103"/>
      <c r="Z3697" s="103"/>
      <c r="AA3697" s="103"/>
      <c r="AB3697" s="103"/>
      <c r="AC3697" s="103"/>
      <c r="AD3697" s="103"/>
      <c r="AE3697" s="103"/>
      <c r="AF3697" s="103"/>
      <c r="AG3697" s="103"/>
      <c r="AH3697" s="103"/>
      <c r="AI3697" s="103"/>
      <c r="AJ3697" s="103"/>
      <c r="AK3697" s="103"/>
      <c r="AL3697" s="103"/>
      <c r="AM3697" s="103"/>
      <c r="AN3697" s="103"/>
      <c r="AO3697" s="103"/>
      <c r="AP3697" s="103"/>
      <c r="AQ3697" s="103"/>
      <c r="AR3697" s="103"/>
      <c r="AS3697" s="103"/>
      <c r="AT3697" s="103"/>
      <c r="AU3697" s="103"/>
      <c r="AV3697" s="103"/>
      <c r="AW3697" s="103"/>
      <c r="AX3697" s="103"/>
      <c r="AY3697" s="103"/>
      <c r="AZ3697" s="103"/>
      <c r="BA3697" s="95"/>
      <c r="BB3697" s="95"/>
      <c r="BC3697" s="95"/>
      <c r="BD3697" s="95"/>
      <c r="BE3697" s="95"/>
      <c r="BF3697" s="95"/>
      <c r="BG3697" s="95"/>
      <c r="BH3697" s="95"/>
      <c r="BI3697" s="95"/>
    </row>
    <row r="3698" spans="17:61" s="82" customFormat="1" x14ac:dyDescent="0.2">
      <c r="Q3698" s="103"/>
      <c r="R3698" s="104"/>
      <c r="S3698" s="103"/>
      <c r="T3698" s="103"/>
      <c r="U3698" s="103"/>
      <c r="V3698" s="103"/>
      <c r="W3698" s="103"/>
      <c r="X3698" s="103"/>
      <c r="Y3698" s="103"/>
      <c r="Z3698" s="103"/>
      <c r="AA3698" s="103"/>
      <c r="AB3698" s="103"/>
      <c r="AC3698" s="103"/>
      <c r="AD3698" s="103"/>
      <c r="AE3698" s="103"/>
      <c r="AF3698" s="103"/>
      <c r="AG3698" s="103"/>
      <c r="AH3698" s="103"/>
      <c r="AI3698" s="103"/>
      <c r="AJ3698" s="103"/>
      <c r="AK3698" s="103"/>
      <c r="AL3698" s="103"/>
      <c r="AM3698" s="103"/>
      <c r="AN3698" s="103"/>
      <c r="AO3698" s="103"/>
      <c r="AP3698" s="103"/>
      <c r="AQ3698" s="103"/>
      <c r="AR3698" s="103"/>
      <c r="AS3698" s="103"/>
      <c r="AT3698" s="103"/>
      <c r="AU3698" s="103"/>
      <c r="AV3698" s="103"/>
      <c r="AW3698" s="103"/>
      <c r="AX3698" s="103"/>
      <c r="AY3698" s="103"/>
      <c r="AZ3698" s="103"/>
      <c r="BA3698" s="95"/>
      <c r="BB3698" s="95"/>
      <c r="BC3698" s="95"/>
      <c r="BD3698" s="95"/>
      <c r="BE3698" s="95"/>
      <c r="BF3698" s="95"/>
      <c r="BG3698" s="95"/>
      <c r="BH3698" s="95"/>
      <c r="BI3698" s="95"/>
    </row>
    <row r="3699" spans="17:61" s="82" customFormat="1" x14ac:dyDescent="0.2">
      <c r="Q3699" s="103"/>
      <c r="R3699" s="104"/>
      <c r="S3699" s="103"/>
      <c r="T3699" s="103"/>
      <c r="U3699" s="103"/>
      <c r="V3699" s="103"/>
      <c r="W3699" s="103"/>
      <c r="X3699" s="103"/>
      <c r="Y3699" s="103"/>
      <c r="Z3699" s="103"/>
      <c r="AA3699" s="103"/>
      <c r="AB3699" s="103"/>
      <c r="AC3699" s="103"/>
      <c r="AD3699" s="103"/>
      <c r="AE3699" s="103"/>
      <c r="AF3699" s="103"/>
      <c r="AG3699" s="103"/>
      <c r="AH3699" s="103"/>
      <c r="AI3699" s="103"/>
      <c r="AJ3699" s="103"/>
      <c r="AK3699" s="103"/>
      <c r="AL3699" s="103"/>
      <c r="AM3699" s="103"/>
      <c r="AN3699" s="103"/>
      <c r="AO3699" s="103"/>
      <c r="AP3699" s="103"/>
      <c r="AQ3699" s="103"/>
      <c r="AR3699" s="103"/>
      <c r="AS3699" s="103"/>
      <c r="AT3699" s="103"/>
      <c r="AU3699" s="103"/>
      <c r="AV3699" s="103"/>
      <c r="AW3699" s="103"/>
      <c r="AX3699" s="103"/>
      <c r="AY3699" s="103"/>
      <c r="AZ3699" s="103"/>
      <c r="BA3699" s="95"/>
      <c r="BB3699" s="95"/>
      <c r="BC3699" s="95"/>
      <c r="BD3699" s="95"/>
      <c r="BE3699" s="95"/>
      <c r="BF3699" s="95"/>
      <c r="BG3699" s="95"/>
      <c r="BH3699" s="95"/>
      <c r="BI3699" s="95"/>
    </row>
    <row r="3700" spans="17:61" s="82" customFormat="1" x14ac:dyDescent="0.2">
      <c r="Q3700" s="103"/>
      <c r="R3700" s="104"/>
      <c r="S3700" s="103"/>
      <c r="T3700" s="103"/>
      <c r="U3700" s="103"/>
      <c r="V3700" s="103"/>
      <c r="W3700" s="103"/>
      <c r="X3700" s="103"/>
      <c r="Y3700" s="103"/>
      <c r="Z3700" s="103"/>
      <c r="AA3700" s="103"/>
      <c r="AB3700" s="103"/>
      <c r="AC3700" s="103"/>
      <c r="AD3700" s="103"/>
      <c r="AE3700" s="103"/>
      <c r="AF3700" s="103"/>
      <c r="AG3700" s="103"/>
      <c r="AH3700" s="103"/>
      <c r="AI3700" s="103"/>
      <c r="AJ3700" s="103"/>
      <c r="AK3700" s="103"/>
      <c r="AL3700" s="103"/>
      <c r="AM3700" s="103"/>
      <c r="AN3700" s="103"/>
      <c r="AO3700" s="103"/>
      <c r="AP3700" s="103"/>
      <c r="AQ3700" s="103"/>
      <c r="AR3700" s="103"/>
      <c r="AS3700" s="103"/>
      <c r="AT3700" s="103"/>
      <c r="AU3700" s="103"/>
      <c r="AV3700" s="103"/>
      <c r="AW3700" s="103"/>
      <c r="AX3700" s="103"/>
      <c r="AY3700" s="103"/>
      <c r="AZ3700" s="103"/>
      <c r="BA3700" s="95"/>
      <c r="BB3700" s="95"/>
      <c r="BC3700" s="95"/>
      <c r="BD3700" s="95"/>
      <c r="BE3700" s="95"/>
      <c r="BF3700" s="95"/>
      <c r="BG3700" s="95"/>
      <c r="BH3700" s="95"/>
      <c r="BI3700" s="95"/>
    </row>
    <row r="3701" spans="17:61" s="82" customFormat="1" x14ac:dyDescent="0.2">
      <c r="Q3701" s="103"/>
      <c r="R3701" s="104"/>
      <c r="S3701" s="103"/>
      <c r="T3701" s="103"/>
      <c r="U3701" s="103"/>
      <c r="V3701" s="103"/>
      <c r="W3701" s="103"/>
      <c r="X3701" s="103"/>
      <c r="Y3701" s="103"/>
      <c r="Z3701" s="103"/>
      <c r="AA3701" s="103"/>
      <c r="AB3701" s="103"/>
      <c r="AC3701" s="103"/>
      <c r="AD3701" s="103"/>
      <c r="AE3701" s="103"/>
      <c r="AF3701" s="103"/>
      <c r="AG3701" s="103"/>
      <c r="AH3701" s="103"/>
      <c r="AI3701" s="103"/>
      <c r="AJ3701" s="103"/>
      <c r="AK3701" s="103"/>
      <c r="AL3701" s="103"/>
      <c r="AM3701" s="103"/>
      <c r="AN3701" s="103"/>
      <c r="AO3701" s="103"/>
      <c r="AP3701" s="103"/>
      <c r="AQ3701" s="103"/>
      <c r="AR3701" s="103"/>
      <c r="AS3701" s="103"/>
      <c r="AT3701" s="103"/>
      <c r="AU3701" s="103"/>
      <c r="AV3701" s="103"/>
      <c r="AW3701" s="103"/>
      <c r="AX3701" s="103"/>
      <c r="AY3701" s="103"/>
      <c r="AZ3701" s="103"/>
      <c r="BA3701" s="95"/>
      <c r="BB3701" s="95"/>
      <c r="BC3701" s="95"/>
      <c r="BD3701" s="95"/>
      <c r="BE3701" s="95"/>
      <c r="BF3701" s="95"/>
      <c r="BG3701" s="95"/>
      <c r="BH3701" s="95"/>
      <c r="BI3701" s="95"/>
    </row>
    <row r="3702" spans="17:61" s="82" customFormat="1" x14ac:dyDescent="0.2">
      <c r="Q3702" s="103"/>
      <c r="R3702" s="104"/>
      <c r="S3702" s="103"/>
      <c r="T3702" s="103"/>
      <c r="U3702" s="103"/>
      <c r="V3702" s="103"/>
      <c r="W3702" s="103"/>
      <c r="X3702" s="103"/>
      <c r="Y3702" s="103"/>
      <c r="Z3702" s="103"/>
      <c r="AA3702" s="103"/>
      <c r="AB3702" s="103"/>
      <c r="AC3702" s="103"/>
      <c r="AD3702" s="103"/>
      <c r="AE3702" s="103"/>
      <c r="AF3702" s="103"/>
      <c r="AG3702" s="103"/>
      <c r="AH3702" s="103"/>
      <c r="AI3702" s="103"/>
      <c r="AJ3702" s="103"/>
      <c r="AK3702" s="103"/>
      <c r="AL3702" s="103"/>
      <c r="AM3702" s="103"/>
      <c r="AN3702" s="103"/>
      <c r="AO3702" s="103"/>
      <c r="AP3702" s="103"/>
      <c r="AQ3702" s="103"/>
      <c r="AR3702" s="103"/>
      <c r="AS3702" s="103"/>
      <c r="AT3702" s="103"/>
      <c r="AU3702" s="103"/>
      <c r="AV3702" s="103"/>
      <c r="AW3702" s="103"/>
      <c r="AX3702" s="103"/>
      <c r="AY3702" s="103"/>
      <c r="AZ3702" s="103"/>
      <c r="BA3702" s="95"/>
      <c r="BB3702" s="95"/>
      <c r="BC3702" s="95"/>
      <c r="BD3702" s="95"/>
      <c r="BE3702" s="95"/>
      <c r="BF3702" s="95"/>
      <c r="BG3702" s="95"/>
      <c r="BH3702" s="95"/>
      <c r="BI3702" s="95"/>
    </row>
    <row r="3703" spans="17:61" s="82" customFormat="1" x14ac:dyDescent="0.2">
      <c r="Q3703" s="103"/>
      <c r="R3703" s="104"/>
      <c r="S3703" s="103"/>
      <c r="T3703" s="103"/>
      <c r="U3703" s="103"/>
      <c r="V3703" s="103"/>
      <c r="W3703" s="103"/>
      <c r="X3703" s="103"/>
      <c r="Y3703" s="103"/>
      <c r="Z3703" s="103"/>
      <c r="AA3703" s="103"/>
      <c r="AB3703" s="103"/>
      <c r="AC3703" s="103"/>
      <c r="AD3703" s="103"/>
      <c r="AE3703" s="103"/>
      <c r="AF3703" s="103"/>
      <c r="AG3703" s="103"/>
      <c r="AH3703" s="103"/>
      <c r="AI3703" s="103"/>
      <c r="AJ3703" s="103"/>
      <c r="AK3703" s="103"/>
      <c r="AL3703" s="103"/>
      <c r="AM3703" s="103"/>
      <c r="AN3703" s="103"/>
      <c r="AO3703" s="103"/>
      <c r="AP3703" s="103"/>
      <c r="AQ3703" s="103"/>
      <c r="AR3703" s="103"/>
      <c r="AS3703" s="103"/>
      <c r="AT3703" s="103"/>
      <c r="AU3703" s="103"/>
      <c r="AV3703" s="103"/>
      <c r="AW3703" s="103"/>
      <c r="AX3703" s="103"/>
      <c r="AY3703" s="103"/>
      <c r="AZ3703" s="103"/>
      <c r="BA3703" s="95"/>
      <c r="BB3703" s="95"/>
      <c r="BC3703" s="95"/>
      <c r="BD3703" s="95"/>
      <c r="BE3703" s="95"/>
      <c r="BF3703" s="95"/>
      <c r="BG3703" s="95"/>
      <c r="BH3703" s="95"/>
      <c r="BI3703" s="95"/>
    </row>
    <row r="3704" spans="17:61" s="82" customFormat="1" x14ac:dyDescent="0.2">
      <c r="Q3704" s="103"/>
      <c r="R3704" s="104"/>
      <c r="S3704" s="103"/>
      <c r="T3704" s="103"/>
      <c r="U3704" s="103"/>
      <c r="V3704" s="103"/>
      <c r="W3704" s="103"/>
      <c r="X3704" s="103"/>
      <c r="Y3704" s="103"/>
      <c r="Z3704" s="103"/>
      <c r="AA3704" s="103"/>
      <c r="AB3704" s="103"/>
      <c r="AC3704" s="103"/>
      <c r="AD3704" s="103"/>
      <c r="AE3704" s="103"/>
      <c r="AF3704" s="103"/>
      <c r="AG3704" s="103"/>
      <c r="AH3704" s="103"/>
      <c r="AI3704" s="103"/>
      <c r="AJ3704" s="103"/>
      <c r="AK3704" s="103"/>
      <c r="AL3704" s="103"/>
      <c r="AM3704" s="103"/>
      <c r="AN3704" s="103"/>
      <c r="AO3704" s="103"/>
      <c r="AP3704" s="103"/>
      <c r="AQ3704" s="103"/>
      <c r="AR3704" s="103"/>
      <c r="AS3704" s="103"/>
      <c r="AT3704" s="103"/>
      <c r="AU3704" s="103"/>
      <c r="AV3704" s="103"/>
      <c r="AW3704" s="103"/>
      <c r="AX3704" s="103"/>
      <c r="AY3704" s="103"/>
      <c r="AZ3704" s="103"/>
      <c r="BA3704" s="95"/>
      <c r="BB3704" s="95"/>
      <c r="BC3704" s="95"/>
      <c r="BD3704" s="95"/>
      <c r="BE3704" s="95"/>
      <c r="BF3704" s="95"/>
      <c r="BG3704" s="95"/>
      <c r="BH3704" s="95"/>
      <c r="BI3704" s="95"/>
    </row>
    <row r="3705" spans="17:61" s="82" customFormat="1" x14ac:dyDescent="0.2">
      <c r="Q3705" s="103"/>
      <c r="R3705" s="104"/>
      <c r="S3705" s="103"/>
      <c r="T3705" s="103"/>
      <c r="U3705" s="103"/>
      <c r="V3705" s="103"/>
      <c r="W3705" s="103"/>
      <c r="X3705" s="103"/>
      <c r="Y3705" s="103"/>
      <c r="Z3705" s="103"/>
      <c r="AA3705" s="103"/>
      <c r="AB3705" s="103"/>
      <c r="AC3705" s="103"/>
      <c r="AD3705" s="103"/>
      <c r="AE3705" s="103"/>
      <c r="AF3705" s="103"/>
      <c r="AG3705" s="103"/>
      <c r="AH3705" s="103"/>
      <c r="AI3705" s="103"/>
      <c r="AJ3705" s="103"/>
      <c r="AK3705" s="103"/>
      <c r="AL3705" s="103"/>
      <c r="AM3705" s="103"/>
      <c r="AN3705" s="103"/>
      <c r="AO3705" s="103"/>
      <c r="AP3705" s="103"/>
      <c r="AQ3705" s="103"/>
      <c r="AR3705" s="103"/>
      <c r="AS3705" s="103"/>
      <c r="AT3705" s="103"/>
      <c r="AU3705" s="103"/>
      <c r="AV3705" s="103"/>
      <c r="AW3705" s="103"/>
      <c r="AX3705" s="103"/>
      <c r="AY3705" s="103"/>
      <c r="AZ3705" s="103"/>
      <c r="BA3705" s="95"/>
      <c r="BB3705" s="95"/>
      <c r="BC3705" s="95"/>
      <c r="BD3705" s="95"/>
      <c r="BE3705" s="95"/>
      <c r="BF3705" s="95"/>
      <c r="BG3705" s="95"/>
      <c r="BH3705" s="95"/>
      <c r="BI3705" s="95"/>
    </row>
    <row r="3706" spans="17:61" s="82" customFormat="1" x14ac:dyDescent="0.2">
      <c r="Q3706" s="103"/>
      <c r="R3706" s="104"/>
      <c r="S3706" s="103"/>
      <c r="T3706" s="103"/>
      <c r="U3706" s="103"/>
      <c r="V3706" s="103"/>
      <c r="W3706" s="103"/>
      <c r="X3706" s="103"/>
      <c r="Y3706" s="103"/>
      <c r="Z3706" s="103"/>
      <c r="AA3706" s="103"/>
      <c r="AB3706" s="103"/>
      <c r="AC3706" s="103"/>
      <c r="AD3706" s="103"/>
      <c r="AE3706" s="103"/>
      <c r="AF3706" s="103"/>
      <c r="AG3706" s="103"/>
      <c r="AH3706" s="103"/>
      <c r="AI3706" s="103"/>
      <c r="AJ3706" s="103"/>
      <c r="AK3706" s="103"/>
      <c r="AL3706" s="103"/>
      <c r="AM3706" s="103"/>
      <c r="AN3706" s="103"/>
      <c r="AO3706" s="103"/>
      <c r="AP3706" s="103"/>
      <c r="AQ3706" s="103"/>
      <c r="AR3706" s="103"/>
      <c r="AS3706" s="103"/>
      <c r="AT3706" s="103"/>
      <c r="AU3706" s="103"/>
      <c r="AV3706" s="103"/>
      <c r="AW3706" s="103"/>
      <c r="AX3706" s="103"/>
      <c r="AY3706" s="103"/>
      <c r="AZ3706" s="103"/>
      <c r="BA3706" s="95"/>
      <c r="BB3706" s="95"/>
      <c r="BC3706" s="95"/>
      <c r="BD3706" s="95"/>
      <c r="BE3706" s="95"/>
      <c r="BF3706" s="95"/>
      <c r="BG3706" s="95"/>
      <c r="BH3706" s="95"/>
      <c r="BI3706" s="95"/>
    </row>
    <row r="3707" spans="17:61" s="82" customFormat="1" x14ac:dyDescent="0.2">
      <c r="Q3707" s="103"/>
      <c r="R3707" s="104"/>
      <c r="S3707" s="103"/>
      <c r="T3707" s="103"/>
      <c r="U3707" s="103"/>
      <c r="V3707" s="103"/>
      <c r="W3707" s="103"/>
      <c r="X3707" s="103"/>
      <c r="Y3707" s="103"/>
      <c r="Z3707" s="103"/>
      <c r="AA3707" s="103"/>
      <c r="AB3707" s="103"/>
      <c r="AC3707" s="103"/>
      <c r="AD3707" s="103"/>
      <c r="AE3707" s="103"/>
      <c r="AF3707" s="103"/>
      <c r="AG3707" s="103"/>
      <c r="AH3707" s="103"/>
      <c r="AI3707" s="103"/>
      <c r="AJ3707" s="103"/>
      <c r="AK3707" s="103"/>
      <c r="AL3707" s="103"/>
      <c r="AM3707" s="103"/>
      <c r="AN3707" s="103"/>
      <c r="AO3707" s="103"/>
      <c r="AP3707" s="103"/>
      <c r="AQ3707" s="103"/>
      <c r="AR3707" s="103"/>
      <c r="AS3707" s="103"/>
      <c r="AT3707" s="103"/>
      <c r="AU3707" s="103"/>
      <c r="AV3707" s="103"/>
      <c r="AW3707" s="103"/>
      <c r="AX3707" s="103"/>
      <c r="AY3707" s="103"/>
      <c r="AZ3707" s="103"/>
      <c r="BA3707" s="95"/>
      <c r="BB3707" s="95"/>
      <c r="BC3707" s="95"/>
      <c r="BD3707" s="95"/>
      <c r="BE3707" s="95"/>
      <c r="BF3707" s="95"/>
      <c r="BG3707" s="95"/>
      <c r="BH3707" s="95"/>
      <c r="BI3707" s="95"/>
    </row>
    <row r="3708" spans="17:61" s="82" customFormat="1" x14ac:dyDescent="0.2">
      <c r="Q3708" s="103"/>
      <c r="R3708" s="104"/>
      <c r="S3708" s="103"/>
      <c r="T3708" s="103"/>
      <c r="U3708" s="103"/>
      <c r="V3708" s="103"/>
      <c r="W3708" s="103"/>
      <c r="X3708" s="103"/>
      <c r="Y3708" s="103"/>
      <c r="Z3708" s="103"/>
      <c r="AA3708" s="103"/>
      <c r="AB3708" s="103"/>
      <c r="AC3708" s="103"/>
      <c r="AD3708" s="103"/>
      <c r="AE3708" s="103"/>
      <c r="AF3708" s="103"/>
      <c r="AG3708" s="103"/>
      <c r="AH3708" s="103"/>
      <c r="AI3708" s="103"/>
      <c r="AJ3708" s="103"/>
      <c r="AK3708" s="103"/>
      <c r="AL3708" s="103"/>
      <c r="AM3708" s="103"/>
      <c r="AN3708" s="103"/>
      <c r="AO3708" s="103"/>
      <c r="AP3708" s="103"/>
      <c r="AQ3708" s="103"/>
      <c r="AR3708" s="103"/>
      <c r="AS3708" s="103"/>
      <c r="AT3708" s="103"/>
      <c r="AU3708" s="103"/>
      <c r="AV3708" s="103"/>
      <c r="AW3708" s="103"/>
      <c r="AX3708" s="103"/>
      <c r="AY3708" s="103"/>
      <c r="AZ3708" s="103"/>
      <c r="BA3708" s="95"/>
      <c r="BB3708" s="95"/>
      <c r="BC3708" s="95"/>
      <c r="BD3708" s="95"/>
      <c r="BE3708" s="95"/>
      <c r="BF3708" s="95"/>
      <c r="BG3708" s="95"/>
      <c r="BH3708" s="95"/>
      <c r="BI3708" s="95"/>
    </row>
    <row r="3709" spans="17:61" s="82" customFormat="1" x14ac:dyDescent="0.2">
      <c r="Q3709" s="103"/>
      <c r="R3709" s="104"/>
      <c r="S3709" s="103"/>
      <c r="T3709" s="103"/>
      <c r="U3709" s="103"/>
      <c r="V3709" s="103"/>
      <c r="W3709" s="103"/>
      <c r="X3709" s="103"/>
      <c r="Y3709" s="103"/>
      <c r="Z3709" s="103"/>
      <c r="AA3709" s="103"/>
      <c r="AB3709" s="103"/>
      <c r="AC3709" s="103"/>
      <c r="AD3709" s="103"/>
      <c r="AE3709" s="103"/>
      <c r="AF3709" s="103"/>
      <c r="AG3709" s="103"/>
      <c r="AH3709" s="103"/>
      <c r="AI3709" s="103"/>
      <c r="AJ3709" s="103"/>
      <c r="AK3709" s="103"/>
      <c r="AL3709" s="103"/>
      <c r="AM3709" s="103"/>
      <c r="AN3709" s="103"/>
      <c r="AO3709" s="103"/>
      <c r="AP3709" s="103"/>
      <c r="AQ3709" s="103"/>
      <c r="AR3709" s="103"/>
      <c r="AS3709" s="103"/>
      <c r="AT3709" s="103"/>
      <c r="AU3709" s="103"/>
      <c r="AV3709" s="103"/>
      <c r="AW3709" s="103"/>
      <c r="AX3709" s="103"/>
      <c r="AY3709" s="103"/>
      <c r="AZ3709" s="103"/>
      <c r="BA3709" s="95"/>
      <c r="BB3709" s="95"/>
      <c r="BC3709" s="95"/>
      <c r="BD3709" s="95"/>
      <c r="BE3709" s="95"/>
      <c r="BF3709" s="95"/>
      <c r="BG3709" s="95"/>
      <c r="BH3709" s="95"/>
      <c r="BI3709" s="95"/>
    </row>
    <row r="3710" spans="17:61" s="82" customFormat="1" x14ac:dyDescent="0.2">
      <c r="Q3710" s="103"/>
      <c r="R3710" s="104"/>
      <c r="S3710" s="103"/>
      <c r="T3710" s="103"/>
      <c r="U3710" s="103"/>
      <c r="V3710" s="103"/>
      <c r="W3710" s="103"/>
      <c r="X3710" s="103"/>
      <c r="Y3710" s="103"/>
      <c r="Z3710" s="103"/>
      <c r="AA3710" s="103"/>
      <c r="AB3710" s="103"/>
      <c r="AC3710" s="103"/>
      <c r="AD3710" s="103"/>
      <c r="AE3710" s="103"/>
      <c r="AF3710" s="103"/>
      <c r="AG3710" s="103"/>
      <c r="AH3710" s="103"/>
      <c r="AI3710" s="103"/>
      <c r="AJ3710" s="103"/>
      <c r="AK3710" s="103"/>
      <c r="AL3710" s="103"/>
      <c r="AM3710" s="103"/>
      <c r="AN3710" s="103"/>
      <c r="AO3710" s="103"/>
      <c r="AP3710" s="103"/>
      <c r="AQ3710" s="103"/>
      <c r="AR3710" s="103"/>
      <c r="AS3710" s="103"/>
      <c r="AT3710" s="103"/>
      <c r="AU3710" s="103"/>
      <c r="AV3710" s="103"/>
      <c r="AW3710" s="103"/>
      <c r="AX3710" s="103"/>
      <c r="AY3710" s="103"/>
      <c r="AZ3710" s="103"/>
      <c r="BA3710" s="95"/>
      <c r="BB3710" s="95"/>
      <c r="BC3710" s="95"/>
      <c r="BD3710" s="95"/>
      <c r="BE3710" s="95"/>
      <c r="BF3710" s="95"/>
      <c r="BG3710" s="95"/>
      <c r="BH3710" s="95"/>
      <c r="BI3710" s="95"/>
    </row>
    <row r="3711" spans="17:61" s="82" customFormat="1" x14ac:dyDescent="0.2">
      <c r="Q3711" s="103"/>
      <c r="R3711" s="104"/>
      <c r="S3711" s="103"/>
      <c r="T3711" s="103"/>
      <c r="U3711" s="103"/>
      <c r="V3711" s="103"/>
      <c r="W3711" s="103"/>
      <c r="X3711" s="103"/>
      <c r="Y3711" s="103"/>
      <c r="Z3711" s="103"/>
      <c r="AA3711" s="103"/>
      <c r="AB3711" s="103"/>
      <c r="AC3711" s="103"/>
      <c r="AD3711" s="103"/>
      <c r="AE3711" s="103"/>
      <c r="AF3711" s="103"/>
      <c r="AG3711" s="103"/>
      <c r="AH3711" s="103"/>
      <c r="AI3711" s="103"/>
      <c r="AJ3711" s="103"/>
      <c r="AK3711" s="103"/>
      <c r="AL3711" s="103"/>
      <c r="AM3711" s="103"/>
      <c r="AN3711" s="103"/>
      <c r="AO3711" s="103"/>
      <c r="AP3711" s="103"/>
      <c r="AQ3711" s="103"/>
      <c r="AR3711" s="103"/>
      <c r="AS3711" s="103"/>
      <c r="AT3711" s="103"/>
      <c r="AU3711" s="103"/>
      <c r="AV3711" s="103"/>
      <c r="AW3711" s="103"/>
      <c r="AX3711" s="103"/>
      <c r="AY3711" s="103"/>
      <c r="AZ3711" s="103"/>
      <c r="BA3711" s="95"/>
      <c r="BB3711" s="95"/>
      <c r="BC3711" s="95"/>
      <c r="BD3711" s="95"/>
      <c r="BE3711" s="95"/>
      <c r="BF3711" s="95"/>
      <c r="BG3711" s="95"/>
      <c r="BH3711" s="95"/>
      <c r="BI3711" s="95"/>
    </row>
    <row r="3712" spans="17:61" s="82" customFormat="1" x14ac:dyDescent="0.2">
      <c r="Q3712" s="103"/>
      <c r="R3712" s="104"/>
      <c r="S3712" s="103"/>
      <c r="T3712" s="103"/>
      <c r="U3712" s="103"/>
      <c r="V3712" s="103"/>
      <c r="W3712" s="103"/>
      <c r="X3712" s="103"/>
      <c r="Y3712" s="103"/>
      <c r="Z3712" s="103"/>
      <c r="AA3712" s="103"/>
      <c r="AB3712" s="103"/>
      <c r="AC3712" s="103"/>
      <c r="AD3712" s="103"/>
      <c r="AE3712" s="103"/>
      <c r="AF3712" s="103"/>
      <c r="AG3712" s="103"/>
      <c r="AH3712" s="103"/>
      <c r="AI3712" s="103"/>
      <c r="AJ3712" s="103"/>
      <c r="AK3712" s="103"/>
      <c r="AL3712" s="103"/>
      <c r="AM3712" s="103"/>
      <c r="AN3712" s="103"/>
      <c r="AO3712" s="103"/>
      <c r="AP3712" s="103"/>
      <c r="AQ3712" s="103"/>
      <c r="AR3712" s="103"/>
      <c r="AS3712" s="103"/>
      <c r="AT3712" s="103"/>
      <c r="AU3712" s="103"/>
      <c r="AV3712" s="103"/>
      <c r="AW3712" s="103"/>
      <c r="AX3712" s="103"/>
      <c r="AY3712" s="103"/>
      <c r="AZ3712" s="103"/>
      <c r="BA3712" s="95"/>
      <c r="BB3712" s="95"/>
      <c r="BC3712" s="95"/>
      <c r="BD3712" s="95"/>
      <c r="BE3712" s="95"/>
      <c r="BF3712" s="95"/>
      <c r="BG3712" s="95"/>
      <c r="BH3712" s="95"/>
      <c r="BI3712" s="95"/>
    </row>
    <row r="3713" spans="17:61" s="82" customFormat="1" x14ac:dyDescent="0.2">
      <c r="Q3713" s="103"/>
      <c r="R3713" s="104"/>
      <c r="S3713" s="103"/>
      <c r="T3713" s="103"/>
      <c r="U3713" s="103"/>
      <c r="V3713" s="103"/>
      <c r="W3713" s="103"/>
      <c r="X3713" s="103"/>
      <c r="Y3713" s="103"/>
      <c r="Z3713" s="103"/>
      <c r="AA3713" s="103"/>
      <c r="AB3713" s="103"/>
      <c r="AC3713" s="103"/>
      <c r="AD3713" s="103"/>
      <c r="AE3713" s="103"/>
      <c r="AF3713" s="103"/>
      <c r="AG3713" s="103"/>
      <c r="AH3713" s="103"/>
      <c r="AI3713" s="103"/>
      <c r="AJ3713" s="103"/>
      <c r="AK3713" s="103"/>
      <c r="AL3713" s="103"/>
      <c r="AM3713" s="103"/>
      <c r="AN3713" s="103"/>
      <c r="AO3713" s="103"/>
      <c r="AP3713" s="103"/>
      <c r="AQ3713" s="103"/>
      <c r="AR3713" s="103"/>
      <c r="AS3713" s="103"/>
      <c r="AT3713" s="103"/>
      <c r="AU3713" s="103"/>
      <c r="AV3713" s="103"/>
      <c r="AW3713" s="103"/>
      <c r="AX3713" s="103"/>
      <c r="AY3713" s="103"/>
      <c r="AZ3713" s="103"/>
      <c r="BA3713" s="95"/>
      <c r="BB3713" s="95"/>
      <c r="BC3713" s="95"/>
      <c r="BD3713" s="95"/>
      <c r="BE3713" s="95"/>
      <c r="BF3713" s="95"/>
      <c r="BG3713" s="95"/>
      <c r="BH3713" s="95"/>
      <c r="BI3713" s="95"/>
    </row>
    <row r="3714" spans="17:61" s="82" customFormat="1" x14ac:dyDescent="0.2">
      <c r="Q3714" s="103"/>
      <c r="R3714" s="104"/>
      <c r="S3714" s="103"/>
      <c r="T3714" s="103"/>
      <c r="U3714" s="103"/>
      <c r="V3714" s="103"/>
      <c r="W3714" s="103"/>
      <c r="X3714" s="103"/>
      <c r="Y3714" s="103"/>
      <c r="Z3714" s="103"/>
      <c r="AA3714" s="103"/>
      <c r="AB3714" s="103"/>
      <c r="AC3714" s="103"/>
      <c r="AD3714" s="103"/>
      <c r="AE3714" s="103"/>
      <c r="AF3714" s="103"/>
      <c r="AG3714" s="103"/>
      <c r="AH3714" s="103"/>
      <c r="AI3714" s="103"/>
      <c r="AJ3714" s="103"/>
      <c r="AK3714" s="103"/>
      <c r="AL3714" s="103"/>
      <c r="AM3714" s="103"/>
      <c r="AN3714" s="103"/>
      <c r="AO3714" s="103"/>
      <c r="AP3714" s="103"/>
      <c r="AQ3714" s="103"/>
      <c r="AR3714" s="103"/>
      <c r="AS3714" s="103"/>
      <c r="AT3714" s="103"/>
      <c r="AU3714" s="103"/>
      <c r="AV3714" s="103"/>
      <c r="AW3714" s="103"/>
      <c r="AX3714" s="103"/>
      <c r="AY3714" s="103"/>
      <c r="AZ3714" s="103"/>
      <c r="BA3714" s="95"/>
      <c r="BB3714" s="95"/>
      <c r="BC3714" s="95"/>
      <c r="BD3714" s="95"/>
      <c r="BE3714" s="95"/>
      <c r="BF3714" s="95"/>
      <c r="BG3714" s="95"/>
      <c r="BH3714" s="95"/>
      <c r="BI3714" s="95"/>
    </row>
    <row r="3715" spans="17:61" s="82" customFormat="1" x14ac:dyDescent="0.2">
      <c r="Q3715" s="103"/>
      <c r="R3715" s="104"/>
      <c r="S3715" s="103"/>
      <c r="T3715" s="103"/>
      <c r="U3715" s="103"/>
      <c r="V3715" s="103"/>
      <c r="W3715" s="103"/>
      <c r="X3715" s="103"/>
      <c r="Y3715" s="103"/>
      <c r="Z3715" s="103"/>
      <c r="AA3715" s="103"/>
      <c r="AB3715" s="103"/>
      <c r="AC3715" s="103"/>
      <c r="AD3715" s="103"/>
      <c r="AE3715" s="103"/>
      <c r="AF3715" s="103"/>
      <c r="AG3715" s="103"/>
      <c r="AH3715" s="103"/>
      <c r="AI3715" s="103"/>
      <c r="AJ3715" s="103"/>
      <c r="AK3715" s="103"/>
      <c r="AL3715" s="103"/>
      <c r="AM3715" s="103"/>
      <c r="AN3715" s="103"/>
      <c r="AO3715" s="103"/>
      <c r="AP3715" s="103"/>
      <c r="AQ3715" s="103"/>
      <c r="AR3715" s="103"/>
      <c r="AS3715" s="103"/>
      <c r="AT3715" s="103"/>
      <c r="AU3715" s="103"/>
      <c r="AV3715" s="103"/>
      <c r="AW3715" s="103"/>
      <c r="AX3715" s="103"/>
      <c r="AY3715" s="103"/>
      <c r="AZ3715" s="103"/>
      <c r="BA3715" s="95"/>
      <c r="BB3715" s="95"/>
      <c r="BC3715" s="95"/>
      <c r="BD3715" s="95"/>
      <c r="BE3715" s="95"/>
      <c r="BF3715" s="95"/>
      <c r="BG3715" s="95"/>
      <c r="BH3715" s="95"/>
      <c r="BI3715" s="95"/>
    </row>
    <row r="3716" spans="17:61" s="82" customFormat="1" x14ac:dyDescent="0.2">
      <c r="Q3716" s="103"/>
      <c r="R3716" s="104"/>
      <c r="S3716" s="103"/>
      <c r="T3716" s="103"/>
      <c r="U3716" s="103"/>
      <c r="V3716" s="103"/>
      <c r="W3716" s="103"/>
      <c r="X3716" s="103"/>
      <c r="Y3716" s="103"/>
      <c r="Z3716" s="103"/>
      <c r="AA3716" s="103"/>
      <c r="AB3716" s="103"/>
      <c r="AC3716" s="103"/>
      <c r="AD3716" s="103"/>
      <c r="AE3716" s="103"/>
      <c r="AF3716" s="103"/>
      <c r="AG3716" s="103"/>
      <c r="AH3716" s="103"/>
      <c r="AI3716" s="103"/>
      <c r="AJ3716" s="103"/>
      <c r="AK3716" s="103"/>
      <c r="AL3716" s="103"/>
      <c r="AM3716" s="103"/>
      <c r="AN3716" s="103"/>
      <c r="AO3716" s="103"/>
      <c r="AP3716" s="103"/>
      <c r="AQ3716" s="103"/>
      <c r="AR3716" s="103"/>
      <c r="AS3716" s="103"/>
      <c r="AT3716" s="103"/>
      <c r="AU3716" s="103"/>
      <c r="AV3716" s="103"/>
      <c r="AW3716" s="103"/>
      <c r="AX3716" s="103"/>
      <c r="AY3716" s="103"/>
      <c r="AZ3716" s="103"/>
      <c r="BA3716" s="95"/>
      <c r="BB3716" s="95"/>
      <c r="BC3716" s="95"/>
      <c r="BD3716" s="95"/>
      <c r="BE3716" s="95"/>
      <c r="BF3716" s="95"/>
      <c r="BG3716" s="95"/>
      <c r="BH3716" s="95"/>
      <c r="BI3716" s="95"/>
    </row>
    <row r="3717" spans="17:61" s="82" customFormat="1" x14ac:dyDescent="0.2">
      <c r="Q3717" s="103"/>
      <c r="R3717" s="104"/>
      <c r="S3717" s="103"/>
      <c r="T3717" s="103"/>
      <c r="U3717" s="103"/>
      <c r="V3717" s="103"/>
      <c r="W3717" s="103"/>
      <c r="X3717" s="103"/>
      <c r="Y3717" s="103"/>
      <c r="Z3717" s="103"/>
      <c r="AA3717" s="103"/>
      <c r="AB3717" s="103"/>
      <c r="AC3717" s="103"/>
      <c r="AD3717" s="103"/>
      <c r="AE3717" s="103"/>
      <c r="AF3717" s="103"/>
      <c r="AG3717" s="103"/>
      <c r="AH3717" s="103"/>
      <c r="AI3717" s="103"/>
      <c r="AJ3717" s="103"/>
      <c r="AK3717" s="103"/>
      <c r="AL3717" s="103"/>
      <c r="AM3717" s="103"/>
      <c r="AN3717" s="103"/>
      <c r="AO3717" s="103"/>
      <c r="AP3717" s="103"/>
      <c r="AQ3717" s="103"/>
      <c r="AR3717" s="103"/>
      <c r="AS3717" s="103"/>
      <c r="AT3717" s="103"/>
      <c r="AU3717" s="103"/>
      <c r="AV3717" s="103"/>
      <c r="AW3717" s="103"/>
      <c r="AX3717" s="103"/>
      <c r="AY3717" s="103"/>
      <c r="AZ3717" s="103"/>
      <c r="BA3717" s="95"/>
      <c r="BB3717" s="95"/>
      <c r="BC3717" s="95"/>
      <c r="BD3717" s="95"/>
      <c r="BE3717" s="95"/>
      <c r="BF3717" s="95"/>
      <c r="BG3717" s="95"/>
      <c r="BH3717" s="95"/>
      <c r="BI3717" s="95"/>
    </row>
    <row r="3718" spans="17:61" s="82" customFormat="1" x14ac:dyDescent="0.2">
      <c r="Q3718" s="103"/>
      <c r="R3718" s="104"/>
      <c r="S3718" s="103"/>
      <c r="T3718" s="103"/>
      <c r="U3718" s="103"/>
      <c r="V3718" s="103"/>
      <c r="W3718" s="103"/>
      <c r="X3718" s="103"/>
      <c r="Y3718" s="103"/>
      <c r="Z3718" s="103"/>
      <c r="AA3718" s="103"/>
      <c r="AB3718" s="103"/>
      <c r="AC3718" s="103"/>
      <c r="AD3718" s="103"/>
      <c r="AE3718" s="103"/>
      <c r="AF3718" s="103"/>
      <c r="AG3718" s="103"/>
      <c r="AH3718" s="103"/>
      <c r="AI3718" s="103"/>
      <c r="AJ3718" s="103"/>
      <c r="AK3718" s="103"/>
      <c r="AL3718" s="103"/>
      <c r="AM3718" s="103"/>
      <c r="AN3718" s="103"/>
      <c r="AO3718" s="103"/>
      <c r="AP3718" s="103"/>
      <c r="AQ3718" s="103"/>
      <c r="AR3718" s="103"/>
      <c r="AS3718" s="103"/>
      <c r="AT3718" s="103"/>
      <c r="AU3718" s="103"/>
      <c r="AV3718" s="103"/>
      <c r="AW3718" s="103"/>
      <c r="AX3718" s="103"/>
      <c r="AY3718" s="103"/>
      <c r="AZ3718" s="103"/>
      <c r="BA3718" s="95"/>
      <c r="BB3718" s="95"/>
      <c r="BC3718" s="95"/>
      <c r="BD3718" s="95"/>
      <c r="BE3718" s="95"/>
      <c r="BF3718" s="95"/>
      <c r="BG3718" s="95"/>
      <c r="BH3718" s="95"/>
      <c r="BI3718" s="95"/>
    </row>
    <row r="3719" spans="17:61" s="82" customFormat="1" x14ac:dyDescent="0.2">
      <c r="Q3719" s="103"/>
      <c r="R3719" s="104"/>
      <c r="S3719" s="103"/>
      <c r="T3719" s="103"/>
      <c r="U3719" s="103"/>
      <c r="V3719" s="103"/>
      <c r="W3719" s="103"/>
      <c r="X3719" s="103"/>
      <c r="Y3719" s="103"/>
      <c r="Z3719" s="103"/>
      <c r="AA3719" s="103"/>
      <c r="AB3719" s="103"/>
      <c r="AC3719" s="103"/>
      <c r="AD3719" s="103"/>
      <c r="AE3719" s="103"/>
      <c r="AF3719" s="103"/>
      <c r="AG3719" s="103"/>
      <c r="AH3719" s="103"/>
      <c r="AI3719" s="103"/>
      <c r="AJ3719" s="103"/>
      <c r="AK3719" s="103"/>
      <c r="AL3719" s="103"/>
      <c r="AM3719" s="103"/>
      <c r="AN3719" s="103"/>
      <c r="AO3719" s="103"/>
      <c r="AP3719" s="103"/>
      <c r="AQ3719" s="103"/>
      <c r="AR3719" s="103"/>
      <c r="AS3719" s="103"/>
      <c r="AT3719" s="103"/>
      <c r="AU3719" s="103"/>
      <c r="AV3719" s="103"/>
      <c r="AW3719" s="103"/>
      <c r="AX3719" s="103"/>
      <c r="AY3719" s="103"/>
      <c r="AZ3719" s="103"/>
      <c r="BA3719" s="95"/>
      <c r="BB3719" s="95"/>
      <c r="BC3719" s="95"/>
      <c r="BD3719" s="95"/>
      <c r="BE3719" s="95"/>
      <c r="BF3719" s="95"/>
      <c r="BG3719" s="95"/>
      <c r="BH3719" s="95"/>
      <c r="BI3719" s="95"/>
    </row>
    <row r="3720" spans="17:61" s="82" customFormat="1" x14ac:dyDescent="0.2">
      <c r="Q3720" s="103"/>
      <c r="R3720" s="104"/>
      <c r="S3720" s="103"/>
      <c r="T3720" s="103"/>
      <c r="U3720" s="103"/>
      <c r="V3720" s="103"/>
      <c r="W3720" s="103"/>
      <c r="X3720" s="103"/>
      <c r="Y3720" s="103"/>
      <c r="Z3720" s="103"/>
      <c r="AA3720" s="103"/>
      <c r="AB3720" s="103"/>
      <c r="AC3720" s="103"/>
      <c r="AD3720" s="103"/>
      <c r="AE3720" s="103"/>
      <c r="AF3720" s="103"/>
      <c r="AG3720" s="103"/>
      <c r="AH3720" s="103"/>
      <c r="AI3720" s="103"/>
      <c r="AJ3720" s="103"/>
      <c r="AK3720" s="103"/>
      <c r="AL3720" s="103"/>
      <c r="AM3720" s="103"/>
      <c r="AN3720" s="103"/>
      <c r="AO3720" s="103"/>
      <c r="AP3720" s="103"/>
      <c r="AQ3720" s="103"/>
      <c r="AR3720" s="103"/>
      <c r="AS3720" s="103"/>
      <c r="AT3720" s="103"/>
      <c r="AU3720" s="103"/>
      <c r="AV3720" s="103"/>
      <c r="AW3720" s="103"/>
      <c r="AX3720" s="103"/>
      <c r="AY3720" s="103"/>
      <c r="AZ3720" s="103"/>
      <c r="BA3720" s="95"/>
      <c r="BB3720" s="95"/>
      <c r="BC3720" s="95"/>
      <c r="BD3720" s="95"/>
      <c r="BE3720" s="95"/>
      <c r="BF3720" s="95"/>
      <c r="BG3720" s="95"/>
      <c r="BH3720" s="95"/>
      <c r="BI3720" s="95"/>
    </row>
    <row r="3721" spans="17:61" s="82" customFormat="1" x14ac:dyDescent="0.2">
      <c r="Q3721" s="103"/>
      <c r="R3721" s="104"/>
      <c r="S3721" s="103"/>
      <c r="T3721" s="103"/>
      <c r="U3721" s="103"/>
      <c r="V3721" s="103"/>
      <c r="W3721" s="103"/>
      <c r="X3721" s="103"/>
      <c r="Y3721" s="103"/>
      <c r="Z3721" s="103"/>
      <c r="AA3721" s="103"/>
      <c r="AB3721" s="103"/>
      <c r="AC3721" s="103"/>
      <c r="AD3721" s="103"/>
      <c r="AE3721" s="103"/>
      <c r="AF3721" s="103"/>
      <c r="AG3721" s="103"/>
      <c r="AH3721" s="103"/>
      <c r="AI3721" s="103"/>
      <c r="AJ3721" s="103"/>
      <c r="AK3721" s="103"/>
      <c r="AL3721" s="103"/>
      <c r="AM3721" s="103"/>
      <c r="AN3721" s="103"/>
      <c r="AO3721" s="103"/>
      <c r="AP3721" s="103"/>
      <c r="AQ3721" s="103"/>
      <c r="AR3721" s="103"/>
      <c r="AS3721" s="103"/>
      <c r="AT3721" s="103"/>
      <c r="AU3721" s="103"/>
      <c r="AV3721" s="103"/>
      <c r="AW3721" s="103"/>
      <c r="AX3721" s="103"/>
      <c r="AY3721" s="103"/>
      <c r="AZ3721" s="103"/>
      <c r="BA3721" s="95"/>
      <c r="BB3721" s="95"/>
      <c r="BC3721" s="95"/>
      <c r="BD3721" s="95"/>
      <c r="BE3721" s="95"/>
      <c r="BF3721" s="95"/>
      <c r="BG3721" s="95"/>
      <c r="BH3721" s="95"/>
      <c r="BI3721" s="95"/>
    </row>
    <row r="3722" spans="17:61" s="82" customFormat="1" x14ac:dyDescent="0.2">
      <c r="Q3722" s="103"/>
      <c r="R3722" s="104"/>
      <c r="S3722" s="103"/>
      <c r="T3722" s="103"/>
      <c r="U3722" s="103"/>
      <c r="V3722" s="103"/>
      <c r="W3722" s="103"/>
      <c r="X3722" s="103"/>
      <c r="Y3722" s="103"/>
      <c r="Z3722" s="103"/>
      <c r="AA3722" s="103"/>
      <c r="AB3722" s="103"/>
      <c r="AC3722" s="103"/>
      <c r="AD3722" s="103"/>
      <c r="AE3722" s="103"/>
      <c r="AF3722" s="103"/>
      <c r="AG3722" s="103"/>
      <c r="AH3722" s="103"/>
      <c r="AI3722" s="103"/>
      <c r="AJ3722" s="103"/>
      <c r="AK3722" s="103"/>
      <c r="AL3722" s="103"/>
      <c r="AM3722" s="103"/>
      <c r="AN3722" s="103"/>
      <c r="AO3722" s="103"/>
      <c r="AP3722" s="103"/>
      <c r="AQ3722" s="103"/>
      <c r="AR3722" s="103"/>
      <c r="AS3722" s="103"/>
      <c r="AT3722" s="103"/>
      <c r="AU3722" s="103"/>
      <c r="AV3722" s="103"/>
      <c r="AW3722" s="103"/>
      <c r="AX3722" s="103"/>
      <c r="AY3722" s="103"/>
      <c r="AZ3722" s="103"/>
      <c r="BA3722" s="95"/>
      <c r="BB3722" s="95"/>
      <c r="BC3722" s="95"/>
      <c r="BD3722" s="95"/>
      <c r="BE3722" s="95"/>
      <c r="BF3722" s="95"/>
      <c r="BG3722" s="95"/>
      <c r="BH3722" s="95"/>
      <c r="BI3722" s="95"/>
    </row>
    <row r="3723" spans="17:61" s="82" customFormat="1" x14ac:dyDescent="0.2">
      <c r="Q3723" s="103"/>
      <c r="R3723" s="104"/>
      <c r="S3723" s="103"/>
      <c r="T3723" s="103"/>
      <c r="U3723" s="103"/>
      <c r="V3723" s="103"/>
      <c r="W3723" s="103"/>
      <c r="X3723" s="103"/>
      <c r="Y3723" s="103"/>
      <c r="Z3723" s="103"/>
      <c r="AA3723" s="103"/>
      <c r="AB3723" s="103"/>
      <c r="AC3723" s="103"/>
      <c r="AD3723" s="103"/>
      <c r="AE3723" s="103"/>
      <c r="AF3723" s="103"/>
      <c r="AG3723" s="103"/>
      <c r="AH3723" s="103"/>
      <c r="AI3723" s="103"/>
      <c r="AJ3723" s="103"/>
      <c r="AK3723" s="103"/>
      <c r="AL3723" s="103"/>
      <c r="AM3723" s="103"/>
      <c r="AN3723" s="103"/>
      <c r="AO3723" s="103"/>
      <c r="AP3723" s="103"/>
      <c r="AQ3723" s="103"/>
      <c r="AR3723" s="103"/>
      <c r="AS3723" s="103"/>
      <c r="AT3723" s="103"/>
      <c r="AU3723" s="103"/>
      <c r="AV3723" s="103"/>
      <c r="AW3723" s="103"/>
      <c r="AX3723" s="103"/>
      <c r="AY3723" s="103"/>
      <c r="AZ3723" s="103"/>
      <c r="BA3723" s="95"/>
      <c r="BB3723" s="95"/>
      <c r="BC3723" s="95"/>
      <c r="BD3723" s="95"/>
      <c r="BE3723" s="95"/>
      <c r="BF3723" s="95"/>
      <c r="BG3723" s="95"/>
      <c r="BH3723" s="95"/>
      <c r="BI3723" s="95"/>
    </row>
    <row r="3724" spans="17:61" s="82" customFormat="1" x14ac:dyDescent="0.2">
      <c r="Q3724" s="103"/>
      <c r="R3724" s="104"/>
      <c r="S3724" s="103"/>
      <c r="T3724" s="103"/>
      <c r="U3724" s="103"/>
      <c r="V3724" s="103"/>
      <c r="W3724" s="103"/>
      <c r="X3724" s="103"/>
      <c r="Y3724" s="103"/>
      <c r="Z3724" s="103"/>
      <c r="AA3724" s="103"/>
      <c r="AB3724" s="103"/>
      <c r="AC3724" s="103"/>
      <c r="AD3724" s="103"/>
      <c r="AE3724" s="103"/>
      <c r="AF3724" s="103"/>
      <c r="AG3724" s="103"/>
      <c r="AH3724" s="103"/>
      <c r="AI3724" s="103"/>
      <c r="AJ3724" s="103"/>
      <c r="AK3724" s="103"/>
      <c r="AL3724" s="103"/>
      <c r="AM3724" s="103"/>
      <c r="AN3724" s="103"/>
      <c r="AO3724" s="103"/>
      <c r="AP3724" s="103"/>
      <c r="AQ3724" s="103"/>
      <c r="AR3724" s="103"/>
      <c r="AS3724" s="103"/>
      <c r="AT3724" s="103"/>
      <c r="AU3724" s="103"/>
      <c r="AV3724" s="103"/>
      <c r="AW3724" s="103"/>
      <c r="AX3724" s="103"/>
      <c r="AY3724" s="103"/>
      <c r="AZ3724" s="103"/>
      <c r="BA3724" s="95"/>
      <c r="BB3724" s="95"/>
      <c r="BC3724" s="95"/>
      <c r="BD3724" s="95"/>
      <c r="BE3724" s="95"/>
      <c r="BF3724" s="95"/>
      <c r="BG3724" s="95"/>
      <c r="BH3724" s="95"/>
      <c r="BI3724" s="95"/>
    </row>
    <row r="3725" spans="17:61" s="82" customFormat="1" x14ac:dyDescent="0.2">
      <c r="Q3725" s="103"/>
      <c r="R3725" s="104"/>
      <c r="S3725" s="103"/>
      <c r="T3725" s="103"/>
      <c r="U3725" s="103"/>
      <c r="V3725" s="103"/>
      <c r="W3725" s="103"/>
      <c r="X3725" s="103"/>
      <c r="Y3725" s="103"/>
      <c r="Z3725" s="103"/>
      <c r="AA3725" s="103"/>
      <c r="AB3725" s="103"/>
      <c r="AC3725" s="103"/>
      <c r="AD3725" s="103"/>
      <c r="AE3725" s="103"/>
      <c r="AF3725" s="103"/>
      <c r="AG3725" s="103"/>
      <c r="AH3725" s="103"/>
      <c r="AI3725" s="103"/>
      <c r="AJ3725" s="103"/>
      <c r="AK3725" s="103"/>
      <c r="AL3725" s="103"/>
      <c r="AM3725" s="103"/>
      <c r="AN3725" s="103"/>
      <c r="AO3725" s="103"/>
      <c r="AP3725" s="103"/>
      <c r="AQ3725" s="103"/>
      <c r="AR3725" s="103"/>
      <c r="AS3725" s="103"/>
      <c r="AT3725" s="103"/>
      <c r="AU3725" s="103"/>
      <c r="AV3725" s="103"/>
      <c r="AW3725" s="103"/>
      <c r="AX3725" s="103"/>
      <c r="AY3725" s="103"/>
      <c r="AZ3725" s="103"/>
      <c r="BA3725" s="95"/>
      <c r="BB3725" s="95"/>
      <c r="BC3725" s="95"/>
      <c r="BD3725" s="95"/>
      <c r="BE3725" s="95"/>
      <c r="BF3725" s="95"/>
      <c r="BG3725" s="95"/>
      <c r="BH3725" s="95"/>
      <c r="BI3725" s="95"/>
    </row>
    <row r="3726" spans="17:61" s="82" customFormat="1" x14ac:dyDescent="0.2">
      <c r="Q3726" s="103"/>
      <c r="R3726" s="104"/>
      <c r="S3726" s="103"/>
      <c r="T3726" s="103"/>
      <c r="U3726" s="103"/>
      <c r="V3726" s="103"/>
      <c r="W3726" s="103"/>
      <c r="X3726" s="103"/>
      <c r="Y3726" s="103"/>
      <c r="Z3726" s="103"/>
      <c r="AA3726" s="103"/>
      <c r="AB3726" s="103"/>
      <c r="AC3726" s="103"/>
      <c r="AD3726" s="103"/>
      <c r="AE3726" s="103"/>
      <c r="AF3726" s="103"/>
      <c r="AG3726" s="103"/>
      <c r="AH3726" s="103"/>
      <c r="AI3726" s="103"/>
      <c r="AJ3726" s="103"/>
      <c r="AK3726" s="103"/>
      <c r="AL3726" s="103"/>
      <c r="AM3726" s="103"/>
      <c r="AN3726" s="103"/>
      <c r="AO3726" s="103"/>
      <c r="AP3726" s="103"/>
      <c r="AQ3726" s="103"/>
      <c r="AR3726" s="103"/>
      <c r="AS3726" s="103"/>
      <c r="AT3726" s="103"/>
      <c r="AU3726" s="103"/>
      <c r="AV3726" s="103"/>
      <c r="AW3726" s="103"/>
      <c r="AX3726" s="103"/>
      <c r="AY3726" s="103"/>
      <c r="AZ3726" s="103"/>
      <c r="BA3726" s="95"/>
      <c r="BB3726" s="95"/>
      <c r="BC3726" s="95"/>
      <c r="BD3726" s="95"/>
      <c r="BE3726" s="95"/>
      <c r="BF3726" s="95"/>
      <c r="BG3726" s="95"/>
      <c r="BH3726" s="95"/>
      <c r="BI3726" s="95"/>
    </row>
    <row r="3727" spans="17:61" s="82" customFormat="1" x14ac:dyDescent="0.2">
      <c r="Q3727" s="103"/>
      <c r="R3727" s="104"/>
      <c r="S3727" s="103"/>
      <c r="T3727" s="103"/>
      <c r="U3727" s="103"/>
      <c r="V3727" s="103"/>
      <c r="W3727" s="103"/>
      <c r="X3727" s="103"/>
      <c r="Y3727" s="103"/>
      <c r="Z3727" s="103"/>
      <c r="AA3727" s="103"/>
      <c r="AB3727" s="103"/>
      <c r="AC3727" s="103"/>
      <c r="AD3727" s="103"/>
      <c r="AE3727" s="103"/>
      <c r="AF3727" s="103"/>
      <c r="AG3727" s="103"/>
      <c r="AH3727" s="103"/>
      <c r="AI3727" s="103"/>
      <c r="AJ3727" s="103"/>
      <c r="AK3727" s="103"/>
      <c r="AL3727" s="103"/>
      <c r="AM3727" s="103"/>
      <c r="AN3727" s="103"/>
      <c r="AO3727" s="103"/>
      <c r="AP3727" s="103"/>
      <c r="AQ3727" s="103"/>
      <c r="AR3727" s="103"/>
      <c r="AS3727" s="103"/>
      <c r="AT3727" s="103"/>
      <c r="AU3727" s="103"/>
      <c r="AV3727" s="103"/>
      <c r="AW3727" s="103"/>
      <c r="AX3727" s="103"/>
      <c r="AY3727" s="103"/>
      <c r="AZ3727" s="103"/>
      <c r="BA3727" s="95"/>
      <c r="BB3727" s="95"/>
      <c r="BC3727" s="95"/>
      <c r="BD3727" s="95"/>
      <c r="BE3727" s="95"/>
      <c r="BF3727" s="95"/>
      <c r="BG3727" s="95"/>
      <c r="BH3727" s="95"/>
      <c r="BI3727" s="95"/>
    </row>
    <row r="3728" spans="17:61" s="82" customFormat="1" x14ac:dyDescent="0.2">
      <c r="Q3728" s="103"/>
      <c r="R3728" s="104"/>
      <c r="S3728" s="103"/>
      <c r="T3728" s="103"/>
      <c r="U3728" s="103"/>
      <c r="V3728" s="103"/>
      <c r="W3728" s="103"/>
      <c r="X3728" s="103"/>
      <c r="Y3728" s="103"/>
      <c r="Z3728" s="103"/>
      <c r="AA3728" s="103"/>
      <c r="AB3728" s="103"/>
      <c r="AC3728" s="103"/>
      <c r="AD3728" s="103"/>
      <c r="AE3728" s="103"/>
      <c r="AF3728" s="103"/>
      <c r="AG3728" s="103"/>
      <c r="AH3728" s="103"/>
      <c r="AI3728" s="103"/>
      <c r="AJ3728" s="103"/>
      <c r="AK3728" s="103"/>
      <c r="AL3728" s="103"/>
      <c r="AM3728" s="103"/>
      <c r="AN3728" s="103"/>
      <c r="AO3728" s="103"/>
      <c r="AP3728" s="103"/>
      <c r="AQ3728" s="103"/>
      <c r="AR3728" s="103"/>
      <c r="AS3728" s="103"/>
      <c r="AT3728" s="103"/>
      <c r="AU3728" s="103"/>
      <c r="AV3728" s="103"/>
      <c r="AW3728" s="103"/>
      <c r="AX3728" s="103"/>
      <c r="AY3728" s="103"/>
      <c r="AZ3728" s="103"/>
      <c r="BA3728" s="95"/>
      <c r="BB3728" s="95"/>
      <c r="BC3728" s="95"/>
      <c r="BD3728" s="95"/>
      <c r="BE3728" s="95"/>
      <c r="BF3728" s="95"/>
      <c r="BG3728" s="95"/>
      <c r="BH3728" s="95"/>
      <c r="BI3728" s="95"/>
    </row>
    <row r="3729" spans="17:61" s="82" customFormat="1" x14ac:dyDescent="0.2">
      <c r="Q3729" s="103"/>
      <c r="R3729" s="104"/>
      <c r="S3729" s="103"/>
      <c r="T3729" s="103"/>
      <c r="U3729" s="103"/>
      <c r="V3729" s="103"/>
      <c r="W3729" s="103"/>
      <c r="X3729" s="103"/>
      <c r="Y3729" s="103"/>
      <c r="Z3729" s="103"/>
      <c r="AA3729" s="103"/>
      <c r="AB3729" s="103"/>
      <c r="AC3729" s="103"/>
      <c r="AD3729" s="103"/>
      <c r="AE3729" s="103"/>
      <c r="AF3729" s="103"/>
      <c r="AG3729" s="103"/>
      <c r="AH3729" s="103"/>
      <c r="AI3729" s="103"/>
      <c r="AJ3729" s="103"/>
      <c r="AK3729" s="103"/>
      <c r="AL3729" s="103"/>
      <c r="AM3729" s="103"/>
      <c r="AN3729" s="103"/>
      <c r="AO3729" s="103"/>
      <c r="AP3729" s="103"/>
      <c r="AQ3729" s="103"/>
      <c r="AR3729" s="103"/>
      <c r="AS3729" s="103"/>
      <c r="AT3729" s="103"/>
      <c r="AU3729" s="103"/>
      <c r="AV3729" s="103"/>
      <c r="AW3729" s="103"/>
      <c r="AX3729" s="103"/>
      <c r="AY3729" s="103"/>
      <c r="AZ3729" s="103"/>
      <c r="BA3729" s="95"/>
      <c r="BB3729" s="95"/>
      <c r="BC3729" s="95"/>
      <c r="BD3729" s="95"/>
      <c r="BE3729" s="95"/>
      <c r="BF3729" s="95"/>
      <c r="BG3729" s="95"/>
      <c r="BH3729" s="95"/>
      <c r="BI3729" s="95"/>
    </row>
    <row r="3730" spans="17:61" s="82" customFormat="1" x14ac:dyDescent="0.2">
      <c r="Q3730" s="103"/>
      <c r="R3730" s="104"/>
      <c r="S3730" s="103"/>
      <c r="T3730" s="103"/>
      <c r="U3730" s="103"/>
      <c r="V3730" s="103"/>
      <c r="W3730" s="103"/>
      <c r="X3730" s="103"/>
      <c r="Y3730" s="103"/>
      <c r="Z3730" s="103"/>
      <c r="AA3730" s="103"/>
      <c r="AB3730" s="103"/>
      <c r="AC3730" s="103"/>
      <c r="AD3730" s="103"/>
      <c r="AE3730" s="103"/>
      <c r="AF3730" s="103"/>
      <c r="AG3730" s="103"/>
      <c r="AH3730" s="103"/>
      <c r="AI3730" s="103"/>
      <c r="AJ3730" s="103"/>
      <c r="AK3730" s="103"/>
      <c r="AL3730" s="103"/>
      <c r="AM3730" s="103"/>
      <c r="AN3730" s="103"/>
      <c r="AO3730" s="103"/>
      <c r="AP3730" s="103"/>
      <c r="AQ3730" s="103"/>
      <c r="AR3730" s="103"/>
      <c r="AS3730" s="103"/>
      <c r="AT3730" s="103"/>
      <c r="AU3730" s="103"/>
      <c r="AV3730" s="103"/>
      <c r="AW3730" s="103"/>
      <c r="AX3730" s="103"/>
      <c r="AY3730" s="103"/>
      <c r="AZ3730" s="103"/>
      <c r="BA3730" s="95"/>
      <c r="BB3730" s="95"/>
      <c r="BC3730" s="95"/>
      <c r="BD3730" s="95"/>
      <c r="BE3730" s="95"/>
      <c r="BF3730" s="95"/>
      <c r="BG3730" s="95"/>
      <c r="BH3730" s="95"/>
      <c r="BI3730" s="95"/>
    </row>
    <row r="3731" spans="17:61" s="82" customFormat="1" x14ac:dyDescent="0.2">
      <c r="Q3731" s="103"/>
      <c r="R3731" s="104"/>
      <c r="S3731" s="103"/>
      <c r="T3731" s="103"/>
      <c r="U3731" s="103"/>
      <c r="V3731" s="103"/>
      <c r="W3731" s="103"/>
      <c r="X3731" s="103"/>
      <c r="Y3731" s="103"/>
      <c r="Z3731" s="103"/>
      <c r="AA3731" s="103"/>
      <c r="AB3731" s="103"/>
      <c r="AC3731" s="103"/>
      <c r="AD3731" s="103"/>
      <c r="AE3731" s="103"/>
      <c r="AF3731" s="103"/>
      <c r="AG3731" s="103"/>
      <c r="AH3731" s="103"/>
      <c r="AI3731" s="103"/>
      <c r="AJ3731" s="103"/>
      <c r="AK3731" s="103"/>
      <c r="AL3731" s="103"/>
      <c r="AM3731" s="103"/>
      <c r="AN3731" s="103"/>
      <c r="AO3731" s="103"/>
      <c r="AP3731" s="103"/>
      <c r="AQ3731" s="103"/>
      <c r="AR3731" s="103"/>
      <c r="AS3731" s="103"/>
      <c r="AT3731" s="103"/>
      <c r="AU3731" s="103"/>
      <c r="AV3731" s="103"/>
      <c r="AW3731" s="103"/>
      <c r="AX3731" s="103"/>
      <c r="AY3731" s="103"/>
      <c r="AZ3731" s="103"/>
      <c r="BA3731" s="95"/>
      <c r="BB3731" s="95"/>
      <c r="BC3731" s="95"/>
      <c r="BD3731" s="95"/>
      <c r="BE3731" s="95"/>
      <c r="BF3731" s="95"/>
      <c r="BG3731" s="95"/>
      <c r="BH3731" s="95"/>
      <c r="BI3731" s="95"/>
    </row>
    <row r="3732" spans="17:61" s="82" customFormat="1" x14ac:dyDescent="0.2">
      <c r="Q3732" s="103"/>
      <c r="R3732" s="104"/>
      <c r="S3732" s="103"/>
      <c r="T3732" s="103"/>
      <c r="U3732" s="103"/>
      <c r="V3732" s="103"/>
      <c r="W3732" s="103"/>
      <c r="X3732" s="103"/>
      <c r="Y3732" s="103"/>
      <c r="Z3732" s="103"/>
      <c r="AA3732" s="103"/>
      <c r="AB3732" s="103"/>
      <c r="AC3732" s="103"/>
      <c r="AD3732" s="103"/>
      <c r="AE3732" s="103"/>
      <c r="AF3732" s="103"/>
      <c r="AG3732" s="103"/>
      <c r="AH3732" s="103"/>
      <c r="AI3732" s="103"/>
      <c r="AJ3732" s="103"/>
      <c r="AK3732" s="103"/>
      <c r="AL3732" s="103"/>
      <c r="AM3732" s="103"/>
      <c r="AN3732" s="103"/>
      <c r="AO3732" s="103"/>
      <c r="AP3732" s="103"/>
      <c r="AQ3732" s="103"/>
      <c r="AR3732" s="103"/>
      <c r="AS3732" s="103"/>
      <c r="AT3732" s="103"/>
      <c r="AU3732" s="103"/>
      <c r="AV3732" s="103"/>
      <c r="AW3732" s="103"/>
      <c r="AX3732" s="103"/>
      <c r="AY3732" s="103"/>
      <c r="AZ3732" s="103"/>
      <c r="BA3732" s="95"/>
      <c r="BB3732" s="95"/>
      <c r="BC3732" s="95"/>
      <c r="BD3732" s="95"/>
      <c r="BE3732" s="95"/>
      <c r="BF3732" s="95"/>
      <c r="BG3732" s="95"/>
      <c r="BH3732" s="95"/>
      <c r="BI3732" s="95"/>
    </row>
    <row r="3733" spans="17:61" s="82" customFormat="1" x14ac:dyDescent="0.2">
      <c r="Q3733" s="103"/>
      <c r="R3733" s="104"/>
      <c r="S3733" s="103"/>
      <c r="T3733" s="103"/>
      <c r="U3733" s="103"/>
      <c r="V3733" s="103"/>
      <c r="W3733" s="103"/>
      <c r="X3733" s="103"/>
      <c r="Y3733" s="103"/>
      <c r="Z3733" s="103"/>
      <c r="AA3733" s="103"/>
      <c r="AB3733" s="103"/>
      <c r="AC3733" s="103"/>
      <c r="AD3733" s="103"/>
      <c r="AE3733" s="103"/>
      <c r="AF3733" s="103"/>
      <c r="AG3733" s="103"/>
      <c r="AH3733" s="103"/>
      <c r="AI3733" s="103"/>
      <c r="AJ3733" s="103"/>
      <c r="AK3733" s="103"/>
      <c r="AL3733" s="103"/>
      <c r="AM3733" s="103"/>
      <c r="AN3733" s="103"/>
      <c r="AO3733" s="103"/>
      <c r="AP3733" s="103"/>
      <c r="AQ3733" s="103"/>
      <c r="AR3733" s="103"/>
      <c r="AS3733" s="103"/>
      <c r="AT3733" s="103"/>
      <c r="AU3733" s="103"/>
      <c r="AV3733" s="103"/>
      <c r="AW3733" s="103"/>
      <c r="AX3733" s="103"/>
      <c r="AY3733" s="103"/>
      <c r="AZ3733" s="103"/>
      <c r="BA3733" s="95"/>
      <c r="BB3733" s="95"/>
      <c r="BC3733" s="95"/>
      <c r="BD3733" s="95"/>
      <c r="BE3733" s="95"/>
      <c r="BF3733" s="95"/>
      <c r="BG3733" s="95"/>
      <c r="BH3733" s="95"/>
      <c r="BI3733" s="95"/>
    </row>
    <row r="3734" spans="17:61" s="82" customFormat="1" x14ac:dyDescent="0.2">
      <c r="Q3734" s="103"/>
      <c r="R3734" s="104"/>
      <c r="S3734" s="103"/>
      <c r="T3734" s="103"/>
      <c r="U3734" s="103"/>
      <c r="V3734" s="103"/>
      <c r="W3734" s="103"/>
      <c r="X3734" s="103"/>
      <c r="Y3734" s="103"/>
      <c r="Z3734" s="103"/>
      <c r="AA3734" s="103"/>
      <c r="AB3734" s="103"/>
      <c r="AC3734" s="103"/>
      <c r="AD3734" s="103"/>
      <c r="AE3734" s="103"/>
      <c r="AF3734" s="103"/>
      <c r="AG3734" s="103"/>
      <c r="AH3734" s="103"/>
      <c r="AI3734" s="103"/>
      <c r="AJ3734" s="103"/>
      <c r="AK3734" s="103"/>
      <c r="AL3734" s="103"/>
      <c r="AM3734" s="103"/>
      <c r="AN3734" s="103"/>
      <c r="AO3734" s="103"/>
      <c r="AP3734" s="103"/>
      <c r="AQ3734" s="103"/>
      <c r="AR3734" s="103"/>
      <c r="AS3734" s="103"/>
      <c r="AT3734" s="103"/>
      <c r="AU3734" s="103"/>
      <c r="AV3734" s="103"/>
      <c r="AW3734" s="103"/>
      <c r="AX3734" s="103"/>
      <c r="AY3734" s="103"/>
      <c r="AZ3734" s="103"/>
      <c r="BA3734" s="95"/>
      <c r="BB3734" s="95"/>
      <c r="BC3734" s="95"/>
      <c r="BD3734" s="95"/>
      <c r="BE3734" s="95"/>
      <c r="BF3734" s="95"/>
      <c r="BG3734" s="95"/>
      <c r="BH3734" s="95"/>
      <c r="BI3734" s="95"/>
    </row>
    <row r="3735" spans="17:61" s="82" customFormat="1" x14ac:dyDescent="0.2">
      <c r="Q3735" s="103"/>
      <c r="R3735" s="104"/>
      <c r="S3735" s="103"/>
      <c r="T3735" s="103"/>
      <c r="U3735" s="103"/>
      <c r="V3735" s="103"/>
      <c r="W3735" s="103"/>
      <c r="X3735" s="103"/>
      <c r="Y3735" s="103"/>
      <c r="Z3735" s="103"/>
      <c r="AA3735" s="103"/>
      <c r="AB3735" s="103"/>
      <c r="AC3735" s="103"/>
      <c r="AD3735" s="103"/>
      <c r="AE3735" s="103"/>
      <c r="AF3735" s="103"/>
      <c r="AG3735" s="103"/>
      <c r="AH3735" s="103"/>
      <c r="AI3735" s="103"/>
      <c r="AJ3735" s="103"/>
      <c r="AK3735" s="103"/>
      <c r="AL3735" s="103"/>
      <c r="AM3735" s="103"/>
      <c r="AN3735" s="103"/>
      <c r="AO3735" s="103"/>
      <c r="AP3735" s="103"/>
      <c r="AQ3735" s="103"/>
      <c r="AR3735" s="103"/>
      <c r="AS3735" s="103"/>
      <c r="AT3735" s="103"/>
      <c r="AU3735" s="103"/>
      <c r="AV3735" s="103"/>
      <c r="AW3735" s="103"/>
      <c r="AX3735" s="103"/>
      <c r="AY3735" s="103"/>
      <c r="AZ3735" s="103"/>
      <c r="BA3735" s="95"/>
      <c r="BB3735" s="95"/>
      <c r="BC3735" s="95"/>
      <c r="BD3735" s="95"/>
      <c r="BE3735" s="95"/>
      <c r="BF3735" s="95"/>
      <c r="BG3735" s="95"/>
      <c r="BH3735" s="95"/>
      <c r="BI3735" s="95"/>
    </row>
    <row r="3736" spans="17:61" s="82" customFormat="1" x14ac:dyDescent="0.2">
      <c r="Q3736" s="103"/>
      <c r="R3736" s="104"/>
      <c r="S3736" s="103"/>
      <c r="T3736" s="103"/>
      <c r="U3736" s="103"/>
      <c r="V3736" s="103"/>
      <c r="W3736" s="103"/>
      <c r="X3736" s="103"/>
      <c r="Y3736" s="103"/>
      <c r="Z3736" s="103"/>
      <c r="AA3736" s="103"/>
      <c r="AB3736" s="103"/>
      <c r="AC3736" s="103"/>
      <c r="AD3736" s="103"/>
      <c r="AE3736" s="103"/>
      <c r="AF3736" s="103"/>
      <c r="AG3736" s="103"/>
      <c r="AH3736" s="103"/>
      <c r="AI3736" s="103"/>
      <c r="AJ3736" s="103"/>
      <c r="AK3736" s="103"/>
      <c r="AL3736" s="103"/>
      <c r="AM3736" s="103"/>
      <c r="AN3736" s="103"/>
      <c r="AO3736" s="103"/>
      <c r="AP3736" s="103"/>
      <c r="AQ3736" s="103"/>
      <c r="AR3736" s="103"/>
      <c r="AS3736" s="103"/>
      <c r="AT3736" s="103"/>
      <c r="AU3736" s="103"/>
      <c r="AV3736" s="103"/>
      <c r="AW3736" s="103"/>
      <c r="AX3736" s="103"/>
      <c r="AY3736" s="103"/>
      <c r="AZ3736" s="103"/>
      <c r="BA3736" s="95"/>
      <c r="BB3736" s="95"/>
      <c r="BC3736" s="95"/>
      <c r="BD3736" s="95"/>
      <c r="BE3736" s="95"/>
      <c r="BF3736" s="95"/>
      <c r="BG3736" s="95"/>
      <c r="BH3736" s="95"/>
      <c r="BI3736" s="95"/>
    </row>
    <row r="3737" spans="17:61" s="82" customFormat="1" x14ac:dyDescent="0.2">
      <c r="Q3737" s="103"/>
      <c r="R3737" s="104"/>
      <c r="S3737" s="103"/>
      <c r="T3737" s="103"/>
      <c r="U3737" s="103"/>
      <c r="V3737" s="103"/>
      <c r="W3737" s="103"/>
      <c r="X3737" s="103"/>
      <c r="Y3737" s="103"/>
      <c r="Z3737" s="103"/>
      <c r="AA3737" s="103"/>
      <c r="AB3737" s="103"/>
      <c r="AC3737" s="103"/>
      <c r="AD3737" s="103"/>
      <c r="AE3737" s="103"/>
      <c r="AF3737" s="103"/>
      <c r="AG3737" s="103"/>
      <c r="AH3737" s="103"/>
      <c r="AI3737" s="103"/>
      <c r="AJ3737" s="103"/>
      <c r="AK3737" s="103"/>
      <c r="AL3737" s="103"/>
      <c r="AM3737" s="103"/>
      <c r="AN3737" s="103"/>
      <c r="AO3737" s="103"/>
      <c r="AP3737" s="103"/>
      <c r="AQ3737" s="103"/>
      <c r="AR3737" s="103"/>
      <c r="AS3737" s="103"/>
      <c r="AT3737" s="103"/>
      <c r="AU3737" s="103"/>
      <c r="AV3737" s="103"/>
      <c r="AW3737" s="103"/>
      <c r="AX3737" s="103"/>
      <c r="AY3737" s="103"/>
      <c r="AZ3737" s="103"/>
      <c r="BA3737" s="95"/>
      <c r="BB3737" s="95"/>
      <c r="BC3737" s="95"/>
      <c r="BD3737" s="95"/>
      <c r="BE3737" s="95"/>
      <c r="BF3737" s="95"/>
      <c r="BG3737" s="95"/>
      <c r="BH3737" s="95"/>
      <c r="BI3737" s="95"/>
    </row>
    <row r="3738" spans="17:61" s="82" customFormat="1" x14ac:dyDescent="0.2">
      <c r="Q3738" s="103"/>
      <c r="R3738" s="104"/>
      <c r="S3738" s="103"/>
      <c r="T3738" s="103"/>
      <c r="U3738" s="103"/>
      <c r="V3738" s="103"/>
      <c r="W3738" s="103"/>
      <c r="X3738" s="103"/>
      <c r="Y3738" s="103"/>
      <c r="Z3738" s="103"/>
      <c r="AA3738" s="103"/>
      <c r="AB3738" s="103"/>
      <c r="AC3738" s="103"/>
      <c r="AD3738" s="103"/>
      <c r="AE3738" s="103"/>
      <c r="AF3738" s="103"/>
      <c r="AG3738" s="103"/>
      <c r="AH3738" s="103"/>
      <c r="AI3738" s="103"/>
      <c r="AJ3738" s="103"/>
      <c r="AK3738" s="103"/>
      <c r="AL3738" s="103"/>
      <c r="AM3738" s="103"/>
      <c r="AN3738" s="103"/>
      <c r="AO3738" s="103"/>
      <c r="AP3738" s="103"/>
      <c r="AQ3738" s="103"/>
      <c r="AR3738" s="103"/>
      <c r="AS3738" s="103"/>
      <c r="AT3738" s="103"/>
      <c r="AU3738" s="103"/>
      <c r="AV3738" s="103"/>
      <c r="AW3738" s="103"/>
      <c r="AX3738" s="103"/>
      <c r="AY3738" s="103"/>
      <c r="AZ3738" s="103"/>
      <c r="BA3738" s="95"/>
      <c r="BB3738" s="95"/>
      <c r="BC3738" s="95"/>
      <c r="BD3738" s="95"/>
      <c r="BE3738" s="95"/>
      <c r="BF3738" s="95"/>
      <c r="BG3738" s="95"/>
      <c r="BH3738" s="95"/>
      <c r="BI3738" s="95"/>
    </row>
    <row r="3739" spans="17:61" s="82" customFormat="1" x14ac:dyDescent="0.2">
      <c r="Q3739" s="103"/>
      <c r="R3739" s="104"/>
      <c r="S3739" s="103"/>
      <c r="T3739" s="103"/>
      <c r="U3739" s="103"/>
      <c r="V3739" s="103"/>
      <c r="W3739" s="103"/>
      <c r="X3739" s="103"/>
      <c r="Y3739" s="103"/>
      <c r="Z3739" s="103"/>
      <c r="AA3739" s="103"/>
      <c r="AB3739" s="103"/>
      <c r="AC3739" s="103"/>
      <c r="AD3739" s="103"/>
      <c r="AE3739" s="103"/>
      <c r="AF3739" s="103"/>
      <c r="AG3739" s="103"/>
      <c r="AH3739" s="103"/>
      <c r="AI3739" s="103"/>
      <c r="AJ3739" s="103"/>
      <c r="AK3739" s="103"/>
      <c r="AL3739" s="103"/>
      <c r="AM3739" s="103"/>
      <c r="AN3739" s="103"/>
      <c r="AO3739" s="103"/>
      <c r="AP3739" s="103"/>
      <c r="AQ3739" s="103"/>
      <c r="AR3739" s="103"/>
      <c r="AS3739" s="103"/>
      <c r="AT3739" s="103"/>
      <c r="AU3739" s="103"/>
      <c r="AV3739" s="103"/>
      <c r="AW3739" s="103"/>
      <c r="AX3739" s="103"/>
      <c r="AY3739" s="103"/>
      <c r="AZ3739" s="103"/>
      <c r="BA3739" s="95"/>
      <c r="BB3739" s="95"/>
      <c r="BC3739" s="95"/>
      <c r="BD3739" s="95"/>
      <c r="BE3739" s="95"/>
      <c r="BF3739" s="95"/>
      <c r="BG3739" s="95"/>
      <c r="BH3739" s="95"/>
      <c r="BI3739" s="95"/>
    </row>
    <row r="3740" spans="17:61" s="82" customFormat="1" x14ac:dyDescent="0.2">
      <c r="Q3740" s="103"/>
      <c r="R3740" s="104"/>
      <c r="S3740" s="103"/>
      <c r="T3740" s="103"/>
      <c r="U3740" s="103"/>
      <c r="V3740" s="103"/>
      <c r="W3740" s="103"/>
      <c r="X3740" s="103"/>
      <c r="Y3740" s="103"/>
      <c r="Z3740" s="103"/>
      <c r="AA3740" s="103"/>
      <c r="AB3740" s="103"/>
      <c r="AC3740" s="103"/>
      <c r="AD3740" s="103"/>
      <c r="AE3740" s="103"/>
      <c r="AF3740" s="103"/>
      <c r="AG3740" s="103"/>
      <c r="AH3740" s="103"/>
      <c r="AI3740" s="103"/>
      <c r="AJ3740" s="103"/>
      <c r="AK3740" s="103"/>
      <c r="AL3740" s="103"/>
      <c r="AM3740" s="103"/>
      <c r="AN3740" s="103"/>
      <c r="AO3740" s="103"/>
      <c r="AP3740" s="103"/>
      <c r="AQ3740" s="103"/>
      <c r="AR3740" s="103"/>
      <c r="AS3740" s="103"/>
      <c r="AT3740" s="103"/>
      <c r="AU3740" s="103"/>
      <c r="AV3740" s="103"/>
      <c r="AW3740" s="103"/>
      <c r="AX3740" s="103"/>
      <c r="AY3740" s="103"/>
      <c r="AZ3740" s="103"/>
      <c r="BA3740" s="95"/>
      <c r="BB3740" s="95"/>
      <c r="BC3740" s="95"/>
      <c r="BD3740" s="95"/>
      <c r="BE3740" s="95"/>
      <c r="BF3740" s="95"/>
      <c r="BG3740" s="95"/>
      <c r="BH3740" s="95"/>
      <c r="BI3740" s="95"/>
    </row>
    <row r="3741" spans="17:61" s="82" customFormat="1" x14ac:dyDescent="0.2">
      <c r="Q3741" s="103"/>
      <c r="R3741" s="104"/>
      <c r="S3741" s="103"/>
      <c r="T3741" s="103"/>
      <c r="U3741" s="103"/>
      <c r="V3741" s="103"/>
      <c r="W3741" s="103"/>
      <c r="X3741" s="103"/>
      <c r="Y3741" s="103"/>
      <c r="Z3741" s="103"/>
      <c r="AA3741" s="103"/>
      <c r="AB3741" s="103"/>
      <c r="AC3741" s="103"/>
      <c r="AD3741" s="103"/>
      <c r="AE3741" s="103"/>
      <c r="AF3741" s="103"/>
      <c r="AG3741" s="103"/>
      <c r="AH3741" s="103"/>
      <c r="AI3741" s="103"/>
      <c r="AJ3741" s="103"/>
      <c r="AK3741" s="103"/>
      <c r="AL3741" s="103"/>
      <c r="AM3741" s="103"/>
      <c r="AN3741" s="103"/>
      <c r="AO3741" s="103"/>
      <c r="AP3741" s="103"/>
      <c r="AQ3741" s="103"/>
      <c r="AR3741" s="103"/>
      <c r="AS3741" s="103"/>
      <c r="AT3741" s="103"/>
      <c r="AU3741" s="103"/>
      <c r="AV3741" s="103"/>
      <c r="AW3741" s="103"/>
      <c r="AX3741" s="103"/>
      <c r="AY3741" s="103"/>
      <c r="AZ3741" s="103"/>
      <c r="BA3741" s="95"/>
      <c r="BB3741" s="95"/>
      <c r="BC3741" s="95"/>
      <c r="BD3741" s="95"/>
      <c r="BE3741" s="95"/>
      <c r="BF3741" s="95"/>
      <c r="BG3741" s="95"/>
      <c r="BH3741" s="95"/>
      <c r="BI3741" s="95"/>
    </row>
    <row r="3742" spans="17:61" s="82" customFormat="1" x14ac:dyDescent="0.2">
      <c r="Q3742" s="103"/>
      <c r="R3742" s="104"/>
      <c r="S3742" s="103"/>
      <c r="T3742" s="103"/>
      <c r="U3742" s="103"/>
      <c r="V3742" s="103"/>
      <c r="W3742" s="103"/>
      <c r="X3742" s="103"/>
      <c r="Y3742" s="103"/>
      <c r="Z3742" s="103"/>
      <c r="AA3742" s="103"/>
      <c r="AB3742" s="103"/>
      <c r="AC3742" s="103"/>
      <c r="AD3742" s="103"/>
      <c r="AE3742" s="103"/>
      <c r="AF3742" s="103"/>
      <c r="AG3742" s="103"/>
      <c r="AH3742" s="103"/>
      <c r="AI3742" s="103"/>
      <c r="AJ3742" s="103"/>
      <c r="AK3742" s="103"/>
      <c r="AL3742" s="103"/>
      <c r="AM3742" s="103"/>
      <c r="AN3742" s="103"/>
      <c r="AO3742" s="103"/>
      <c r="AP3742" s="103"/>
      <c r="AQ3742" s="103"/>
      <c r="AR3742" s="103"/>
      <c r="AS3742" s="103"/>
      <c r="AT3742" s="103"/>
      <c r="AU3742" s="103"/>
      <c r="AV3742" s="103"/>
      <c r="AW3742" s="103"/>
      <c r="AX3742" s="103"/>
      <c r="AY3742" s="103"/>
      <c r="AZ3742" s="103"/>
      <c r="BA3742" s="95"/>
      <c r="BB3742" s="95"/>
      <c r="BC3742" s="95"/>
      <c r="BD3742" s="95"/>
      <c r="BE3742" s="95"/>
      <c r="BF3742" s="95"/>
      <c r="BG3742" s="95"/>
      <c r="BH3742" s="95"/>
      <c r="BI3742" s="95"/>
    </row>
    <row r="3743" spans="17:61" s="82" customFormat="1" x14ac:dyDescent="0.2">
      <c r="Q3743" s="103"/>
      <c r="R3743" s="104"/>
      <c r="S3743" s="103"/>
      <c r="T3743" s="103"/>
      <c r="U3743" s="103"/>
      <c r="V3743" s="103"/>
      <c r="W3743" s="103"/>
      <c r="X3743" s="103"/>
      <c r="Y3743" s="103"/>
      <c r="Z3743" s="103"/>
      <c r="AA3743" s="103"/>
      <c r="AB3743" s="103"/>
      <c r="AC3743" s="103"/>
      <c r="AD3743" s="103"/>
      <c r="AE3743" s="103"/>
      <c r="AF3743" s="103"/>
      <c r="AG3743" s="103"/>
      <c r="AH3743" s="103"/>
      <c r="AI3743" s="103"/>
      <c r="AJ3743" s="103"/>
      <c r="AK3743" s="103"/>
      <c r="AL3743" s="103"/>
      <c r="AM3743" s="103"/>
      <c r="AN3743" s="103"/>
      <c r="AO3743" s="103"/>
      <c r="AP3743" s="103"/>
      <c r="AQ3743" s="103"/>
      <c r="AR3743" s="103"/>
      <c r="AS3743" s="103"/>
      <c r="AT3743" s="103"/>
      <c r="AU3743" s="103"/>
      <c r="AV3743" s="103"/>
      <c r="AW3743" s="103"/>
      <c r="AX3743" s="103"/>
      <c r="AY3743" s="103"/>
      <c r="AZ3743" s="103"/>
      <c r="BA3743" s="95"/>
      <c r="BB3743" s="95"/>
      <c r="BC3743" s="95"/>
      <c r="BD3743" s="95"/>
      <c r="BE3743" s="95"/>
      <c r="BF3743" s="95"/>
      <c r="BG3743" s="95"/>
      <c r="BH3743" s="95"/>
      <c r="BI3743" s="95"/>
    </row>
    <row r="3744" spans="17:61" s="82" customFormat="1" x14ac:dyDescent="0.2">
      <c r="Q3744" s="103"/>
      <c r="R3744" s="104"/>
      <c r="S3744" s="103"/>
      <c r="T3744" s="103"/>
      <c r="U3744" s="103"/>
      <c r="V3744" s="103"/>
      <c r="W3744" s="103"/>
      <c r="X3744" s="103"/>
      <c r="Y3744" s="103"/>
      <c r="Z3744" s="103"/>
      <c r="AA3744" s="103"/>
      <c r="AB3744" s="103"/>
      <c r="AC3744" s="103"/>
      <c r="AD3744" s="103"/>
      <c r="AE3744" s="103"/>
      <c r="AF3744" s="103"/>
      <c r="AG3744" s="103"/>
      <c r="AH3744" s="103"/>
      <c r="AI3744" s="103"/>
      <c r="AJ3744" s="103"/>
      <c r="AK3744" s="103"/>
      <c r="AL3744" s="103"/>
      <c r="AM3744" s="103"/>
      <c r="AN3744" s="103"/>
      <c r="AO3744" s="103"/>
      <c r="AP3744" s="103"/>
      <c r="AQ3744" s="103"/>
      <c r="AR3744" s="103"/>
      <c r="AS3744" s="103"/>
      <c r="AT3744" s="103"/>
      <c r="AU3744" s="103"/>
      <c r="AV3744" s="103"/>
      <c r="AW3744" s="103"/>
      <c r="AX3744" s="103"/>
      <c r="AY3744" s="103"/>
      <c r="AZ3744" s="103"/>
      <c r="BA3744" s="95"/>
      <c r="BB3744" s="95"/>
      <c r="BC3744" s="95"/>
      <c r="BD3744" s="95"/>
      <c r="BE3744" s="95"/>
      <c r="BF3744" s="95"/>
      <c r="BG3744" s="95"/>
      <c r="BH3744" s="95"/>
      <c r="BI3744" s="95"/>
    </row>
    <row r="3745" spans="17:61" s="82" customFormat="1" x14ac:dyDescent="0.2">
      <c r="Q3745" s="103"/>
      <c r="R3745" s="104"/>
      <c r="S3745" s="103"/>
      <c r="T3745" s="103"/>
      <c r="U3745" s="103"/>
      <c r="V3745" s="103"/>
      <c r="W3745" s="103"/>
      <c r="X3745" s="103"/>
      <c r="Y3745" s="103"/>
      <c r="Z3745" s="103"/>
      <c r="AA3745" s="103"/>
      <c r="AB3745" s="103"/>
      <c r="AC3745" s="103"/>
      <c r="AD3745" s="103"/>
      <c r="AE3745" s="103"/>
      <c r="AF3745" s="103"/>
      <c r="AG3745" s="103"/>
      <c r="AH3745" s="103"/>
      <c r="AI3745" s="103"/>
      <c r="AJ3745" s="103"/>
      <c r="AK3745" s="103"/>
      <c r="AL3745" s="103"/>
      <c r="AM3745" s="103"/>
      <c r="AN3745" s="103"/>
      <c r="AO3745" s="103"/>
      <c r="AP3745" s="103"/>
      <c r="AQ3745" s="103"/>
      <c r="AR3745" s="103"/>
      <c r="AS3745" s="103"/>
      <c r="AT3745" s="103"/>
      <c r="AU3745" s="103"/>
      <c r="AV3745" s="103"/>
      <c r="AW3745" s="103"/>
      <c r="AX3745" s="103"/>
      <c r="AY3745" s="103"/>
      <c r="AZ3745" s="103"/>
      <c r="BA3745" s="95"/>
      <c r="BB3745" s="95"/>
      <c r="BC3745" s="95"/>
      <c r="BD3745" s="95"/>
      <c r="BE3745" s="95"/>
      <c r="BF3745" s="95"/>
      <c r="BG3745" s="95"/>
      <c r="BH3745" s="95"/>
      <c r="BI3745" s="95"/>
    </row>
    <row r="3746" spans="17:61" s="82" customFormat="1" x14ac:dyDescent="0.2">
      <c r="Q3746" s="103"/>
      <c r="R3746" s="104"/>
      <c r="S3746" s="103"/>
      <c r="T3746" s="103"/>
      <c r="U3746" s="103"/>
      <c r="V3746" s="103"/>
      <c r="W3746" s="103"/>
      <c r="X3746" s="103"/>
      <c r="Y3746" s="103"/>
      <c r="Z3746" s="103"/>
      <c r="AA3746" s="103"/>
      <c r="AB3746" s="103"/>
      <c r="AC3746" s="103"/>
      <c r="AD3746" s="103"/>
      <c r="AE3746" s="103"/>
      <c r="AF3746" s="103"/>
      <c r="AG3746" s="103"/>
      <c r="AH3746" s="103"/>
      <c r="AI3746" s="103"/>
      <c r="AJ3746" s="103"/>
      <c r="AK3746" s="103"/>
      <c r="AL3746" s="103"/>
      <c r="AM3746" s="103"/>
      <c r="AN3746" s="103"/>
      <c r="AO3746" s="103"/>
      <c r="AP3746" s="103"/>
      <c r="AQ3746" s="103"/>
      <c r="AR3746" s="103"/>
      <c r="AS3746" s="103"/>
      <c r="AT3746" s="103"/>
      <c r="AU3746" s="103"/>
      <c r="AV3746" s="103"/>
      <c r="AW3746" s="103"/>
      <c r="AX3746" s="103"/>
      <c r="AY3746" s="103"/>
      <c r="AZ3746" s="103"/>
      <c r="BA3746" s="95"/>
      <c r="BB3746" s="95"/>
      <c r="BC3746" s="95"/>
      <c r="BD3746" s="95"/>
      <c r="BE3746" s="95"/>
      <c r="BF3746" s="95"/>
      <c r="BG3746" s="95"/>
      <c r="BH3746" s="95"/>
      <c r="BI3746" s="95"/>
    </row>
    <row r="3747" spans="17:61" s="82" customFormat="1" x14ac:dyDescent="0.2">
      <c r="Q3747" s="103"/>
      <c r="R3747" s="104"/>
      <c r="S3747" s="103"/>
      <c r="T3747" s="103"/>
      <c r="U3747" s="103"/>
      <c r="V3747" s="103"/>
      <c r="W3747" s="103"/>
      <c r="X3747" s="103"/>
      <c r="Y3747" s="103"/>
      <c r="Z3747" s="103"/>
      <c r="AA3747" s="103"/>
      <c r="AB3747" s="103"/>
      <c r="AC3747" s="103"/>
      <c r="AD3747" s="103"/>
      <c r="AE3747" s="103"/>
      <c r="AF3747" s="103"/>
      <c r="AG3747" s="103"/>
      <c r="AH3747" s="103"/>
      <c r="AI3747" s="103"/>
      <c r="AJ3747" s="103"/>
      <c r="AK3747" s="103"/>
      <c r="AL3747" s="103"/>
      <c r="AM3747" s="103"/>
      <c r="AN3747" s="103"/>
      <c r="AO3747" s="103"/>
      <c r="AP3747" s="103"/>
      <c r="AQ3747" s="103"/>
      <c r="AR3747" s="103"/>
      <c r="AS3747" s="103"/>
      <c r="AT3747" s="103"/>
      <c r="AU3747" s="103"/>
      <c r="AV3747" s="103"/>
      <c r="AW3747" s="103"/>
      <c r="AX3747" s="103"/>
      <c r="AY3747" s="103"/>
      <c r="AZ3747" s="103"/>
      <c r="BA3747" s="95"/>
      <c r="BB3747" s="95"/>
      <c r="BC3747" s="95"/>
      <c r="BD3747" s="95"/>
      <c r="BE3747" s="95"/>
      <c r="BF3747" s="95"/>
      <c r="BG3747" s="95"/>
      <c r="BH3747" s="95"/>
      <c r="BI3747" s="95"/>
    </row>
    <row r="3748" spans="17:61" s="82" customFormat="1" x14ac:dyDescent="0.2">
      <c r="Q3748" s="103"/>
      <c r="R3748" s="104"/>
      <c r="S3748" s="103"/>
      <c r="T3748" s="103"/>
      <c r="U3748" s="103"/>
      <c r="V3748" s="103"/>
      <c r="W3748" s="103"/>
      <c r="X3748" s="103"/>
      <c r="Y3748" s="103"/>
      <c r="Z3748" s="103"/>
      <c r="AA3748" s="103"/>
      <c r="AB3748" s="103"/>
      <c r="AC3748" s="103"/>
      <c r="AD3748" s="103"/>
      <c r="AE3748" s="103"/>
      <c r="AF3748" s="103"/>
      <c r="AG3748" s="103"/>
      <c r="AH3748" s="103"/>
      <c r="AI3748" s="103"/>
      <c r="AJ3748" s="103"/>
      <c r="AK3748" s="103"/>
      <c r="AL3748" s="103"/>
      <c r="AM3748" s="103"/>
      <c r="AN3748" s="103"/>
      <c r="AO3748" s="103"/>
      <c r="AP3748" s="103"/>
      <c r="AQ3748" s="103"/>
      <c r="AR3748" s="103"/>
      <c r="AS3748" s="103"/>
      <c r="AT3748" s="103"/>
      <c r="AU3748" s="103"/>
      <c r="AV3748" s="103"/>
      <c r="AW3748" s="103"/>
      <c r="AX3748" s="103"/>
      <c r="AY3748" s="103"/>
      <c r="AZ3748" s="103"/>
      <c r="BA3748" s="95"/>
      <c r="BB3748" s="95"/>
      <c r="BC3748" s="95"/>
      <c r="BD3748" s="95"/>
      <c r="BE3748" s="95"/>
      <c r="BF3748" s="95"/>
      <c r="BG3748" s="95"/>
      <c r="BH3748" s="95"/>
      <c r="BI3748" s="95"/>
    </row>
    <row r="3749" spans="17:61" s="82" customFormat="1" x14ac:dyDescent="0.2">
      <c r="Q3749" s="103"/>
      <c r="R3749" s="104"/>
      <c r="S3749" s="103"/>
      <c r="T3749" s="103"/>
      <c r="U3749" s="103"/>
      <c r="V3749" s="103"/>
      <c r="W3749" s="103"/>
      <c r="X3749" s="103"/>
      <c r="Y3749" s="103"/>
      <c r="Z3749" s="103"/>
      <c r="AA3749" s="103"/>
      <c r="AB3749" s="103"/>
      <c r="AC3749" s="103"/>
      <c r="AD3749" s="103"/>
      <c r="AE3749" s="103"/>
      <c r="AF3749" s="103"/>
      <c r="AG3749" s="103"/>
      <c r="AH3749" s="103"/>
      <c r="AI3749" s="103"/>
      <c r="AJ3749" s="103"/>
      <c r="AK3749" s="103"/>
      <c r="AL3749" s="103"/>
      <c r="AM3749" s="103"/>
      <c r="AN3749" s="103"/>
      <c r="AO3749" s="103"/>
      <c r="AP3749" s="103"/>
      <c r="AQ3749" s="103"/>
      <c r="AR3749" s="103"/>
      <c r="AS3749" s="103"/>
      <c r="AT3749" s="103"/>
      <c r="AU3749" s="103"/>
      <c r="AV3749" s="103"/>
      <c r="AW3749" s="103"/>
      <c r="AX3749" s="103"/>
      <c r="AY3749" s="103"/>
      <c r="AZ3749" s="103"/>
      <c r="BA3749" s="95"/>
      <c r="BB3749" s="95"/>
      <c r="BC3749" s="95"/>
      <c r="BD3749" s="95"/>
      <c r="BE3749" s="95"/>
      <c r="BF3749" s="95"/>
      <c r="BG3749" s="95"/>
      <c r="BH3749" s="95"/>
      <c r="BI3749" s="95"/>
    </row>
    <row r="3750" spans="17:61" s="82" customFormat="1" x14ac:dyDescent="0.2">
      <c r="Q3750" s="103"/>
      <c r="R3750" s="104"/>
      <c r="S3750" s="103"/>
      <c r="T3750" s="103"/>
      <c r="U3750" s="103"/>
      <c r="V3750" s="103"/>
      <c r="W3750" s="103"/>
      <c r="X3750" s="103"/>
      <c r="Y3750" s="103"/>
      <c r="Z3750" s="103"/>
      <c r="AA3750" s="103"/>
      <c r="AB3750" s="103"/>
      <c r="AC3750" s="103"/>
      <c r="AD3750" s="103"/>
      <c r="AE3750" s="103"/>
      <c r="AF3750" s="103"/>
      <c r="AG3750" s="103"/>
      <c r="AH3750" s="103"/>
      <c r="AI3750" s="103"/>
      <c r="AJ3750" s="103"/>
      <c r="AK3750" s="103"/>
      <c r="AL3750" s="103"/>
      <c r="AM3750" s="103"/>
      <c r="AN3750" s="103"/>
      <c r="AO3750" s="103"/>
      <c r="AP3750" s="103"/>
      <c r="AQ3750" s="103"/>
      <c r="AR3750" s="103"/>
      <c r="AS3750" s="103"/>
      <c r="AT3750" s="103"/>
      <c r="AU3750" s="103"/>
      <c r="AV3750" s="103"/>
      <c r="AW3750" s="103"/>
      <c r="AX3750" s="103"/>
      <c r="AY3750" s="103"/>
      <c r="AZ3750" s="103"/>
      <c r="BA3750" s="95"/>
      <c r="BB3750" s="95"/>
      <c r="BC3750" s="95"/>
      <c r="BD3750" s="95"/>
      <c r="BE3750" s="95"/>
      <c r="BF3750" s="95"/>
      <c r="BG3750" s="95"/>
      <c r="BH3750" s="95"/>
      <c r="BI3750" s="95"/>
    </row>
    <row r="3751" spans="17:61" s="82" customFormat="1" x14ac:dyDescent="0.2">
      <c r="Q3751" s="103"/>
      <c r="R3751" s="104"/>
      <c r="S3751" s="103"/>
      <c r="T3751" s="103"/>
      <c r="U3751" s="103"/>
      <c r="V3751" s="103"/>
      <c r="W3751" s="103"/>
      <c r="X3751" s="103"/>
      <c r="Y3751" s="103"/>
      <c r="Z3751" s="103"/>
      <c r="AA3751" s="103"/>
      <c r="AB3751" s="103"/>
      <c r="AC3751" s="103"/>
      <c r="AD3751" s="103"/>
      <c r="AE3751" s="103"/>
      <c r="AF3751" s="103"/>
      <c r="AG3751" s="103"/>
      <c r="AH3751" s="103"/>
      <c r="AI3751" s="103"/>
      <c r="AJ3751" s="103"/>
      <c r="AK3751" s="103"/>
      <c r="AL3751" s="103"/>
      <c r="AM3751" s="103"/>
      <c r="AN3751" s="103"/>
      <c r="AO3751" s="103"/>
      <c r="AP3751" s="103"/>
      <c r="AQ3751" s="103"/>
      <c r="AR3751" s="103"/>
      <c r="AS3751" s="103"/>
      <c r="AT3751" s="103"/>
      <c r="AU3751" s="103"/>
      <c r="AV3751" s="103"/>
      <c r="AW3751" s="103"/>
      <c r="AX3751" s="103"/>
      <c r="AY3751" s="103"/>
      <c r="AZ3751" s="103"/>
      <c r="BA3751" s="95"/>
      <c r="BB3751" s="95"/>
      <c r="BC3751" s="95"/>
      <c r="BD3751" s="95"/>
      <c r="BE3751" s="95"/>
      <c r="BF3751" s="95"/>
      <c r="BG3751" s="95"/>
      <c r="BH3751" s="95"/>
      <c r="BI3751" s="95"/>
    </row>
    <row r="3752" spans="17:61" s="82" customFormat="1" x14ac:dyDescent="0.2">
      <c r="Q3752" s="103"/>
      <c r="R3752" s="104"/>
      <c r="S3752" s="103"/>
      <c r="T3752" s="103"/>
      <c r="U3752" s="103"/>
      <c r="V3752" s="103"/>
      <c r="W3752" s="103"/>
      <c r="X3752" s="103"/>
      <c r="Y3752" s="103"/>
      <c r="Z3752" s="103"/>
      <c r="AA3752" s="103"/>
      <c r="AB3752" s="103"/>
      <c r="AC3752" s="103"/>
      <c r="AD3752" s="103"/>
      <c r="AE3752" s="103"/>
      <c r="AF3752" s="103"/>
      <c r="AG3752" s="103"/>
      <c r="AH3752" s="103"/>
      <c r="AI3752" s="103"/>
      <c r="AJ3752" s="103"/>
      <c r="AK3752" s="103"/>
      <c r="AL3752" s="103"/>
      <c r="AM3752" s="103"/>
      <c r="AN3752" s="103"/>
      <c r="AO3752" s="103"/>
      <c r="AP3752" s="103"/>
      <c r="AQ3752" s="103"/>
      <c r="AR3752" s="103"/>
      <c r="AS3752" s="103"/>
      <c r="AT3752" s="103"/>
      <c r="AU3752" s="103"/>
      <c r="AV3752" s="103"/>
      <c r="AW3752" s="103"/>
      <c r="AX3752" s="103"/>
      <c r="AY3752" s="103"/>
      <c r="AZ3752" s="103"/>
      <c r="BA3752" s="95"/>
      <c r="BB3752" s="95"/>
      <c r="BC3752" s="95"/>
      <c r="BD3752" s="95"/>
      <c r="BE3752" s="95"/>
      <c r="BF3752" s="95"/>
      <c r="BG3752" s="95"/>
      <c r="BH3752" s="95"/>
      <c r="BI3752" s="95"/>
    </row>
    <row r="3753" spans="17:61" s="82" customFormat="1" x14ac:dyDescent="0.2">
      <c r="Q3753" s="103"/>
      <c r="R3753" s="104"/>
      <c r="S3753" s="103"/>
      <c r="T3753" s="103"/>
      <c r="U3753" s="103"/>
      <c r="V3753" s="103"/>
      <c r="W3753" s="103"/>
      <c r="X3753" s="103"/>
      <c r="Y3753" s="103"/>
      <c r="Z3753" s="103"/>
      <c r="AA3753" s="103"/>
      <c r="AB3753" s="103"/>
      <c r="AC3753" s="103"/>
      <c r="AD3753" s="103"/>
      <c r="AE3753" s="103"/>
      <c r="AF3753" s="103"/>
      <c r="AG3753" s="103"/>
      <c r="AH3753" s="103"/>
      <c r="AI3753" s="103"/>
      <c r="AJ3753" s="103"/>
      <c r="AK3753" s="103"/>
      <c r="AL3753" s="103"/>
      <c r="AM3753" s="103"/>
      <c r="AN3753" s="103"/>
      <c r="AO3753" s="103"/>
      <c r="AP3753" s="103"/>
      <c r="AQ3753" s="103"/>
      <c r="AR3753" s="103"/>
      <c r="AS3753" s="103"/>
      <c r="AT3753" s="103"/>
      <c r="AU3753" s="103"/>
      <c r="AV3753" s="103"/>
      <c r="AW3753" s="103"/>
      <c r="AX3753" s="103"/>
      <c r="AY3753" s="103"/>
      <c r="AZ3753" s="103"/>
      <c r="BA3753" s="95"/>
      <c r="BB3753" s="95"/>
      <c r="BC3753" s="95"/>
      <c r="BD3753" s="95"/>
      <c r="BE3753" s="95"/>
      <c r="BF3753" s="95"/>
      <c r="BG3753" s="95"/>
      <c r="BH3753" s="95"/>
      <c r="BI3753" s="95"/>
    </row>
    <row r="3754" spans="17:61" s="82" customFormat="1" x14ac:dyDescent="0.2">
      <c r="Q3754" s="103"/>
      <c r="R3754" s="104"/>
      <c r="S3754" s="103"/>
      <c r="T3754" s="103"/>
      <c r="U3754" s="103"/>
      <c r="V3754" s="103"/>
      <c r="W3754" s="103"/>
      <c r="X3754" s="103"/>
      <c r="Y3754" s="103"/>
      <c r="Z3754" s="103"/>
      <c r="AA3754" s="103"/>
      <c r="AB3754" s="103"/>
      <c r="AC3754" s="103"/>
      <c r="AD3754" s="103"/>
      <c r="AE3754" s="103"/>
      <c r="AF3754" s="103"/>
      <c r="AG3754" s="103"/>
      <c r="AH3754" s="103"/>
      <c r="AI3754" s="103"/>
      <c r="AJ3754" s="103"/>
      <c r="AK3754" s="103"/>
      <c r="AL3754" s="103"/>
      <c r="AM3754" s="103"/>
      <c r="AN3754" s="103"/>
      <c r="AO3754" s="103"/>
      <c r="AP3754" s="103"/>
      <c r="AQ3754" s="103"/>
      <c r="AR3754" s="103"/>
      <c r="AS3754" s="103"/>
      <c r="AT3754" s="103"/>
      <c r="AU3754" s="103"/>
      <c r="AV3754" s="103"/>
      <c r="AW3754" s="103"/>
      <c r="AX3754" s="103"/>
      <c r="AY3754" s="103"/>
      <c r="AZ3754" s="103"/>
      <c r="BA3754" s="95"/>
      <c r="BB3754" s="95"/>
      <c r="BC3754" s="95"/>
      <c r="BD3754" s="95"/>
      <c r="BE3754" s="95"/>
      <c r="BF3754" s="95"/>
      <c r="BG3754" s="95"/>
      <c r="BH3754" s="95"/>
      <c r="BI3754" s="95"/>
    </row>
    <row r="3755" spans="17:61" s="82" customFormat="1" x14ac:dyDescent="0.2">
      <c r="Q3755" s="103"/>
      <c r="R3755" s="104"/>
      <c r="S3755" s="103"/>
      <c r="T3755" s="103"/>
      <c r="U3755" s="103"/>
      <c r="V3755" s="103"/>
      <c r="W3755" s="103"/>
      <c r="X3755" s="103"/>
      <c r="Y3755" s="103"/>
      <c r="Z3755" s="103"/>
      <c r="AA3755" s="103"/>
      <c r="AB3755" s="103"/>
      <c r="AC3755" s="103"/>
      <c r="AD3755" s="103"/>
      <c r="AE3755" s="103"/>
      <c r="AF3755" s="103"/>
      <c r="AG3755" s="103"/>
      <c r="AH3755" s="103"/>
      <c r="AI3755" s="103"/>
      <c r="AJ3755" s="103"/>
      <c r="AK3755" s="103"/>
      <c r="AL3755" s="103"/>
      <c r="AM3755" s="103"/>
      <c r="AN3755" s="103"/>
      <c r="AO3755" s="103"/>
      <c r="AP3755" s="103"/>
      <c r="AQ3755" s="103"/>
      <c r="AR3755" s="103"/>
      <c r="AS3755" s="103"/>
      <c r="AT3755" s="103"/>
      <c r="AU3755" s="103"/>
      <c r="AV3755" s="103"/>
      <c r="AW3755" s="103"/>
      <c r="AX3755" s="103"/>
      <c r="AY3755" s="103"/>
      <c r="AZ3755" s="103"/>
      <c r="BA3755" s="95"/>
      <c r="BB3755" s="95"/>
      <c r="BC3755" s="95"/>
      <c r="BD3755" s="95"/>
      <c r="BE3755" s="95"/>
      <c r="BF3755" s="95"/>
      <c r="BG3755" s="95"/>
      <c r="BH3755" s="95"/>
      <c r="BI3755" s="95"/>
    </row>
    <row r="3756" spans="17:61" s="82" customFormat="1" x14ac:dyDescent="0.2">
      <c r="Q3756" s="103"/>
      <c r="R3756" s="104"/>
      <c r="S3756" s="103"/>
      <c r="T3756" s="103"/>
      <c r="U3756" s="103"/>
      <c r="V3756" s="103"/>
      <c r="W3756" s="103"/>
      <c r="X3756" s="103"/>
      <c r="Y3756" s="103"/>
      <c r="Z3756" s="103"/>
      <c r="AA3756" s="103"/>
      <c r="AB3756" s="103"/>
      <c r="AC3756" s="103"/>
      <c r="AD3756" s="103"/>
      <c r="AE3756" s="103"/>
      <c r="AF3756" s="103"/>
      <c r="AG3756" s="103"/>
      <c r="AH3756" s="103"/>
      <c r="AI3756" s="103"/>
      <c r="AJ3756" s="103"/>
      <c r="AK3756" s="103"/>
      <c r="AL3756" s="103"/>
      <c r="AM3756" s="103"/>
      <c r="AN3756" s="103"/>
      <c r="AO3756" s="103"/>
      <c r="AP3756" s="103"/>
      <c r="AQ3756" s="103"/>
      <c r="AR3756" s="103"/>
      <c r="AS3756" s="103"/>
      <c r="AT3756" s="103"/>
      <c r="AU3756" s="103"/>
      <c r="AV3756" s="103"/>
      <c r="AW3756" s="103"/>
      <c r="AX3756" s="103"/>
      <c r="AY3756" s="103"/>
      <c r="AZ3756" s="103"/>
      <c r="BA3756" s="95"/>
      <c r="BB3756" s="95"/>
      <c r="BC3756" s="95"/>
      <c r="BD3756" s="95"/>
      <c r="BE3756" s="95"/>
      <c r="BF3756" s="95"/>
      <c r="BG3756" s="95"/>
      <c r="BH3756" s="95"/>
      <c r="BI3756" s="95"/>
    </row>
    <row r="3757" spans="17:61" s="82" customFormat="1" x14ac:dyDescent="0.2">
      <c r="Q3757" s="103"/>
      <c r="R3757" s="104"/>
      <c r="S3757" s="103"/>
      <c r="T3757" s="103"/>
      <c r="U3757" s="103"/>
      <c r="V3757" s="103"/>
      <c r="W3757" s="103"/>
      <c r="X3757" s="103"/>
      <c r="Y3757" s="103"/>
      <c r="Z3757" s="103"/>
      <c r="AA3757" s="103"/>
      <c r="AB3757" s="103"/>
      <c r="AC3757" s="103"/>
      <c r="AD3757" s="103"/>
      <c r="AE3757" s="103"/>
      <c r="AF3757" s="103"/>
      <c r="AG3757" s="103"/>
      <c r="AH3757" s="103"/>
      <c r="AI3757" s="103"/>
      <c r="AJ3757" s="103"/>
      <c r="AK3757" s="103"/>
      <c r="AL3757" s="103"/>
      <c r="AM3757" s="103"/>
      <c r="AN3757" s="103"/>
      <c r="AO3757" s="103"/>
      <c r="AP3757" s="103"/>
      <c r="AQ3757" s="103"/>
      <c r="AR3757" s="103"/>
      <c r="AS3757" s="103"/>
      <c r="AT3757" s="103"/>
      <c r="AU3757" s="103"/>
      <c r="AV3757" s="103"/>
      <c r="AW3757" s="103"/>
      <c r="AX3757" s="103"/>
      <c r="AY3757" s="103"/>
      <c r="AZ3757" s="103"/>
      <c r="BA3757" s="95"/>
      <c r="BB3757" s="95"/>
      <c r="BC3757" s="95"/>
      <c r="BD3757" s="95"/>
      <c r="BE3757" s="95"/>
      <c r="BF3757" s="95"/>
      <c r="BG3757" s="95"/>
      <c r="BH3757" s="95"/>
      <c r="BI3757" s="95"/>
    </row>
    <row r="3758" spans="17:61" s="82" customFormat="1" x14ac:dyDescent="0.2">
      <c r="Q3758" s="103"/>
      <c r="R3758" s="104"/>
      <c r="S3758" s="103"/>
      <c r="T3758" s="103"/>
      <c r="U3758" s="103"/>
      <c r="V3758" s="103"/>
      <c r="W3758" s="103"/>
      <c r="X3758" s="103"/>
      <c r="Y3758" s="103"/>
      <c r="Z3758" s="103"/>
      <c r="AA3758" s="103"/>
      <c r="AB3758" s="103"/>
      <c r="AC3758" s="103"/>
      <c r="AD3758" s="103"/>
      <c r="AE3758" s="103"/>
      <c r="AF3758" s="103"/>
      <c r="AG3758" s="103"/>
      <c r="AH3758" s="103"/>
      <c r="AI3758" s="103"/>
      <c r="AJ3758" s="103"/>
      <c r="AK3758" s="103"/>
      <c r="AL3758" s="103"/>
      <c r="AM3758" s="103"/>
      <c r="AN3758" s="103"/>
      <c r="AO3758" s="103"/>
      <c r="AP3758" s="103"/>
      <c r="AQ3758" s="103"/>
      <c r="AR3758" s="103"/>
      <c r="AS3758" s="103"/>
      <c r="AT3758" s="103"/>
      <c r="AU3758" s="103"/>
      <c r="AV3758" s="103"/>
      <c r="AW3758" s="103"/>
      <c r="AX3758" s="103"/>
      <c r="AY3758" s="103"/>
      <c r="AZ3758" s="103"/>
      <c r="BA3758" s="95"/>
      <c r="BB3758" s="95"/>
      <c r="BC3758" s="95"/>
      <c r="BD3758" s="95"/>
      <c r="BE3758" s="95"/>
      <c r="BF3758" s="95"/>
      <c r="BG3758" s="95"/>
      <c r="BH3758" s="95"/>
      <c r="BI3758" s="95"/>
    </row>
    <row r="3759" spans="17:61" s="82" customFormat="1" x14ac:dyDescent="0.2">
      <c r="Q3759" s="103"/>
      <c r="R3759" s="104"/>
      <c r="S3759" s="103"/>
      <c r="T3759" s="103"/>
      <c r="U3759" s="103"/>
      <c r="V3759" s="103"/>
      <c r="W3759" s="103"/>
      <c r="X3759" s="103"/>
      <c r="Y3759" s="103"/>
      <c r="Z3759" s="103"/>
      <c r="AA3759" s="103"/>
      <c r="AB3759" s="103"/>
      <c r="AC3759" s="103"/>
      <c r="AD3759" s="103"/>
      <c r="AE3759" s="103"/>
      <c r="AF3759" s="103"/>
      <c r="AG3759" s="103"/>
      <c r="AH3759" s="103"/>
      <c r="AI3759" s="103"/>
      <c r="AJ3759" s="103"/>
      <c r="AK3759" s="103"/>
      <c r="AL3759" s="103"/>
      <c r="AM3759" s="103"/>
      <c r="AN3759" s="103"/>
      <c r="AO3759" s="103"/>
      <c r="AP3759" s="103"/>
      <c r="AQ3759" s="103"/>
      <c r="AR3759" s="103"/>
      <c r="AS3759" s="103"/>
      <c r="AT3759" s="103"/>
      <c r="AU3759" s="103"/>
      <c r="AV3759" s="103"/>
      <c r="AW3759" s="103"/>
      <c r="AX3759" s="103"/>
      <c r="AY3759" s="103"/>
      <c r="AZ3759" s="103"/>
      <c r="BA3759" s="95"/>
      <c r="BB3759" s="95"/>
      <c r="BC3759" s="95"/>
      <c r="BD3759" s="95"/>
      <c r="BE3759" s="95"/>
      <c r="BF3759" s="95"/>
      <c r="BG3759" s="95"/>
      <c r="BH3759" s="95"/>
      <c r="BI3759" s="95"/>
    </row>
    <row r="3760" spans="17:61" s="82" customFormat="1" x14ac:dyDescent="0.2">
      <c r="Q3760" s="103"/>
      <c r="R3760" s="104"/>
      <c r="S3760" s="103"/>
      <c r="T3760" s="103"/>
      <c r="U3760" s="103"/>
      <c r="V3760" s="103"/>
      <c r="W3760" s="103"/>
      <c r="X3760" s="103"/>
      <c r="Y3760" s="103"/>
      <c r="Z3760" s="103"/>
      <c r="AA3760" s="103"/>
      <c r="AB3760" s="103"/>
      <c r="AC3760" s="103"/>
      <c r="AD3760" s="103"/>
      <c r="AE3760" s="103"/>
      <c r="AF3760" s="103"/>
      <c r="AG3760" s="103"/>
      <c r="AH3760" s="103"/>
      <c r="AI3760" s="103"/>
      <c r="AJ3760" s="103"/>
      <c r="AK3760" s="103"/>
      <c r="AL3760" s="103"/>
      <c r="AM3760" s="103"/>
      <c r="AN3760" s="103"/>
      <c r="AO3760" s="103"/>
      <c r="AP3760" s="103"/>
      <c r="AQ3760" s="103"/>
      <c r="AR3760" s="103"/>
      <c r="AS3760" s="103"/>
      <c r="AT3760" s="103"/>
      <c r="AU3760" s="103"/>
      <c r="AV3760" s="103"/>
      <c r="AW3760" s="103"/>
      <c r="AX3760" s="103"/>
      <c r="AY3760" s="103"/>
      <c r="AZ3760" s="103"/>
      <c r="BA3760" s="95"/>
      <c r="BB3760" s="95"/>
      <c r="BC3760" s="95"/>
      <c r="BD3760" s="95"/>
      <c r="BE3760" s="95"/>
      <c r="BF3760" s="95"/>
      <c r="BG3760" s="95"/>
      <c r="BH3760" s="95"/>
      <c r="BI3760" s="95"/>
    </row>
    <row r="3761" spans="17:61" s="82" customFormat="1" x14ac:dyDescent="0.2">
      <c r="Q3761" s="103"/>
      <c r="R3761" s="104"/>
      <c r="S3761" s="103"/>
      <c r="T3761" s="103"/>
      <c r="U3761" s="103"/>
      <c r="V3761" s="103"/>
      <c r="W3761" s="103"/>
      <c r="X3761" s="103"/>
      <c r="Y3761" s="103"/>
      <c r="Z3761" s="103"/>
      <c r="AA3761" s="103"/>
      <c r="AB3761" s="103"/>
      <c r="AC3761" s="103"/>
      <c r="AD3761" s="103"/>
      <c r="AE3761" s="103"/>
      <c r="AF3761" s="103"/>
      <c r="AG3761" s="103"/>
      <c r="AH3761" s="103"/>
      <c r="AI3761" s="103"/>
      <c r="AJ3761" s="103"/>
      <c r="AK3761" s="103"/>
      <c r="AL3761" s="103"/>
      <c r="AM3761" s="103"/>
      <c r="AN3761" s="103"/>
      <c r="AO3761" s="103"/>
      <c r="AP3761" s="103"/>
      <c r="AQ3761" s="103"/>
      <c r="AR3761" s="103"/>
      <c r="AS3761" s="103"/>
      <c r="AT3761" s="103"/>
      <c r="AU3761" s="103"/>
      <c r="AV3761" s="103"/>
      <c r="AW3761" s="103"/>
      <c r="AX3761" s="103"/>
      <c r="AY3761" s="103"/>
      <c r="AZ3761" s="103"/>
      <c r="BA3761" s="95"/>
      <c r="BB3761" s="95"/>
      <c r="BC3761" s="95"/>
      <c r="BD3761" s="95"/>
      <c r="BE3761" s="95"/>
      <c r="BF3761" s="95"/>
      <c r="BG3761" s="95"/>
      <c r="BH3761" s="95"/>
      <c r="BI3761" s="95"/>
    </row>
    <row r="3762" spans="17:61" s="82" customFormat="1" x14ac:dyDescent="0.2">
      <c r="Q3762" s="103"/>
      <c r="R3762" s="104"/>
      <c r="S3762" s="103"/>
      <c r="T3762" s="103"/>
      <c r="U3762" s="103"/>
      <c r="V3762" s="103"/>
      <c r="W3762" s="103"/>
      <c r="X3762" s="103"/>
      <c r="Y3762" s="103"/>
      <c r="Z3762" s="103"/>
      <c r="AA3762" s="103"/>
      <c r="AB3762" s="103"/>
      <c r="AC3762" s="103"/>
      <c r="AD3762" s="103"/>
      <c r="AE3762" s="103"/>
      <c r="AF3762" s="103"/>
      <c r="AG3762" s="103"/>
      <c r="AH3762" s="103"/>
      <c r="AI3762" s="103"/>
      <c r="AJ3762" s="103"/>
      <c r="AK3762" s="103"/>
      <c r="AL3762" s="103"/>
      <c r="AM3762" s="103"/>
      <c r="AN3762" s="103"/>
      <c r="AO3762" s="103"/>
      <c r="AP3762" s="103"/>
      <c r="AQ3762" s="103"/>
      <c r="AR3762" s="103"/>
      <c r="AS3762" s="103"/>
      <c r="AT3762" s="103"/>
      <c r="AU3762" s="103"/>
      <c r="AV3762" s="103"/>
      <c r="AW3762" s="103"/>
      <c r="AX3762" s="103"/>
      <c r="AY3762" s="103"/>
      <c r="AZ3762" s="103"/>
      <c r="BA3762" s="95"/>
      <c r="BB3762" s="95"/>
      <c r="BC3762" s="95"/>
      <c r="BD3762" s="95"/>
      <c r="BE3762" s="95"/>
      <c r="BF3762" s="95"/>
      <c r="BG3762" s="95"/>
      <c r="BH3762" s="95"/>
      <c r="BI3762" s="95"/>
    </row>
    <row r="3763" spans="17:61" s="82" customFormat="1" x14ac:dyDescent="0.2">
      <c r="Q3763" s="103"/>
      <c r="R3763" s="104"/>
      <c r="S3763" s="103"/>
      <c r="T3763" s="103"/>
      <c r="U3763" s="103"/>
      <c r="V3763" s="103"/>
      <c r="W3763" s="103"/>
      <c r="X3763" s="103"/>
      <c r="Y3763" s="103"/>
      <c r="Z3763" s="103"/>
      <c r="AA3763" s="103"/>
      <c r="AB3763" s="103"/>
      <c r="AC3763" s="103"/>
      <c r="AD3763" s="103"/>
      <c r="AE3763" s="103"/>
      <c r="AF3763" s="103"/>
      <c r="AG3763" s="103"/>
      <c r="AH3763" s="103"/>
      <c r="AI3763" s="103"/>
      <c r="AJ3763" s="103"/>
      <c r="AK3763" s="103"/>
      <c r="AL3763" s="103"/>
      <c r="AM3763" s="103"/>
      <c r="AN3763" s="103"/>
      <c r="AO3763" s="103"/>
      <c r="AP3763" s="103"/>
      <c r="AQ3763" s="103"/>
      <c r="AR3763" s="103"/>
      <c r="AS3763" s="103"/>
      <c r="AT3763" s="103"/>
      <c r="AU3763" s="103"/>
      <c r="AV3763" s="103"/>
      <c r="AW3763" s="103"/>
      <c r="AX3763" s="103"/>
      <c r="AY3763" s="103"/>
      <c r="AZ3763" s="103"/>
      <c r="BA3763" s="95"/>
      <c r="BB3763" s="95"/>
      <c r="BC3763" s="95"/>
      <c r="BD3763" s="95"/>
      <c r="BE3763" s="95"/>
      <c r="BF3763" s="95"/>
      <c r="BG3763" s="95"/>
      <c r="BH3763" s="95"/>
      <c r="BI3763" s="95"/>
    </row>
    <row r="3764" spans="17:61" s="82" customFormat="1" x14ac:dyDescent="0.2">
      <c r="Q3764" s="103"/>
      <c r="R3764" s="104"/>
      <c r="S3764" s="103"/>
      <c r="T3764" s="103"/>
      <c r="U3764" s="103"/>
      <c r="V3764" s="103"/>
      <c r="W3764" s="103"/>
      <c r="X3764" s="103"/>
      <c r="Y3764" s="103"/>
      <c r="Z3764" s="103"/>
      <c r="AA3764" s="103"/>
      <c r="AB3764" s="103"/>
      <c r="AC3764" s="103"/>
      <c r="AD3764" s="103"/>
      <c r="AE3764" s="103"/>
      <c r="AF3764" s="103"/>
      <c r="AG3764" s="103"/>
      <c r="AH3764" s="103"/>
      <c r="AI3764" s="103"/>
      <c r="AJ3764" s="103"/>
      <c r="AK3764" s="103"/>
      <c r="AL3764" s="103"/>
      <c r="AM3764" s="103"/>
      <c r="AN3764" s="103"/>
      <c r="AO3764" s="103"/>
      <c r="AP3764" s="103"/>
      <c r="AQ3764" s="103"/>
      <c r="AR3764" s="103"/>
      <c r="AS3764" s="103"/>
      <c r="AT3764" s="103"/>
      <c r="AU3764" s="103"/>
      <c r="AV3764" s="103"/>
      <c r="AW3764" s="103"/>
      <c r="AX3764" s="103"/>
      <c r="AY3764" s="103"/>
      <c r="AZ3764" s="103"/>
      <c r="BA3764" s="95"/>
      <c r="BB3764" s="95"/>
      <c r="BC3764" s="95"/>
      <c r="BD3764" s="95"/>
      <c r="BE3764" s="95"/>
      <c r="BF3764" s="95"/>
      <c r="BG3764" s="95"/>
      <c r="BH3764" s="95"/>
      <c r="BI3764" s="95"/>
    </row>
    <row r="3765" spans="17:61" s="82" customFormat="1" x14ac:dyDescent="0.2">
      <c r="Q3765" s="103"/>
      <c r="R3765" s="104"/>
      <c r="S3765" s="103"/>
      <c r="T3765" s="103"/>
      <c r="U3765" s="103"/>
      <c r="V3765" s="103"/>
      <c r="W3765" s="103"/>
      <c r="X3765" s="103"/>
      <c r="Y3765" s="103"/>
      <c r="Z3765" s="103"/>
      <c r="AA3765" s="103"/>
      <c r="AB3765" s="103"/>
      <c r="AC3765" s="103"/>
      <c r="AD3765" s="103"/>
      <c r="AE3765" s="103"/>
      <c r="AF3765" s="103"/>
      <c r="AG3765" s="103"/>
      <c r="AH3765" s="103"/>
      <c r="AI3765" s="103"/>
      <c r="AJ3765" s="103"/>
      <c r="AK3765" s="103"/>
      <c r="AL3765" s="103"/>
      <c r="AM3765" s="103"/>
      <c r="AN3765" s="103"/>
      <c r="AO3765" s="103"/>
      <c r="AP3765" s="103"/>
      <c r="AQ3765" s="103"/>
      <c r="AR3765" s="103"/>
      <c r="AS3765" s="103"/>
      <c r="AT3765" s="103"/>
      <c r="AU3765" s="103"/>
      <c r="AV3765" s="103"/>
      <c r="AW3765" s="103"/>
      <c r="AX3765" s="103"/>
      <c r="AY3765" s="103"/>
      <c r="AZ3765" s="103"/>
      <c r="BA3765" s="95"/>
      <c r="BB3765" s="95"/>
      <c r="BC3765" s="95"/>
      <c r="BD3765" s="95"/>
      <c r="BE3765" s="95"/>
      <c r="BF3765" s="95"/>
      <c r="BG3765" s="95"/>
      <c r="BH3765" s="95"/>
      <c r="BI3765" s="95"/>
    </row>
    <row r="3766" spans="17:61" s="82" customFormat="1" x14ac:dyDescent="0.2">
      <c r="Q3766" s="103"/>
      <c r="R3766" s="104"/>
      <c r="S3766" s="103"/>
      <c r="T3766" s="103"/>
      <c r="U3766" s="103"/>
      <c r="V3766" s="103"/>
      <c r="W3766" s="103"/>
      <c r="X3766" s="103"/>
      <c r="Y3766" s="103"/>
      <c r="Z3766" s="103"/>
      <c r="AA3766" s="103"/>
      <c r="AB3766" s="103"/>
      <c r="AC3766" s="103"/>
      <c r="AD3766" s="103"/>
      <c r="AE3766" s="103"/>
      <c r="AF3766" s="103"/>
      <c r="AG3766" s="103"/>
      <c r="AH3766" s="103"/>
      <c r="AI3766" s="103"/>
      <c r="AJ3766" s="103"/>
      <c r="AK3766" s="103"/>
      <c r="AL3766" s="103"/>
      <c r="AM3766" s="103"/>
      <c r="AN3766" s="103"/>
      <c r="AO3766" s="103"/>
      <c r="AP3766" s="103"/>
      <c r="AQ3766" s="103"/>
      <c r="AR3766" s="103"/>
      <c r="AS3766" s="103"/>
      <c r="AT3766" s="103"/>
      <c r="AU3766" s="103"/>
      <c r="AV3766" s="103"/>
      <c r="AW3766" s="103"/>
      <c r="AX3766" s="103"/>
      <c r="AY3766" s="103"/>
      <c r="AZ3766" s="103"/>
      <c r="BA3766" s="95"/>
      <c r="BB3766" s="95"/>
      <c r="BC3766" s="95"/>
      <c r="BD3766" s="95"/>
      <c r="BE3766" s="95"/>
      <c r="BF3766" s="95"/>
      <c r="BG3766" s="95"/>
      <c r="BH3766" s="95"/>
      <c r="BI3766" s="95"/>
    </row>
    <row r="3767" spans="17:61" s="82" customFormat="1" x14ac:dyDescent="0.2">
      <c r="Q3767" s="103"/>
      <c r="R3767" s="104"/>
      <c r="S3767" s="103"/>
      <c r="T3767" s="103"/>
      <c r="U3767" s="103"/>
      <c r="V3767" s="103"/>
      <c r="W3767" s="103"/>
      <c r="X3767" s="103"/>
      <c r="Y3767" s="103"/>
      <c r="Z3767" s="103"/>
      <c r="AA3767" s="103"/>
      <c r="AB3767" s="103"/>
      <c r="AC3767" s="103"/>
      <c r="AD3767" s="103"/>
      <c r="AE3767" s="103"/>
      <c r="AF3767" s="103"/>
      <c r="AG3767" s="103"/>
      <c r="AH3767" s="103"/>
      <c r="AI3767" s="103"/>
      <c r="AJ3767" s="103"/>
      <c r="AK3767" s="103"/>
      <c r="AL3767" s="103"/>
      <c r="AM3767" s="103"/>
      <c r="AN3767" s="103"/>
      <c r="AO3767" s="103"/>
      <c r="AP3767" s="103"/>
      <c r="AQ3767" s="103"/>
      <c r="AR3767" s="103"/>
      <c r="AS3767" s="103"/>
      <c r="AT3767" s="103"/>
      <c r="AU3767" s="103"/>
      <c r="AV3767" s="103"/>
      <c r="AW3767" s="103"/>
      <c r="AX3767" s="103"/>
      <c r="AY3767" s="103"/>
      <c r="AZ3767" s="103"/>
      <c r="BA3767" s="95"/>
      <c r="BB3767" s="95"/>
      <c r="BC3767" s="95"/>
      <c r="BD3767" s="95"/>
      <c r="BE3767" s="95"/>
      <c r="BF3767" s="95"/>
      <c r="BG3767" s="95"/>
      <c r="BH3767" s="95"/>
      <c r="BI3767" s="95"/>
    </row>
    <row r="3768" spans="17:61" s="82" customFormat="1" x14ac:dyDescent="0.2">
      <c r="Q3768" s="103"/>
      <c r="R3768" s="104"/>
      <c r="S3768" s="103"/>
      <c r="T3768" s="103"/>
      <c r="U3768" s="103"/>
      <c r="V3768" s="103"/>
      <c r="W3768" s="103"/>
      <c r="X3768" s="103"/>
      <c r="Y3768" s="103"/>
      <c r="Z3768" s="103"/>
      <c r="AA3768" s="103"/>
      <c r="AB3768" s="103"/>
      <c r="AC3768" s="103"/>
      <c r="AD3768" s="103"/>
      <c r="AE3768" s="103"/>
      <c r="AF3768" s="103"/>
      <c r="AG3768" s="103"/>
      <c r="AH3768" s="103"/>
      <c r="AI3768" s="103"/>
      <c r="AJ3768" s="103"/>
      <c r="AK3768" s="103"/>
      <c r="AL3768" s="103"/>
      <c r="AM3768" s="103"/>
      <c r="AN3768" s="103"/>
      <c r="AO3768" s="103"/>
      <c r="AP3768" s="103"/>
      <c r="AQ3768" s="103"/>
      <c r="AR3768" s="103"/>
      <c r="AS3768" s="103"/>
      <c r="AT3768" s="103"/>
      <c r="AU3768" s="103"/>
      <c r="AV3768" s="103"/>
      <c r="AW3768" s="103"/>
      <c r="AX3768" s="103"/>
      <c r="AY3768" s="103"/>
      <c r="AZ3768" s="103"/>
      <c r="BA3768" s="95"/>
      <c r="BB3768" s="95"/>
      <c r="BC3768" s="95"/>
      <c r="BD3768" s="95"/>
      <c r="BE3768" s="95"/>
      <c r="BF3768" s="95"/>
      <c r="BG3768" s="95"/>
      <c r="BH3768" s="95"/>
      <c r="BI3768" s="95"/>
    </row>
    <row r="3769" spans="17:61" s="82" customFormat="1" x14ac:dyDescent="0.2">
      <c r="Q3769" s="103"/>
      <c r="R3769" s="104"/>
      <c r="S3769" s="103"/>
      <c r="T3769" s="103"/>
      <c r="U3769" s="103"/>
      <c r="V3769" s="103"/>
      <c r="W3769" s="103"/>
      <c r="X3769" s="103"/>
      <c r="Y3769" s="103"/>
      <c r="Z3769" s="103"/>
      <c r="AA3769" s="103"/>
      <c r="AB3769" s="103"/>
      <c r="AC3769" s="103"/>
      <c r="AD3769" s="103"/>
      <c r="AE3769" s="103"/>
      <c r="AF3769" s="103"/>
      <c r="AG3769" s="103"/>
      <c r="AH3769" s="103"/>
      <c r="AI3769" s="103"/>
      <c r="AJ3769" s="103"/>
      <c r="AK3769" s="103"/>
      <c r="AL3769" s="103"/>
      <c r="AM3769" s="103"/>
      <c r="AN3769" s="103"/>
      <c r="AO3769" s="103"/>
      <c r="AP3769" s="103"/>
      <c r="AQ3769" s="103"/>
      <c r="AR3769" s="103"/>
      <c r="AS3769" s="103"/>
      <c r="AT3769" s="103"/>
      <c r="AU3769" s="103"/>
      <c r="AV3769" s="103"/>
      <c r="AW3769" s="103"/>
      <c r="AX3769" s="103"/>
      <c r="AY3769" s="103"/>
      <c r="AZ3769" s="103"/>
      <c r="BA3769" s="95"/>
      <c r="BB3769" s="95"/>
      <c r="BC3769" s="95"/>
      <c r="BD3769" s="95"/>
      <c r="BE3769" s="95"/>
      <c r="BF3769" s="95"/>
      <c r="BG3769" s="95"/>
      <c r="BH3769" s="95"/>
      <c r="BI3769" s="95"/>
    </row>
    <row r="3770" spans="17:61" s="82" customFormat="1" x14ac:dyDescent="0.2">
      <c r="Q3770" s="103"/>
      <c r="R3770" s="104"/>
      <c r="S3770" s="103"/>
      <c r="T3770" s="103"/>
      <c r="U3770" s="103"/>
      <c r="V3770" s="103"/>
      <c r="W3770" s="103"/>
      <c r="X3770" s="103"/>
      <c r="Y3770" s="103"/>
      <c r="Z3770" s="103"/>
      <c r="AA3770" s="103"/>
      <c r="AB3770" s="103"/>
      <c r="AC3770" s="103"/>
      <c r="AD3770" s="103"/>
      <c r="AE3770" s="103"/>
      <c r="AF3770" s="103"/>
      <c r="AG3770" s="103"/>
      <c r="AH3770" s="103"/>
      <c r="AI3770" s="103"/>
      <c r="AJ3770" s="103"/>
      <c r="AK3770" s="103"/>
      <c r="AL3770" s="103"/>
      <c r="AM3770" s="103"/>
      <c r="AN3770" s="103"/>
      <c r="AO3770" s="103"/>
      <c r="AP3770" s="103"/>
      <c r="AQ3770" s="103"/>
      <c r="AR3770" s="103"/>
      <c r="AS3770" s="103"/>
      <c r="AT3770" s="103"/>
      <c r="AU3770" s="103"/>
      <c r="AV3770" s="103"/>
      <c r="AW3770" s="103"/>
      <c r="AX3770" s="103"/>
      <c r="AY3770" s="103"/>
      <c r="AZ3770" s="103"/>
      <c r="BA3770" s="95"/>
      <c r="BB3770" s="95"/>
      <c r="BC3770" s="95"/>
      <c r="BD3770" s="95"/>
      <c r="BE3770" s="95"/>
      <c r="BF3770" s="95"/>
      <c r="BG3770" s="95"/>
      <c r="BH3770" s="95"/>
      <c r="BI3770" s="95"/>
    </row>
    <row r="3771" spans="17:61" s="82" customFormat="1" x14ac:dyDescent="0.2">
      <c r="Q3771" s="103"/>
      <c r="R3771" s="104"/>
      <c r="S3771" s="103"/>
      <c r="T3771" s="103"/>
      <c r="U3771" s="103"/>
      <c r="V3771" s="103"/>
      <c r="W3771" s="103"/>
      <c r="X3771" s="103"/>
      <c r="Y3771" s="103"/>
      <c r="Z3771" s="103"/>
      <c r="AA3771" s="103"/>
      <c r="AB3771" s="103"/>
      <c r="AC3771" s="103"/>
      <c r="AD3771" s="103"/>
      <c r="AE3771" s="103"/>
      <c r="AF3771" s="103"/>
      <c r="AG3771" s="103"/>
      <c r="AH3771" s="103"/>
      <c r="AI3771" s="103"/>
      <c r="AJ3771" s="103"/>
      <c r="AK3771" s="103"/>
      <c r="AL3771" s="103"/>
      <c r="AM3771" s="103"/>
      <c r="AN3771" s="103"/>
      <c r="AO3771" s="103"/>
      <c r="AP3771" s="103"/>
      <c r="AQ3771" s="103"/>
      <c r="AR3771" s="103"/>
      <c r="AS3771" s="103"/>
      <c r="AT3771" s="103"/>
      <c r="AU3771" s="103"/>
      <c r="AV3771" s="103"/>
      <c r="AW3771" s="103"/>
      <c r="AX3771" s="103"/>
      <c r="AY3771" s="103"/>
      <c r="AZ3771" s="103"/>
      <c r="BA3771" s="95"/>
      <c r="BB3771" s="95"/>
      <c r="BC3771" s="95"/>
      <c r="BD3771" s="95"/>
      <c r="BE3771" s="95"/>
      <c r="BF3771" s="95"/>
      <c r="BG3771" s="95"/>
      <c r="BH3771" s="95"/>
      <c r="BI3771" s="95"/>
    </row>
    <row r="3772" spans="17:61" s="82" customFormat="1" x14ac:dyDescent="0.2">
      <c r="Q3772" s="103"/>
      <c r="R3772" s="104"/>
      <c r="S3772" s="103"/>
      <c r="T3772" s="103"/>
      <c r="U3772" s="103"/>
      <c r="V3772" s="103"/>
      <c r="W3772" s="103"/>
      <c r="X3772" s="103"/>
      <c r="Y3772" s="103"/>
      <c r="Z3772" s="103"/>
      <c r="AA3772" s="103"/>
      <c r="AB3772" s="103"/>
      <c r="AC3772" s="103"/>
      <c r="AD3772" s="103"/>
      <c r="AE3772" s="103"/>
      <c r="AF3772" s="103"/>
      <c r="AG3772" s="103"/>
      <c r="AH3772" s="103"/>
      <c r="AI3772" s="103"/>
      <c r="AJ3772" s="103"/>
      <c r="AK3772" s="103"/>
      <c r="AL3772" s="103"/>
      <c r="AM3772" s="103"/>
      <c r="AN3772" s="103"/>
      <c r="AO3772" s="103"/>
      <c r="AP3772" s="103"/>
      <c r="AQ3772" s="103"/>
      <c r="AR3772" s="103"/>
      <c r="AS3772" s="103"/>
      <c r="AT3772" s="103"/>
      <c r="AU3772" s="103"/>
      <c r="AV3772" s="103"/>
      <c r="AW3772" s="103"/>
      <c r="AX3772" s="103"/>
      <c r="AY3772" s="103"/>
      <c r="AZ3772" s="103"/>
      <c r="BA3772" s="95"/>
      <c r="BB3772" s="95"/>
      <c r="BC3772" s="95"/>
      <c r="BD3772" s="95"/>
      <c r="BE3772" s="95"/>
      <c r="BF3772" s="95"/>
      <c r="BG3772" s="95"/>
      <c r="BH3772" s="95"/>
      <c r="BI3772" s="95"/>
    </row>
    <row r="3773" spans="17:61" s="82" customFormat="1" x14ac:dyDescent="0.2">
      <c r="Q3773" s="103"/>
      <c r="R3773" s="104"/>
      <c r="S3773" s="103"/>
      <c r="T3773" s="103"/>
      <c r="U3773" s="103"/>
      <c r="V3773" s="103"/>
      <c r="W3773" s="103"/>
      <c r="X3773" s="103"/>
      <c r="Y3773" s="103"/>
      <c r="Z3773" s="103"/>
      <c r="AA3773" s="103"/>
      <c r="AB3773" s="103"/>
      <c r="AC3773" s="103"/>
      <c r="AD3773" s="103"/>
      <c r="AE3773" s="103"/>
      <c r="AF3773" s="103"/>
      <c r="AG3773" s="103"/>
      <c r="AH3773" s="103"/>
      <c r="AI3773" s="103"/>
      <c r="AJ3773" s="103"/>
      <c r="AK3773" s="103"/>
      <c r="AL3773" s="103"/>
      <c r="AM3773" s="103"/>
      <c r="AN3773" s="103"/>
      <c r="AO3773" s="103"/>
      <c r="AP3773" s="103"/>
      <c r="AQ3773" s="103"/>
      <c r="AR3773" s="103"/>
      <c r="AS3773" s="103"/>
      <c r="AT3773" s="103"/>
      <c r="AU3773" s="103"/>
      <c r="AV3773" s="103"/>
      <c r="AW3773" s="103"/>
      <c r="AX3773" s="103"/>
      <c r="AY3773" s="103"/>
      <c r="AZ3773" s="103"/>
      <c r="BA3773" s="95"/>
      <c r="BB3773" s="95"/>
      <c r="BC3773" s="95"/>
      <c r="BD3773" s="95"/>
      <c r="BE3773" s="95"/>
      <c r="BF3773" s="95"/>
      <c r="BG3773" s="95"/>
      <c r="BH3773" s="95"/>
      <c r="BI3773" s="95"/>
    </row>
    <row r="3774" spans="17:61" s="82" customFormat="1" x14ac:dyDescent="0.2">
      <c r="Q3774" s="103"/>
      <c r="R3774" s="104"/>
      <c r="S3774" s="103"/>
      <c r="T3774" s="103"/>
      <c r="U3774" s="103"/>
      <c r="V3774" s="103"/>
      <c r="W3774" s="103"/>
      <c r="X3774" s="103"/>
      <c r="Y3774" s="103"/>
      <c r="Z3774" s="103"/>
      <c r="AA3774" s="103"/>
      <c r="AB3774" s="103"/>
      <c r="AC3774" s="103"/>
      <c r="AD3774" s="103"/>
      <c r="AE3774" s="103"/>
      <c r="AF3774" s="103"/>
      <c r="AG3774" s="103"/>
      <c r="AH3774" s="103"/>
      <c r="AI3774" s="103"/>
      <c r="AJ3774" s="103"/>
      <c r="AK3774" s="103"/>
      <c r="AL3774" s="103"/>
      <c r="AM3774" s="103"/>
      <c r="AN3774" s="103"/>
      <c r="AO3774" s="103"/>
      <c r="AP3774" s="103"/>
      <c r="AQ3774" s="103"/>
      <c r="AR3774" s="103"/>
      <c r="AS3774" s="103"/>
      <c r="AT3774" s="103"/>
      <c r="AU3774" s="103"/>
      <c r="AV3774" s="103"/>
      <c r="AW3774" s="103"/>
      <c r="AX3774" s="103"/>
      <c r="AY3774" s="103"/>
      <c r="AZ3774" s="103"/>
      <c r="BA3774" s="95"/>
      <c r="BB3774" s="95"/>
      <c r="BC3774" s="95"/>
      <c r="BD3774" s="95"/>
      <c r="BE3774" s="95"/>
      <c r="BF3774" s="95"/>
      <c r="BG3774" s="95"/>
      <c r="BH3774" s="95"/>
      <c r="BI3774" s="95"/>
    </row>
    <row r="3775" spans="17:61" s="82" customFormat="1" x14ac:dyDescent="0.2">
      <c r="Q3775" s="103"/>
      <c r="R3775" s="104"/>
      <c r="S3775" s="103"/>
      <c r="T3775" s="103"/>
      <c r="U3775" s="103"/>
      <c r="V3775" s="103"/>
      <c r="W3775" s="103"/>
      <c r="X3775" s="103"/>
      <c r="Y3775" s="103"/>
      <c r="Z3775" s="103"/>
      <c r="AA3775" s="103"/>
      <c r="AB3775" s="103"/>
      <c r="AC3775" s="103"/>
      <c r="AD3775" s="103"/>
      <c r="AE3775" s="103"/>
      <c r="AF3775" s="103"/>
      <c r="AG3775" s="103"/>
      <c r="AH3775" s="103"/>
      <c r="AI3775" s="103"/>
      <c r="AJ3775" s="103"/>
      <c r="AK3775" s="103"/>
      <c r="AL3775" s="103"/>
      <c r="AM3775" s="103"/>
      <c r="AN3775" s="103"/>
      <c r="AO3775" s="103"/>
      <c r="AP3775" s="103"/>
      <c r="AQ3775" s="103"/>
      <c r="AR3775" s="103"/>
      <c r="AS3775" s="103"/>
      <c r="AT3775" s="103"/>
      <c r="AU3775" s="103"/>
      <c r="AV3775" s="103"/>
      <c r="AW3775" s="103"/>
      <c r="AX3775" s="103"/>
      <c r="AY3775" s="103"/>
      <c r="AZ3775" s="103"/>
      <c r="BA3775" s="95"/>
      <c r="BB3775" s="95"/>
      <c r="BC3775" s="95"/>
      <c r="BD3775" s="95"/>
      <c r="BE3775" s="95"/>
      <c r="BF3775" s="95"/>
      <c r="BG3775" s="95"/>
      <c r="BH3775" s="95"/>
      <c r="BI3775" s="95"/>
    </row>
    <row r="3776" spans="17:61" s="82" customFormat="1" x14ac:dyDescent="0.2">
      <c r="Q3776" s="103"/>
      <c r="R3776" s="104"/>
      <c r="S3776" s="103"/>
      <c r="T3776" s="103"/>
      <c r="U3776" s="103"/>
      <c r="V3776" s="103"/>
      <c r="W3776" s="103"/>
      <c r="X3776" s="103"/>
      <c r="Y3776" s="103"/>
      <c r="Z3776" s="103"/>
      <c r="AA3776" s="103"/>
      <c r="AB3776" s="103"/>
      <c r="AC3776" s="103"/>
      <c r="AD3776" s="103"/>
      <c r="AE3776" s="103"/>
      <c r="AF3776" s="103"/>
      <c r="AG3776" s="103"/>
      <c r="AH3776" s="103"/>
      <c r="AI3776" s="103"/>
      <c r="AJ3776" s="103"/>
      <c r="AK3776" s="103"/>
      <c r="AL3776" s="103"/>
      <c r="AM3776" s="103"/>
      <c r="AN3776" s="103"/>
      <c r="AO3776" s="103"/>
      <c r="AP3776" s="103"/>
      <c r="AQ3776" s="103"/>
      <c r="AR3776" s="103"/>
      <c r="AS3776" s="103"/>
      <c r="AT3776" s="103"/>
      <c r="AU3776" s="103"/>
      <c r="AV3776" s="103"/>
      <c r="AW3776" s="103"/>
      <c r="AX3776" s="103"/>
      <c r="AY3776" s="103"/>
      <c r="AZ3776" s="103"/>
      <c r="BA3776" s="95"/>
      <c r="BB3776" s="95"/>
      <c r="BC3776" s="95"/>
      <c r="BD3776" s="95"/>
      <c r="BE3776" s="95"/>
      <c r="BF3776" s="95"/>
      <c r="BG3776" s="95"/>
      <c r="BH3776" s="95"/>
      <c r="BI3776" s="95"/>
    </row>
    <row r="3777" spans="17:61" s="82" customFormat="1" x14ac:dyDescent="0.2">
      <c r="Q3777" s="103"/>
      <c r="R3777" s="104"/>
      <c r="S3777" s="103"/>
      <c r="T3777" s="103"/>
      <c r="U3777" s="103"/>
      <c r="V3777" s="103"/>
      <c r="W3777" s="103"/>
      <c r="X3777" s="103"/>
      <c r="Y3777" s="103"/>
      <c r="Z3777" s="103"/>
      <c r="AA3777" s="103"/>
      <c r="AB3777" s="103"/>
      <c r="AC3777" s="103"/>
      <c r="AD3777" s="103"/>
      <c r="AE3777" s="103"/>
      <c r="AF3777" s="103"/>
      <c r="AG3777" s="103"/>
      <c r="AH3777" s="103"/>
      <c r="AI3777" s="103"/>
      <c r="AJ3777" s="103"/>
      <c r="AK3777" s="103"/>
      <c r="AL3777" s="103"/>
      <c r="AM3777" s="103"/>
      <c r="AN3777" s="103"/>
      <c r="AO3777" s="103"/>
      <c r="AP3777" s="103"/>
      <c r="AQ3777" s="103"/>
      <c r="AR3777" s="103"/>
      <c r="AS3777" s="103"/>
      <c r="AT3777" s="103"/>
      <c r="AU3777" s="103"/>
      <c r="AV3777" s="103"/>
      <c r="AW3777" s="103"/>
      <c r="AX3777" s="103"/>
      <c r="AY3777" s="103"/>
      <c r="AZ3777" s="103"/>
      <c r="BA3777" s="95"/>
      <c r="BB3777" s="95"/>
      <c r="BC3777" s="95"/>
      <c r="BD3777" s="95"/>
      <c r="BE3777" s="95"/>
      <c r="BF3777" s="95"/>
      <c r="BG3777" s="95"/>
      <c r="BH3777" s="95"/>
      <c r="BI3777" s="95"/>
    </row>
    <row r="3778" spans="17:61" s="82" customFormat="1" x14ac:dyDescent="0.2">
      <c r="Q3778" s="103"/>
      <c r="R3778" s="104"/>
      <c r="S3778" s="103"/>
      <c r="T3778" s="103"/>
      <c r="U3778" s="103"/>
      <c r="V3778" s="103"/>
      <c r="W3778" s="103"/>
      <c r="X3778" s="103"/>
      <c r="Y3778" s="103"/>
      <c r="Z3778" s="103"/>
      <c r="AA3778" s="103"/>
      <c r="AB3778" s="103"/>
      <c r="AC3778" s="103"/>
      <c r="AD3778" s="103"/>
      <c r="AE3778" s="103"/>
      <c r="AF3778" s="103"/>
      <c r="AG3778" s="103"/>
      <c r="AH3778" s="103"/>
      <c r="AI3778" s="103"/>
      <c r="AJ3778" s="103"/>
      <c r="AK3778" s="103"/>
      <c r="AL3778" s="103"/>
      <c r="AM3778" s="103"/>
      <c r="AN3778" s="103"/>
      <c r="AO3778" s="103"/>
      <c r="AP3778" s="103"/>
      <c r="AQ3778" s="103"/>
      <c r="AR3778" s="103"/>
      <c r="AS3778" s="103"/>
      <c r="AT3778" s="103"/>
      <c r="AU3778" s="103"/>
      <c r="AV3778" s="103"/>
      <c r="AW3778" s="103"/>
      <c r="AX3778" s="103"/>
      <c r="AY3778" s="103"/>
      <c r="AZ3778" s="103"/>
      <c r="BA3778" s="95"/>
      <c r="BB3778" s="95"/>
      <c r="BC3778" s="95"/>
      <c r="BD3778" s="95"/>
      <c r="BE3778" s="95"/>
      <c r="BF3778" s="95"/>
      <c r="BG3778" s="95"/>
      <c r="BH3778" s="95"/>
      <c r="BI3778" s="95"/>
    </row>
    <row r="3779" spans="17:61" s="82" customFormat="1" x14ac:dyDescent="0.2">
      <c r="Q3779" s="103"/>
      <c r="R3779" s="104"/>
      <c r="S3779" s="103"/>
      <c r="T3779" s="103"/>
      <c r="U3779" s="103"/>
      <c r="V3779" s="103"/>
      <c r="W3779" s="103"/>
      <c r="X3779" s="103"/>
      <c r="Y3779" s="103"/>
      <c r="Z3779" s="103"/>
      <c r="AA3779" s="103"/>
      <c r="AB3779" s="103"/>
      <c r="AC3779" s="103"/>
      <c r="AD3779" s="103"/>
      <c r="AE3779" s="103"/>
      <c r="AF3779" s="103"/>
      <c r="AG3779" s="103"/>
      <c r="AH3779" s="103"/>
      <c r="AI3779" s="103"/>
      <c r="AJ3779" s="103"/>
      <c r="AK3779" s="103"/>
      <c r="AL3779" s="103"/>
      <c r="AM3779" s="103"/>
      <c r="AN3779" s="103"/>
      <c r="AO3779" s="103"/>
      <c r="AP3779" s="103"/>
      <c r="AQ3779" s="103"/>
      <c r="AR3779" s="103"/>
      <c r="AS3779" s="103"/>
      <c r="AT3779" s="103"/>
      <c r="AU3779" s="103"/>
      <c r="AV3779" s="103"/>
      <c r="AW3779" s="103"/>
      <c r="AX3779" s="103"/>
      <c r="AY3779" s="103"/>
      <c r="AZ3779" s="103"/>
      <c r="BA3779" s="95"/>
      <c r="BB3779" s="95"/>
      <c r="BC3779" s="95"/>
      <c r="BD3779" s="95"/>
      <c r="BE3779" s="95"/>
      <c r="BF3779" s="95"/>
      <c r="BG3779" s="95"/>
      <c r="BH3779" s="95"/>
      <c r="BI3779" s="95"/>
    </row>
    <row r="3780" spans="17:61" s="82" customFormat="1" x14ac:dyDescent="0.2">
      <c r="Q3780" s="103"/>
      <c r="R3780" s="104"/>
      <c r="S3780" s="103"/>
      <c r="T3780" s="103"/>
      <c r="U3780" s="103"/>
      <c r="V3780" s="103"/>
      <c r="W3780" s="103"/>
      <c r="X3780" s="103"/>
      <c r="Y3780" s="103"/>
      <c r="Z3780" s="103"/>
      <c r="AA3780" s="103"/>
      <c r="AB3780" s="103"/>
      <c r="AC3780" s="103"/>
      <c r="AD3780" s="103"/>
      <c r="AE3780" s="103"/>
      <c r="AF3780" s="103"/>
      <c r="AG3780" s="103"/>
      <c r="AH3780" s="103"/>
      <c r="AI3780" s="103"/>
      <c r="AJ3780" s="103"/>
      <c r="AK3780" s="103"/>
      <c r="AL3780" s="103"/>
      <c r="AM3780" s="103"/>
      <c r="AN3780" s="103"/>
      <c r="AO3780" s="103"/>
      <c r="AP3780" s="103"/>
      <c r="AQ3780" s="103"/>
      <c r="AR3780" s="103"/>
      <c r="AS3780" s="103"/>
      <c r="AT3780" s="103"/>
      <c r="AU3780" s="103"/>
      <c r="AV3780" s="103"/>
      <c r="AW3780" s="103"/>
      <c r="AX3780" s="103"/>
      <c r="AY3780" s="103"/>
      <c r="AZ3780" s="103"/>
      <c r="BA3780" s="95"/>
      <c r="BB3780" s="95"/>
      <c r="BC3780" s="95"/>
      <c r="BD3780" s="95"/>
      <c r="BE3780" s="95"/>
      <c r="BF3780" s="95"/>
      <c r="BG3780" s="95"/>
      <c r="BH3780" s="95"/>
      <c r="BI3780" s="95"/>
    </row>
    <row r="3781" spans="17:61" s="82" customFormat="1" x14ac:dyDescent="0.2">
      <c r="Q3781" s="103"/>
      <c r="R3781" s="104"/>
      <c r="S3781" s="103"/>
      <c r="T3781" s="103"/>
      <c r="U3781" s="103"/>
      <c r="V3781" s="103"/>
      <c r="W3781" s="103"/>
      <c r="X3781" s="103"/>
      <c r="Y3781" s="103"/>
      <c r="Z3781" s="103"/>
      <c r="AA3781" s="103"/>
      <c r="AB3781" s="103"/>
      <c r="AC3781" s="103"/>
      <c r="AD3781" s="103"/>
      <c r="AE3781" s="103"/>
      <c r="AF3781" s="103"/>
      <c r="AG3781" s="103"/>
      <c r="AH3781" s="103"/>
      <c r="AI3781" s="103"/>
      <c r="AJ3781" s="103"/>
      <c r="AK3781" s="103"/>
      <c r="AL3781" s="103"/>
      <c r="AM3781" s="103"/>
      <c r="AN3781" s="103"/>
      <c r="AO3781" s="103"/>
      <c r="AP3781" s="103"/>
      <c r="AQ3781" s="103"/>
      <c r="AR3781" s="103"/>
      <c r="AS3781" s="103"/>
      <c r="AT3781" s="103"/>
      <c r="AU3781" s="103"/>
      <c r="AV3781" s="103"/>
      <c r="AW3781" s="103"/>
      <c r="AX3781" s="103"/>
      <c r="AY3781" s="103"/>
      <c r="AZ3781" s="103"/>
      <c r="BA3781" s="95"/>
      <c r="BB3781" s="95"/>
      <c r="BC3781" s="95"/>
      <c r="BD3781" s="95"/>
      <c r="BE3781" s="95"/>
      <c r="BF3781" s="95"/>
      <c r="BG3781" s="95"/>
      <c r="BH3781" s="95"/>
      <c r="BI3781" s="95"/>
    </row>
    <row r="3782" spans="17:61" s="82" customFormat="1" x14ac:dyDescent="0.2">
      <c r="Q3782" s="103"/>
      <c r="R3782" s="104"/>
      <c r="S3782" s="103"/>
      <c r="T3782" s="103"/>
      <c r="U3782" s="103"/>
      <c r="V3782" s="103"/>
      <c r="W3782" s="103"/>
      <c r="X3782" s="103"/>
      <c r="Y3782" s="103"/>
      <c r="Z3782" s="103"/>
      <c r="AA3782" s="103"/>
      <c r="AB3782" s="103"/>
      <c r="AC3782" s="103"/>
      <c r="AD3782" s="103"/>
      <c r="AE3782" s="103"/>
      <c r="AF3782" s="103"/>
      <c r="AG3782" s="103"/>
      <c r="AH3782" s="103"/>
      <c r="AI3782" s="103"/>
      <c r="AJ3782" s="103"/>
      <c r="AK3782" s="103"/>
      <c r="AL3782" s="103"/>
      <c r="AM3782" s="103"/>
      <c r="AN3782" s="103"/>
      <c r="AO3782" s="103"/>
      <c r="AP3782" s="103"/>
      <c r="AQ3782" s="103"/>
      <c r="AR3782" s="103"/>
      <c r="AS3782" s="103"/>
      <c r="AT3782" s="103"/>
      <c r="AU3782" s="103"/>
      <c r="AV3782" s="103"/>
      <c r="AW3782" s="103"/>
      <c r="AX3782" s="103"/>
      <c r="AY3782" s="103"/>
      <c r="AZ3782" s="103"/>
      <c r="BA3782" s="95"/>
      <c r="BB3782" s="95"/>
      <c r="BC3782" s="95"/>
      <c r="BD3782" s="95"/>
      <c r="BE3782" s="95"/>
      <c r="BF3782" s="95"/>
      <c r="BG3782" s="95"/>
      <c r="BH3782" s="95"/>
      <c r="BI3782" s="95"/>
    </row>
    <row r="3783" spans="17:61" s="82" customFormat="1" x14ac:dyDescent="0.2">
      <c r="Q3783" s="103"/>
      <c r="R3783" s="104"/>
      <c r="S3783" s="103"/>
      <c r="T3783" s="103"/>
      <c r="U3783" s="103"/>
      <c r="V3783" s="103"/>
      <c r="W3783" s="103"/>
      <c r="X3783" s="103"/>
      <c r="Y3783" s="103"/>
      <c r="Z3783" s="103"/>
      <c r="AA3783" s="103"/>
      <c r="AB3783" s="103"/>
      <c r="AC3783" s="103"/>
      <c r="AD3783" s="103"/>
      <c r="AE3783" s="103"/>
      <c r="AF3783" s="103"/>
      <c r="AG3783" s="103"/>
      <c r="AH3783" s="103"/>
      <c r="AI3783" s="103"/>
      <c r="AJ3783" s="103"/>
      <c r="AK3783" s="103"/>
      <c r="AL3783" s="103"/>
      <c r="AM3783" s="103"/>
      <c r="AN3783" s="103"/>
      <c r="AO3783" s="103"/>
      <c r="AP3783" s="103"/>
      <c r="AQ3783" s="103"/>
      <c r="AR3783" s="103"/>
      <c r="AS3783" s="103"/>
      <c r="AT3783" s="103"/>
      <c r="AU3783" s="103"/>
      <c r="AV3783" s="103"/>
      <c r="AW3783" s="103"/>
      <c r="AX3783" s="103"/>
      <c r="AY3783" s="103"/>
      <c r="AZ3783" s="103"/>
      <c r="BA3783" s="95"/>
      <c r="BB3783" s="95"/>
      <c r="BC3783" s="95"/>
      <c r="BD3783" s="95"/>
      <c r="BE3783" s="95"/>
      <c r="BF3783" s="95"/>
      <c r="BG3783" s="95"/>
      <c r="BH3783" s="95"/>
      <c r="BI3783" s="95"/>
    </row>
    <row r="3784" spans="17:61" s="82" customFormat="1" x14ac:dyDescent="0.2">
      <c r="Q3784" s="103"/>
      <c r="R3784" s="104"/>
      <c r="S3784" s="103"/>
      <c r="T3784" s="103"/>
      <c r="U3784" s="103"/>
      <c r="V3784" s="103"/>
      <c r="W3784" s="103"/>
      <c r="X3784" s="103"/>
      <c r="Y3784" s="103"/>
      <c r="Z3784" s="103"/>
      <c r="AA3784" s="103"/>
      <c r="AB3784" s="103"/>
      <c r="AC3784" s="103"/>
      <c r="AD3784" s="103"/>
      <c r="AE3784" s="103"/>
      <c r="AF3784" s="103"/>
      <c r="AG3784" s="103"/>
      <c r="AH3784" s="103"/>
      <c r="AI3784" s="103"/>
      <c r="AJ3784" s="103"/>
      <c r="AK3784" s="103"/>
      <c r="AL3784" s="103"/>
      <c r="AM3784" s="103"/>
      <c r="AN3784" s="103"/>
      <c r="AO3784" s="103"/>
      <c r="AP3784" s="103"/>
      <c r="AQ3784" s="103"/>
      <c r="AR3784" s="103"/>
      <c r="AS3784" s="103"/>
      <c r="AT3784" s="103"/>
      <c r="AU3784" s="103"/>
      <c r="AV3784" s="103"/>
      <c r="AW3784" s="103"/>
      <c r="AX3784" s="103"/>
      <c r="AY3784" s="103"/>
      <c r="AZ3784" s="103"/>
      <c r="BA3784" s="95"/>
      <c r="BB3784" s="95"/>
      <c r="BC3784" s="95"/>
      <c r="BD3784" s="95"/>
      <c r="BE3784" s="95"/>
      <c r="BF3784" s="95"/>
      <c r="BG3784" s="95"/>
      <c r="BH3784" s="95"/>
      <c r="BI3784" s="95"/>
    </row>
    <row r="3785" spans="17:61" s="82" customFormat="1" x14ac:dyDescent="0.2">
      <c r="Q3785" s="103"/>
      <c r="R3785" s="104"/>
      <c r="S3785" s="103"/>
      <c r="T3785" s="103"/>
      <c r="U3785" s="103"/>
      <c r="V3785" s="103"/>
      <c r="W3785" s="103"/>
      <c r="X3785" s="103"/>
      <c r="Y3785" s="103"/>
      <c r="Z3785" s="103"/>
      <c r="AA3785" s="103"/>
      <c r="AB3785" s="103"/>
      <c r="AC3785" s="103"/>
      <c r="AD3785" s="103"/>
      <c r="AE3785" s="103"/>
      <c r="AF3785" s="103"/>
      <c r="AG3785" s="103"/>
      <c r="AH3785" s="103"/>
      <c r="AI3785" s="103"/>
      <c r="AJ3785" s="103"/>
      <c r="AK3785" s="103"/>
      <c r="AL3785" s="103"/>
      <c r="AM3785" s="103"/>
      <c r="AN3785" s="103"/>
      <c r="AO3785" s="103"/>
      <c r="AP3785" s="103"/>
      <c r="AQ3785" s="103"/>
      <c r="AR3785" s="103"/>
      <c r="AS3785" s="103"/>
      <c r="AT3785" s="103"/>
      <c r="AU3785" s="103"/>
      <c r="AV3785" s="103"/>
      <c r="AW3785" s="103"/>
      <c r="AX3785" s="103"/>
      <c r="AY3785" s="103"/>
      <c r="AZ3785" s="103"/>
      <c r="BA3785" s="95"/>
      <c r="BB3785" s="95"/>
      <c r="BC3785" s="95"/>
      <c r="BD3785" s="95"/>
      <c r="BE3785" s="95"/>
      <c r="BF3785" s="95"/>
      <c r="BG3785" s="95"/>
      <c r="BH3785" s="95"/>
      <c r="BI3785" s="95"/>
    </row>
    <row r="3786" spans="17:61" s="82" customFormat="1" x14ac:dyDescent="0.2">
      <c r="Q3786" s="103"/>
      <c r="R3786" s="104"/>
      <c r="S3786" s="103"/>
      <c r="T3786" s="103"/>
      <c r="U3786" s="103"/>
      <c r="V3786" s="103"/>
      <c r="W3786" s="103"/>
      <c r="X3786" s="103"/>
      <c r="Y3786" s="103"/>
      <c r="Z3786" s="103"/>
      <c r="AA3786" s="103"/>
      <c r="AB3786" s="103"/>
      <c r="AC3786" s="103"/>
      <c r="AD3786" s="103"/>
      <c r="AE3786" s="103"/>
      <c r="AF3786" s="103"/>
      <c r="AG3786" s="103"/>
      <c r="AH3786" s="103"/>
      <c r="AI3786" s="103"/>
      <c r="AJ3786" s="103"/>
      <c r="AK3786" s="103"/>
      <c r="AL3786" s="103"/>
      <c r="AM3786" s="103"/>
      <c r="AN3786" s="103"/>
      <c r="AO3786" s="103"/>
      <c r="AP3786" s="103"/>
      <c r="AQ3786" s="103"/>
      <c r="AR3786" s="103"/>
      <c r="AS3786" s="103"/>
      <c r="AT3786" s="103"/>
      <c r="AU3786" s="103"/>
      <c r="AV3786" s="103"/>
      <c r="AW3786" s="103"/>
      <c r="AX3786" s="103"/>
      <c r="AY3786" s="103"/>
      <c r="AZ3786" s="103"/>
      <c r="BA3786" s="95"/>
      <c r="BB3786" s="95"/>
      <c r="BC3786" s="95"/>
      <c r="BD3786" s="95"/>
      <c r="BE3786" s="95"/>
      <c r="BF3786" s="95"/>
      <c r="BG3786" s="95"/>
      <c r="BH3786" s="95"/>
      <c r="BI3786" s="95"/>
    </row>
    <row r="3787" spans="17:61" s="82" customFormat="1" x14ac:dyDescent="0.2">
      <c r="Q3787" s="103"/>
      <c r="R3787" s="104"/>
      <c r="S3787" s="103"/>
      <c r="T3787" s="103"/>
      <c r="U3787" s="103"/>
      <c r="V3787" s="103"/>
      <c r="W3787" s="103"/>
      <c r="X3787" s="103"/>
      <c r="Y3787" s="103"/>
      <c r="Z3787" s="103"/>
      <c r="AA3787" s="103"/>
      <c r="AB3787" s="103"/>
      <c r="AC3787" s="103"/>
      <c r="AD3787" s="103"/>
      <c r="AE3787" s="103"/>
      <c r="AF3787" s="103"/>
      <c r="AG3787" s="103"/>
      <c r="AH3787" s="103"/>
      <c r="AI3787" s="103"/>
      <c r="AJ3787" s="103"/>
      <c r="AK3787" s="103"/>
      <c r="AL3787" s="103"/>
      <c r="AM3787" s="103"/>
      <c r="AN3787" s="103"/>
      <c r="AO3787" s="103"/>
      <c r="AP3787" s="103"/>
      <c r="AQ3787" s="103"/>
      <c r="AR3787" s="103"/>
      <c r="AS3787" s="103"/>
      <c r="AT3787" s="103"/>
      <c r="AU3787" s="103"/>
      <c r="AV3787" s="103"/>
      <c r="AW3787" s="103"/>
      <c r="AX3787" s="103"/>
      <c r="AY3787" s="103"/>
      <c r="AZ3787" s="103"/>
      <c r="BA3787" s="95"/>
      <c r="BB3787" s="95"/>
      <c r="BC3787" s="95"/>
      <c r="BD3787" s="95"/>
      <c r="BE3787" s="95"/>
      <c r="BF3787" s="95"/>
      <c r="BG3787" s="95"/>
      <c r="BH3787" s="95"/>
      <c r="BI3787" s="95"/>
    </row>
    <row r="3788" spans="17:61" s="82" customFormat="1" x14ac:dyDescent="0.2">
      <c r="Q3788" s="103"/>
      <c r="R3788" s="104"/>
      <c r="S3788" s="103"/>
      <c r="T3788" s="103"/>
      <c r="U3788" s="103"/>
      <c r="V3788" s="103"/>
      <c r="W3788" s="103"/>
      <c r="X3788" s="103"/>
      <c r="Y3788" s="103"/>
      <c r="Z3788" s="103"/>
      <c r="AA3788" s="103"/>
      <c r="AB3788" s="103"/>
      <c r="AC3788" s="103"/>
      <c r="AD3788" s="103"/>
      <c r="AE3788" s="103"/>
      <c r="AF3788" s="103"/>
      <c r="AG3788" s="103"/>
      <c r="AH3788" s="103"/>
      <c r="AI3788" s="103"/>
      <c r="AJ3788" s="103"/>
      <c r="AK3788" s="103"/>
      <c r="AL3788" s="103"/>
      <c r="AM3788" s="103"/>
      <c r="AN3788" s="103"/>
      <c r="AO3788" s="103"/>
      <c r="AP3788" s="103"/>
      <c r="AQ3788" s="103"/>
      <c r="AR3788" s="103"/>
      <c r="AS3788" s="103"/>
      <c r="AT3788" s="103"/>
      <c r="AU3788" s="103"/>
      <c r="AV3788" s="103"/>
      <c r="AW3788" s="103"/>
      <c r="AX3788" s="103"/>
      <c r="AY3788" s="103"/>
      <c r="AZ3788" s="103"/>
      <c r="BA3788" s="95"/>
      <c r="BB3788" s="95"/>
      <c r="BC3788" s="95"/>
      <c r="BD3788" s="95"/>
      <c r="BE3788" s="95"/>
      <c r="BF3788" s="95"/>
      <c r="BG3788" s="95"/>
      <c r="BH3788" s="95"/>
      <c r="BI3788" s="95"/>
    </row>
    <row r="3789" spans="17:61" s="82" customFormat="1" x14ac:dyDescent="0.2">
      <c r="Q3789" s="103"/>
      <c r="R3789" s="104"/>
      <c r="S3789" s="103"/>
      <c r="T3789" s="103"/>
      <c r="U3789" s="103"/>
      <c r="V3789" s="103"/>
      <c r="W3789" s="103"/>
      <c r="X3789" s="103"/>
      <c r="Y3789" s="103"/>
      <c r="Z3789" s="103"/>
      <c r="AA3789" s="103"/>
      <c r="AB3789" s="103"/>
      <c r="AC3789" s="103"/>
      <c r="AD3789" s="103"/>
      <c r="AE3789" s="103"/>
      <c r="AF3789" s="103"/>
      <c r="AG3789" s="103"/>
      <c r="AH3789" s="103"/>
      <c r="AI3789" s="103"/>
      <c r="AJ3789" s="103"/>
      <c r="AK3789" s="103"/>
      <c r="AL3789" s="103"/>
      <c r="AM3789" s="103"/>
      <c r="AN3789" s="103"/>
      <c r="AO3789" s="103"/>
      <c r="AP3789" s="103"/>
      <c r="AQ3789" s="103"/>
      <c r="AR3789" s="103"/>
      <c r="AS3789" s="103"/>
      <c r="AT3789" s="103"/>
      <c r="AU3789" s="103"/>
      <c r="AV3789" s="103"/>
      <c r="AW3789" s="103"/>
      <c r="AX3789" s="103"/>
      <c r="AY3789" s="103"/>
      <c r="AZ3789" s="103"/>
      <c r="BA3789" s="95"/>
      <c r="BB3789" s="95"/>
      <c r="BC3789" s="95"/>
      <c r="BD3789" s="95"/>
      <c r="BE3789" s="95"/>
      <c r="BF3789" s="95"/>
      <c r="BG3789" s="95"/>
      <c r="BH3789" s="95"/>
      <c r="BI3789" s="95"/>
    </row>
    <row r="3790" spans="17:61" s="82" customFormat="1" x14ac:dyDescent="0.2">
      <c r="Q3790" s="103"/>
      <c r="R3790" s="104"/>
      <c r="S3790" s="103"/>
      <c r="T3790" s="103"/>
      <c r="U3790" s="103"/>
      <c r="V3790" s="103"/>
      <c r="W3790" s="103"/>
      <c r="X3790" s="103"/>
      <c r="Y3790" s="103"/>
      <c r="Z3790" s="103"/>
      <c r="AA3790" s="103"/>
      <c r="AB3790" s="103"/>
      <c r="AC3790" s="103"/>
      <c r="AD3790" s="103"/>
      <c r="AE3790" s="103"/>
      <c r="AF3790" s="103"/>
      <c r="AG3790" s="103"/>
      <c r="AH3790" s="103"/>
      <c r="AI3790" s="103"/>
      <c r="AJ3790" s="103"/>
      <c r="AK3790" s="103"/>
      <c r="AL3790" s="103"/>
      <c r="AM3790" s="103"/>
      <c r="AN3790" s="103"/>
      <c r="AO3790" s="103"/>
      <c r="AP3790" s="103"/>
      <c r="AQ3790" s="103"/>
      <c r="AR3790" s="103"/>
      <c r="AS3790" s="103"/>
      <c r="AT3790" s="103"/>
      <c r="AU3790" s="103"/>
      <c r="AV3790" s="103"/>
      <c r="AW3790" s="103"/>
      <c r="AX3790" s="103"/>
      <c r="AY3790" s="103"/>
      <c r="AZ3790" s="103"/>
      <c r="BA3790" s="95"/>
      <c r="BB3790" s="95"/>
      <c r="BC3790" s="95"/>
      <c r="BD3790" s="95"/>
      <c r="BE3790" s="95"/>
      <c r="BF3790" s="95"/>
      <c r="BG3790" s="95"/>
      <c r="BH3790" s="95"/>
      <c r="BI3790" s="95"/>
    </row>
    <row r="3791" spans="17:61" s="82" customFormat="1" x14ac:dyDescent="0.2">
      <c r="Q3791" s="103"/>
      <c r="R3791" s="104"/>
      <c r="S3791" s="103"/>
      <c r="T3791" s="103"/>
      <c r="U3791" s="103"/>
      <c r="V3791" s="103"/>
      <c r="W3791" s="103"/>
      <c r="X3791" s="103"/>
      <c r="Y3791" s="103"/>
      <c r="Z3791" s="103"/>
      <c r="AA3791" s="103"/>
      <c r="AB3791" s="103"/>
      <c r="AC3791" s="103"/>
      <c r="AD3791" s="103"/>
      <c r="AE3791" s="103"/>
      <c r="AF3791" s="103"/>
      <c r="AG3791" s="103"/>
      <c r="AH3791" s="103"/>
      <c r="AI3791" s="103"/>
      <c r="AJ3791" s="103"/>
      <c r="AK3791" s="103"/>
      <c r="AL3791" s="103"/>
      <c r="AM3791" s="103"/>
      <c r="AN3791" s="103"/>
      <c r="AO3791" s="103"/>
      <c r="AP3791" s="103"/>
      <c r="AQ3791" s="103"/>
      <c r="AR3791" s="103"/>
      <c r="AS3791" s="103"/>
      <c r="AT3791" s="103"/>
      <c r="AU3791" s="103"/>
      <c r="AV3791" s="103"/>
      <c r="AW3791" s="103"/>
      <c r="AX3791" s="103"/>
      <c r="AY3791" s="103"/>
      <c r="AZ3791" s="103"/>
      <c r="BA3791" s="95"/>
      <c r="BB3791" s="95"/>
      <c r="BC3791" s="95"/>
      <c r="BD3791" s="95"/>
      <c r="BE3791" s="95"/>
      <c r="BF3791" s="95"/>
      <c r="BG3791" s="95"/>
      <c r="BH3791" s="95"/>
      <c r="BI3791" s="95"/>
    </row>
    <row r="3792" spans="17:61" s="82" customFormat="1" x14ac:dyDescent="0.2">
      <c r="Q3792" s="103"/>
      <c r="R3792" s="104"/>
      <c r="S3792" s="103"/>
      <c r="T3792" s="103"/>
      <c r="U3792" s="103"/>
      <c r="V3792" s="103"/>
      <c r="W3792" s="103"/>
      <c r="X3792" s="103"/>
      <c r="Y3792" s="103"/>
      <c r="Z3792" s="103"/>
      <c r="AA3792" s="103"/>
      <c r="AB3792" s="103"/>
      <c r="AC3792" s="103"/>
      <c r="AD3792" s="103"/>
      <c r="AE3792" s="103"/>
      <c r="AF3792" s="103"/>
      <c r="AG3792" s="103"/>
      <c r="AH3792" s="103"/>
      <c r="AI3792" s="103"/>
      <c r="AJ3792" s="103"/>
      <c r="AK3792" s="103"/>
      <c r="AL3792" s="103"/>
      <c r="AM3792" s="103"/>
      <c r="AN3792" s="103"/>
      <c r="AO3792" s="103"/>
      <c r="AP3792" s="103"/>
      <c r="AQ3792" s="103"/>
      <c r="AR3792" s="103"/>
      <c r="AS3792" s="103"/>
      <c r="AT3792" s="103"/>
      <c r="AU3792" s="103"/>
      <c r="AV3792" s="103"/>
      <c r="AW3792" s="103"/>
      <c r="AX3792" s="103"/>
      <c r="AY3792" s="103"/>
      <c r="AZ3792" s="103"/>
      <c r="BA3792" s="95"/>
      <c r="BB3792" s="95"/>
      <c r="BC3792" s="95"/>
      <c r="BD3792" s="95"/>
      <c r="BE3792" s="95"/>
      <c r="BF3792" s="95"/>
      <c r="BG3792" s="95"/>
      <c r="BH3792" s="95"/>
      <c r="BI3792" s="95"/>
    </row>
    <row r="3793" spans="17:61" s="82" customFormat="1" x14ac:dyDescent="0.2">
      <c r="Q3793" s="103"/>
      <c r="R3793" s="104"/>
      <c r="S3793" s="103"/>
      <c r="T3793" s="103"/>
      <c r="U3793" s="103"/>
      <c r="V3793" s="103"/>
      <c r="W3793" s="103"/>
      <c r="X3793" s="103"/>
      <c r="Y3793" s="103"/>
      <c r="Z3793" s="103"/>
      <c r="AA3793" s="103"/>
      <c r="AB3793" s="103"/>
      <c r="AC3793" s="103"/>
      <c r="AD3793" s="103"/>
      <c r="AE3793" s="103"/>
      <c r="AF3793" s="103"/>
      <c r="AG3793" s="103"/>
      <c r="AH3793" s="103"/>
      <c r="AI3793" s="103"/>
      <c r="AJ3793" s="103"/>
      <c r="AK3793" s="103"/>
      <c r="AL3793" s="103"/>
      <c r="AM3793" s="103"/>
      <c r="AN3793" s="103"/>
      <c r="AO3793" s="103"/>
      <c r="AP3793" s="103"/>
      <c r="AQ3793" s="103"/>
      <c r="AR3793" s="103"/>
      <c r="AS3793" s="103"/>
      <c r="AT3793" s="103"/>
      <c r="AU3793" s="103"/>
      <c r="AV3793" s="103"/>
      <c r="AW3793" s="103"/>
      <c r="AX3793" s="103"/>
      <c r="AY3793" s="103"/>
      <c r="AZ3793" s="103"/>
      <c r="BA3793" s="95"/>
      <c r="BB3793" s="95"/>
      <c r="BC3793" s="95"/>
      <c r="BD3793" s="95"/>
      <c r="BE3793" s="95"/>
      <c r="BF3793" s="95"/>
      <c r="BG3793" s="95"/>
      <c r="BH3793" s="95"/>
      <c r="BI3793" s="95"/>
    </row>
    <row r="3794" spans="17:61" s="82" customFormat="1" x14ac:dyDescent="0.2">
      <c r="Q3794" s="103"/>
      <c r="R3794" s="104"/>
      <c r="S3794" s="103"/>
      <c r="T3794" s="103"/>
      <c r="U3794" s="103"/>
      <c r="V3794" s="103"/>
      <c r="W3794" s="103"/>
      <c r="X3794" s="103"/>
      <c r="Y3794" s="103"/>
      <c r="Z3794" s="103"/>
      <c r="AA3794" s="103"/>
      <c r="AB3794" s="103"/>
      <c r="AC3794" s="103"/>
      <c r="AD3794" s="103"/>
      <c r="AE3794" s="103"/>
      <c r="AF3794" s="103"/>
      <c r="AG3794" s="103"/>
      <c r="AH3794" s="103"/>
      <c r="AI3794" s="103"/>
      <c r="AJ3794" s="103"/>
      <c r="AK3794" s="103"/>
      <c r="AL3794" s="103"/>
      <c r="AM3794" s="103"/>
      <c r="AN3794" s="103"/>
      <c r="AO3794" s="103"/>
      <c r="AP3794" s="103"/>
      <c r="AQ3794" s="103"/>
      <c r="AR3794" s="103"/>
      <c r="AS3794" s="103"/>
      <c r="AT3794" s="103"/>
      <c r="AU3794" s="103"/>
      <c r="AV3794" s="103"/>
      <c r="AW3794" s="103"/>
      <c r="AX3794" s="103"/>
      <c r="AY3794" s="103"/>
      <c r="AZ3794" s="103"/>
      <c r="BA3794" s="95"/>
      <c r="BB3794" s="95"/>
      <c r="BC3794" s="95"/>
      <c r="BD3794" s="95"/>
      <c r="BE3794" s="95"/>
      <c r="BF3794" s="95"/>
      <c r="BG3794" s="95"/>
      <c r="BH3794" s="95"/>
      <c r="BI3794" s="95"/>
    </row>
    <row r="3795" spans="17:61" s="82" customFormat="1" x14ac:dyDescent="0.2">
      <c r="Q3795" s="103"/>
      <c r="R3795" s="104"/>
      <c r="S3795" s="103"/>
      <c r="T3795" s="103"/>
      <c r="U3795" s="103"/>
      <c r="V3795" s="103"/>
      <c r="W3795" s="103"/>
      <c r="X3795" s="103"/>
      <c r="Y3795" s="103"/>
      <c r="Z3795" s="103"/>
      <c r="AA3795" s="103"/>
      <c r="AB3795" s="103"/>
      <c r="AC3795" s="103"/>
      <c r="AD3795" s="103"/>
      <c r="AE3795" s="103"/>
      <c r="AF3795" s="103"/>
      <c r="AG3795" s="103"/>
      <c r="AH3795" s="103"/>
      <c r="AI3795" s="103"/>
      <c r="AJ3795" s="103"/>
      <c r="AK3795" s="103"/>
      <c r="AL3795" s="103"/>
      <c r="AM3795" s="103"/>
      <c r="AN3795" s="103"/>
      <c r="AO3795" s="103"/>
      <c r="AP3795" s="103"/>
      <c r="AQ3795" s="103"/>
      <c r="AR3795" s="103"/>
      <c r="AS3795" s="103"/>
      <c r="AT3795" s="103"/>
      <c r="AU3795" s="103"/>
      <c r="AV3795" s="103"/>
      <c r="AW3795" s="103"/>
      <c r="AX3795" s="103"/>
      <c r="AY3795" s="103"/>
      <c r="AZ3795" s="103"/>
      <c r="BA3795" s="95"/>
      <c r="BB3795" s="95"/>
      <c r="BC3795" s="95"/>
      <c r="BD3795" s="95"/>
      <c r="BE3795" s="95"/>
      <c r="BF3795" s="95"/>
      <c r="BG3795" s="95"/>
      <c r="BH3795" s="95"/>
      <c r="BI3795" s="95"/>
    </row>
    <row r="3796" spans="17:61" s="82" customFormat="1" x14ac:dyDescent="0.2">
      <c r="Q3796" s="103"/>
      <c r="R3796" s="104"/>
      <c r="S3796" s="103"/>
      <c r="T3796" s="103"/>
      <c r="U3796" s="103"/>
      <c r="V3796" s="103"/>
      <c r="W3796" s="103"/>
      <c r="X3796" s="103"/>
      <c r="Y3796" s="103"/>
      <c r="Z3796" s="103"/>
      <c r="AA3796" s="103"/>
      <c r="AB3796" s="103"/>
      <c r="AC3796" s="103"/>
      <c r="AD3796" s="103"/>
      <c r="AE3796" s="103"/>
      <c r="AF3796" s="103"/>
      <c r="AG3796" s="103"/>
      <c r="AH3796" s="103"/>
      <c r="AI3796" s="103"/>
      <c r="AJ3796" s="103"/>
      <c r="AK3796" s="103"/>
      <c r="AL3796" s="103"/>
      <c r="AM3796" s="103"/>
      <c r="AN3796" s="103"/>
      <c r="AO3796" s="103"/>
      <c r="AP3796" s="103"/>
      <c r="AQ3796" s="103"/>
      <c r="AR3796" s="103"/>
      <c r="AS3796" s="103"/>
      <c r="AT3796" s="103"/>
      <c r="AU3796" s="103"/>
      <c r="AV3796" s="103"/>
      <c r="AW3796" s="103"/>
      <c r="AX3796" s="103"/>
      <c r="AY3796" s="103"/>
      <c r="AZ3796" s="103"/>
      <c r="BA3796" s="95"/>
      <c r="BB3796" s="95"/>
      <c r="BC3796" s="95"/>
      <c r="BD3796" s="95"/>
      <c r="BE3796" s="95"/>
      <c r="BF3796" s="95"/>
      <c r="BG3796" s="95"/>
      <c r="BH3796" s="95"/>
      <c r="BI3796" s="95"/>
    </row>
    <row r="3797" spans="17:61" s="82" customFormat="1" x14ac:dyDescent="0.2">
      <c r="Q3797" s="103"/>
      <c r="R3797" s="104"/>
      <c r="S3797" s="103"/>
      <c r="T3797" s="103"/>
      <c r="U3797" s="103"/>
      <c r="V3797" s="103"/>
      <c r="W3797" s="103"/>
      <c r="X3797" s="103"/>
      <c r="Y3797" s="103"/>
      <c r="Z3797" s="103"/>
      <c r="AA3797" s="103"/>
      <c r="AB3797" s="103"/>
      <c r="AC3797" s="103"/>
      <c r="AD3797" s="103"/>
      <c r="AE3797" s="103"/>
      <c r="AF3797" s="103"/>
      <c r="AG3797" s="103"/>
      <c r="AH3797" s="103"/>
      <c r="AI3797" s="103"/>
      <c r="AJ3797" s="103"/>
      <c r="AK3797" s="103"/>
      <c r="AL3797" s="103"/>
      <c r="AM3797" s="103"/>
      <c r="AN3797" s="103"/>
      <c r="AO3797" s="103"/>
      <c r="AP3797" s="103"/>
      <c r="AQ3797" s="103"/>
      <c r="AR3797" s="103"/>
      <c r="AS3797" s="103"/>
      <c r="AT3797" s="103"/>
      <c r="AU3797" s="103"/>
      <c r="AV3797" s="103"/>
      <c r="AW3797" s="103"/>
      <c r="AX3797" s="103"/>
      <c r="AY3797" s="103"/>
      <c r="AZ3797" s="103"/>
      <c r="BA3797" s="95"/>
      <c r="BB3797" s="95"/>
      <c r="BC3797" s="95"/>
      <c r="BD3797" s="95"/>
      <c r="BE3797" s="95"/>
      <c r="BF3797" s="95"/>
      <c r="BG3797" s="95"/>
      <c r="BH3797" s="95"/>
      <c r="BI3797" s="95"/>
    </row>
    <row r="3798" spans="17:61" s="82" customFormat="1" x14ac:dyDescent="0.2">
      <c r="Q3798" s="103"/>
      <c r="R3798" s="104"/>
      <c r="S3798" s="103"/>
      <c r="T3798" s="103"/>
      <c r="U3798" s="103"/>
      <c r="V3798" s="103"/>
      <c r="W3798" s="103"/>
      <c r="X3798" s="103"/>
      <c r="Y3798" s="103"/>
      <c r="Z3798" s="103"/>
      <c r="AA3798" s="103"/>
      <c r="AB3798" s="103"/>
      <c r="AC3798" s="103"/>
      <c r="AD3798" s="103"/>
      <c r="AE3798" s="103"/>
      <c r="AF3798" s="103"/>
      <c r="AG3798" s="103"/>
      <c r="AH3798" s="103"/>
      <c r="AI3798" s="103"/>
      <c r="AJ3798" s="103"/>
      <c r="AK3798" s="103"/>
      <c r="AL3798" s="103"/>
      <c r="AM3798" s="103"/>
      <c r="AN3798" s="103"/>
      <c r="AO3798" s="103"/>
      <c r="AP3798" s="103"/>
      <c r="AQ3798" s="103"/>
      <c r="AR3798" s="103"/>
      <c r="AS3798" s="103"/>
      <c r="AT3798" s="103"/>
      <c r="AU3798" s="103"/>
      <c r="AV3798" s="103"/>
      <c r="AW3798" s="103"/>
      <c r="AX3798" s="103"/>
      <c r="AY3798" s="103"/>
      <c r="AZ3798" s="103"/>
      <c r="BA3798" s="95"/>
      <c r="BB3798" s="95"/>
      <c r="BC3798" s="95"/>
      <c r="BD3798" s="95"/>
      <c r="BE3798" s="95"/>
      <c r="BF3798" s="95"/>
      <c r="BG3798" s="95"/>
      <c r="BH3798" s="95"/>
      <c r="BI3798" s="95"/>
    </row>
    <row r="3799" spans="17:61" s="82" customFormat="1" x14ac:dyDescent="0.2">
      <c r="Q3799" s="103"/>
      <c r="R3799" s="104"/>
      <c r="S3799" s="103"/>
      <c r="T3799" s="103"/>
      <c r="U3799" s="103"/>
      <c r="V3799" s="103"/>
      <c r="W3799" s="103"/>
      <c r="X3799" s="103"/>
      <c r="Y3799" s="103"/>
      <c r="Z3799" s="103"/>
      <c r="AA3799" s="103"/>
      <c r="AB3799" s="103"/>
      <c r="AC3799" s="103"/>
      <c r="AD3799" s="103"/>
      <c r="AE3799" s="103"/>
      <c r="AF3799" s="103"/>
      <c r="AG3799" s="103"/>
      <c r="AH3799" s="103"/>
      <c r="AI3799" s="103"/>
      <c r="AJ3799" s="103"/>
      <c r="AK3799" s="103"/>
      <c r="AL3799" s="103"/>
      <c r="AM3799" s="103"/>
      <c r="AN3799" s="103"/>
      <c r="AO3799" s="103"/>
      <c r="AP3799" s="103"/>
      <c r="AQ3799" s="103"/>
      <c r="AR3799" s="103"/>
      <c r="AS3799" s="103"/>
      <c r="AT3799" s="103"/>
      <c r="AU3799" s="103"/>
      <c r="AV3799" s="103"/>
      <c r="AW3799" s="103"/>
      <c r="AX3799" s="103"/>
      <c r="AY3799" s="103"/>
      <c r="AZ3799" s="103"/>
      <c r="BA3799" s="95"/>
      <c r="BB3799" s="95"/>
      <c r="BC3799" s="95"/>
      <c r="BD3799" s="95"/>
      <c r="BE3799" s="95"/>
      <c r="BF3799" s="95"/>
      <c r="BG3799" s="95"/>
      <c r="BH3799" s="95"/>
      <c r="BI3799" s="95"/>
    </row>
    <row r="3800" spans="17:61" s="82" customFormat="1" x14ac:dyDescent="0.2">
      <c r="Q3800" s="103"/>
      <c r="R3800" s="104"/>
      <c r="S3800" s="103"/>
      <c r="T3800" s="103"/>
      <c r="U3800" s="103"/>
      <c r="V3800" s="103"/>
      <c r="W3800" s="103"/>
      <c r="X3800" s="103"/>
      <c r="Y3800" s="103"/>
      <c r="Z3800" s="103"/>
      <c r="AA3800" s="103"/>
      <c r="AB3800" s="103"/>
      <c r="AC3800" s="103"/>
      <c r="AD3800" s="103"/>
      <c r="AE3800" s="103"/>
      <c r="AF3800" s="103"/>
      <c r="AG3800" s="103"/>
      <c r="AH3800" s="103"/>
      <c r="AI3800" s="103"/>
      <c r="AJ3800" s="103"/>
      <c r="AK3800" s="103"/>
      <c r="AL3800" s="103"/>
      <c r="AM3800" s="103"/>
      <c r="AN3800" s="103"/>
      <c r="AO3800" s="103"/>
      <c r="AP3800" s="103"/>
      <c r="AQ3800" s="103"/>
      <c r="AR3800" s="103"/>
      <c r="AS3800" s="103"/>
      <c r="AT3800" s="103"/>
      <c r="AU3800" s="103"/>
      <c r="AV3800" s="103"/>
      <c r="AW3800" s="103"/>
      <c r="AX3800" s="103"/>
      <c r="AY3800" s="103"/>
      <c r="AZ3800" s="103"/>
      <c r="BA3800" s="95"/>
      <c r="BB3800" s="95"/>
      <c r="BC3800" s="95"/>
      <c r="BD3800" s="95"/>
      <c r="BE3800" s="95"/>
      <c r="BF3800" s="95"/>
      <c r="BG3800" s="95"/>
      <c r="BH3800" s="95"/>
      <c r="BI3800" s="95"/>
    </row>
    <row r="3801" spans="17:61" s="82" customFormat="1" x14ac:dyDescent="0.2">
      <c r="Q3801" s="103"/>
      <c r="R3801" s="104"/>
      <c r="S3801" s="103"/>
      <c r="T3801" s="103"/>
      <c r="U3801" s="103"/>
      <c r="V3801" s="103"/>
      <c r="W3801" s="103"/>
      <c r="X3801" s="103"/>
      <c r="Y3801" s="103"/>
      <c r="Z3801" s="103"/>
      <c r="AA3801" s="103"/>
      <c r="AB3801" s="103"/>
      <c r="AC3801" s="103"/>
      <c r="AD3801" s="103"/>
      <c r="AE3801" s="103"/>
      <c r="AF3801" s="103"/>
      <c r="AG3801" s="103"/>
      <c r="AH3801" s="103"/>
      <c r="AI3801" s="103"/>
      <c r="AJ3801" s="103"/>
      <c r="AK3801" s="103"/>
      <c r="AL3801" s="103"/>
      <c r="AM3801" s="103"/>
      <c r="AN3801" s="103"/>
      <c r="AO3801" s="103"/>
      <c r="AP3801" s="103"/>
      <c r="AQ3801" s="103"/>
      <c r="AR3801" s="103"/>
      <c r="AS3801" s="103"/>
      <c r="AT3801" s="103"/>
      <c r="AU3801" s="103"/>
      <c r="AV3801" s="103"/>
      <c r="AW3801" s="103"/>
      <c r="AX3801" s="103"/>
      <c r="AY3801" s="103"/>
      <c r="AZ3801" s="103"/>
      <c r="BA3801" s="95"/>
      <c r="BB3801" s="95"/>
      <c r="BC3801" s="95"/>
      <c r="BD3801" s="95"/>
      <c r="BE3801" s="95"/>
      <c r="BF3801" s="95"/>
      <c r="BG3801" s="95"/>
      <c r="BH3801" s="95"/>
      <c r="BI3801" s="95"/>
    </row>
    <row r="3802" spans="17:61" s="82" customFormat="1" x14ac:dyDescent="0.2">
      <c r="Q3802" s="103"/>
      <c r="R3802" s="104"/>
      <c r="S3802" s="103"/>
      <c r="T3802" s="103"/>
      <c r="U3802" s="103"/>
      <c r="V3802" s="103"/>
      <c r="W3802" s="103"/>
      <c r="X3802" s="103"/>
      <c r="Y3802" s="103"/>
      <c r="Z3802" s="103"/>
      <c r="AA3802" s="103"/>
      <c r="AB3802" s="103"/>
      <c r="AC3802" s="103"/>
      <c r="AD3802" s="103"/>
      <c r="AE3802" s="103"/>
      <c r="AF3802" s="103"/>
      <c r="AG3802" s="103"/>
      <c r="AH3802" s="103"/>
      <c r="AI3802" s="103"/>
      <c r="AJ3802" s="103"/>
      <c r="AK3802" s="103"/>
      <c r="AL3802" s="103"/>
      <c r="AM3802" s="103"/>
      <c r="AN3802" s="103"/>
      <c r="AO3802" s="103"/>
      <c r="AP3802" s="103"/>
      <c r="AQ3802" s="103"/>
      <c r="AR3802" s="103"/>
      <c r="AS3802" s="103"/>
      <c r="AT3802" s="103"/>
      <c r="AU3802" s="103"/>
      <c r="AV3802" s="103"/>
      <c r="AW3802" s="103"/>
      <c r="AX3802" s="103"/>
      <c r="AY3802" s="103"/>
      <c r="AZ3802" s="103"/>
      <c r="BA3802" s="95"/>
      <c r="BB3802" s="95"/>
      <c r="BC3802" s="95"/>
      <c r="BD3802" s="95"/>
      <c r="BE3802" s="95"/>
      <c r="BF3802" s="95"/>
      <c r="BG3802" s="95"/>
      <c r="BH3802" s="95"/>
      <c r="BI3802" s="95"/>
    </row>
    <row r="3803" spans="17:61" s="82" customFormat="1" x14ac:dyDescent="0.2">
      <c r="Q3803" s="103"/>
      <c r="R3803" s="104"/>
      <c r="S3803" s="103"/>
      <c r="T3803" s="103"/>
      <c r="U3803" s="103"/>
      <c r="V3803" s="103"/>
      <c r="W3803" s="103"/>
      <c r="X3803" s="103"/>
      <c r="Y3803" s="103"/>
      <c r="Z3803" s="103"/>
      <c r="AA3803" s="103"/>
      <c r="AB3803" s="103"/>
      <c r="AC3803" s="103"/>
      <c r="AD3803" s="103"/>
      <c r="AE3803" s="103"/>
      <c r="AF3803" s="103"/>
      <c r="AG3803" s="103"/>
      <c r="AH3803" s="103"/>
      <c r="AI3803" s="103"/>
      <c r="AJ3803" s="103"/>
      <c r="AK3803" s="103"/>
      <c r="AL3803" s="103"/>
      <c r="AM3803" s="103"/>
      <c r="AN3803" s="103"/>
      <c r="AO3803" s="103"/>
      <c r="AP3803" s="103"/>
      <c r="AQ3803" s="103"/>
      <c r="AR3803" s="103"/>
      <c r="AS3803" s="103"/>
      <c r="AT3803" s="103"/>
      <c r="AU3803" s="103"/>
      <c r="AV3803" s="103"/>
      <c r="AW3803" s="103"/>
      <c r="AX3803" s="103"/>
      <c r="AY3803" s="103"/>
      <c r="AZ3803" s="103"/>
      <c r="BA3803" s="95"/>
      <c r="BB3803" s="95"/>
      <c r="BC3803" s="95"/>
      <c r="BD3803" s="95"/>
      <c r="BE3803" s="95"/>
      <c r="BF3803" s="95"/>
      <c r="BG3803" s="95"/>
      <c r="BH3803" s="95"/>
      <c r="BI3803" s="95"/>
    </row>
    <row r="3804" spans="17:61" s="82" customFormat="1" x14ac:dyDescent="0.2">
      <c r="Q3804" s="103"/>
      <c r="R3804" s="104"/>
      <c r="S3804" s="103"/>
      <c r="T3804" s="103"/>
      <c r="U3804" s="103"/>
      <c r="V3804" s="103"/>
      <c r="W3804" s="103"/>
      <c r="X3804" s="103"/>
      <c r="Y3804" s="103"/>
      <c r="Z3804" s="103"/>
      <c r="AA3804" s="103"/>
      <c r="AB3804" s="103"/>
      <c r="AC3804" s="103"/>
      <c r="AD3804" s="103"/>
      <c r="AE3804" s="103"/>
      <c r="AF3804" s="103"/>
      <c r="AG3804" s="103"/>
      <c r="AH3804" s="103"/>
      <c r="AI3804" s="103"/>
      <c r="AJ3804" s="103"/>
      <c r="AK3804" s="103"/>
      <c r="AL3804" s="103"/>
      <c r="AM3804" s="103"/>
      <c r="AN3804" s="103"/>
      <c r="AO3804" s="103"/>
      <c r="AP3804" s="103"/>
      <c r="AQ3804" s="103"/>
      <c r="AR3804" s="103"/>
      <c r="AS3804" s="103"/>
      <c r="AT3804" s="103"/>
      <c r="AU3804" s="103"/>
      <c r="AV3804" s="103"/>
      <c r="AW3804" s="103"/>
      <c r="AX3804" s="103"/>
      <c r="AY3804" s="103"/>
      <c r="AZ3804" s="103"/>
      <c r="BA3804" s="95"/>
      <c r="BB3804" s="95"/>
      <c r="BC3804" s="95"/>
      <c r="BD3804" s="95"/>
      <c r="BE3804" s="95"/>
      <c r="BF3804" s="95"/>
      <c r="BG3804" s="95"/>
      <c r="BH3804" s="95"/>
      <c r="BI3804" s="95"/>
    </row>
    <row r="3805" spans="17:61" s="82" customFormat="1" x14ac:dyDescent="0.2">
      <c r="Q3805" s="103"/>
      <c r="R3805" s="104"/>
      <c r="S3805" s="103"/>
      <c r="T3805" s="103"/>
      <c r="U3805" s="103"/>
      <c r="V3805" s="103"/>
      <c r="W3805" s="103"/>
      <c r="X3805" s="103"/>
      <c r="Y3805" s="103"/>
      <c r="Z3805" s="103"/>
      <c r="AA3805" s="103"/>
      <c r="AB3805" s="103"/>
      <c r="AC3805" s="103"/>
      <c r="AD3805" s="103"/>
      <c r="AE3805" s="103"/>
      <c r="AF3805" s="103"/>
      <c r="AG3805" s="103"/>
      <c r="AH3805" s="103"/>
      <c r="AI3805" s="103"/>
      <c r="AJ3805" s="103"/>
      <c r="AK3805" s="103"/>
      <c r="AL3805" s="103"/>
      <c r="AM3805" s="103"/>
      <c r="AN3805" s="103"/>
      <c r="AO3805" s="103"/>
      <c r="AP3805" s="103"/>
      <c r="AQ3805" s="103"/>
      <c r="AR3805" s="103"/>
      <c r="AS3805" s="103"/>
      <c r="AT3805" s="103"/>
      <c r="AU3805" s="103"/>
      <c r="AV3805" s="103"/>
      <c r="AW3805" s="103"/>
      <c r="AX3805" s="103"/>
      <c r="AY3805" s="103"/>
      <c r="AZ3805" s="103"/>
      <c r="BA3805" s="95"/>
      <c r="BB3805" s="95"/>
      <c r="BC3805" s="95"/>
      <c r="BD3805" s="95"/>
      <c r="BE3805" s="95"/>
      <c r="BF3805" s="95"/>
      <c r="BG3805" s="95"/>
      <c r="BH3805" s="95"/>
      <c r="BI3805" s="95"/>
    </row>
    <row r="3806" spans="17:61" s="82" customFormat="1" x14ac:dyDescent="0.2">
      <c r="Q3806" s="103"/>
      <c r="R3806" s="104"/>
      <c r="S3806" s="103"/>
      <c r="T3806" s="103"/>
      <c r="U3806" s="103"/>
      <c r="V3806" s="103"/>
      <c r="W3806" s="103"/>
      <c r="X3806" s="103"/>
      <c r="Y3806" s="103"/>
      <c r="Z3806" s="103"/>
      <c r="AA3806" s="103"/>
      <c r="AB3806" s="103"/>
      <c r="AC3806" s="103"/>
      <c r="AD3806" s="103"/>
      <c r="AE3806" s="103"/>
      <c r="AF3806" s="103"/>
      <c r="AG3806" s="103"/>
      <c r="AH3806" s="103"/>
      <c r="AI3806" s="103"/>
      <c r="AJ3806" s="103"/>
      <c r="AK3806" s="103"/>
      <c r="AL3806" s="103"/>
      <c r="AM3806" s="103"/>
      <c r="AN3806" s="103"/>
      <c r="AO3806" s="103"/>
      <c r="AP3806" s="103"/>
      <c r="AQ3806" s="103"/>
      <c r="AR3806" s="103"/>
      <c r="AS3806" s="103"/>
      <c r="AT3806" s="103"/>
      <c r="AU3806" s="103"/>
      <c r="AV3806" s="103"/>
      <c r="AW3806" s="103"/>
      <c r="AX3806" s="103"/>
      <c r="AY3806" s="103"/>
      <c r="AZ3806" s="103"/>
      <c r="BA3806" s="95"/>
      <c r="BB3806" s="95"/>
      <c r="BC3806" s="95"/>
      <c r="BD3806" s="95"/>
      <c r="BE3806" s="95"/>
      <c r="BF3806" s="95"/>
      <c r="BG3806" s="95"/>
      <c r="BH3806" s="95"/>
      <c r="BI3806" s="95"/>
    </row>
    <row r="3807" spans="17:61" s="82" customFormat="1" x14ac:dyDescent="0.2">
      <c r="Q3807" s="103"/>
      <c r="R3807" s="104"/>
      <c r="S3807" s="103"/>
      <c r="T3807" s="103"/>
      <c r="U3807" s="103"/>
      <c r="V3807" s="103"/>
      <c r="W3807" s="103"/>
      <c r="X3807" s="103"/>
      <c r="Y3807" s="103"/>
      <c r="Z3807" s="103"/>
      <c r="AA3807" s="103"/>
      <c r="AB3807" s="103"/>
      <c r="AC3807" s="103"/>
      <c r="AD3807" s="103"/>
      <c r="AE3807" s="103"/>
      <c r="AF3807" s="103"/>
      <c r="AG3807" s="103"/>
      <c r="AH3807" s="103"/>
      <c r="AI3807" s="103"/>
      <c r="AJ3807" s="103"/>
      <c r="AK3807" s="103"/>
      <c r="AL3807" s="103"/>
      <c r="AM3807" s="103"/>
      <c r="AN3807" s="103"/>
      <c r="AO3807" s="103"/>
      <c r="AP3807" s="103"/>
      <c r="AQ3807" s="103"/>
      <c r="AR3807" s="103"/>
      <c r="AS3807" s="103"/>
      <c r="AT3807" s="103"/>
      <c r="AU3807" s="103"/>
      <c r="AV3807" s="103"/>
      <c r="AW3807" s="103"/>
      <c r="AX3807" s="103"/>
      <c r="AY3807" s="103"/>
      <c r="AZ3807" s="103"/>
      <c r="BA3807" s="95"/>
      <c r="BB3807" s="95"/>
      <c r="BC3807" s="95"/>
      <c r="BD3807" s="95"/>
      <c r="BE3807" s="95"/>
      <c r="BF3807" s="95"/>
      <c r="BG3807" s="95"/>
      <c r="BH3807" s="95"/>
      <c r="BI3807" s="95"/>
    </row>
    <row r="3808" spans="17:61" s="82" customFormat="1" x14ac:dyDescent="0.2">
      <c r="Q3808" s="103"/>
      <c r="R3808" s="104"/>
      <c r="S3808" s="103"/>
      <c r="T3808" s="103"/>
      <c r="U3808" s="103"/>
      <c r="V3808" s="103"/>
      <c r="W3808" s="103"/>
      <c r="X3808" s="103"/>
      <c r="Y3808" s="103"/>
      <c r="Z3808" s="103"/>
      <c r="AA3808" s="103"/>
      <c r="AB3808" s="103"/>
      <c r="AC3808" s="103"/>
      <c r="AD3808" s="103"/>
      <c r="AE3808" s="103"/>
      <c r="AF3808" s="103"/>
      <c r="AG3808" s="103"/>
      <c r="AH3808" s="103"/>
      <c r="AI3808" s="103"/>
      <c r="AJ3808" s="103"/>
      <c r="AK3808" s="103"/>
      <c r="AL3808" s="103"/>
      <c r="AM3808" s="103"/>
      <c r="AN3808" s="103"/>
      <c r="AO3808" s="103"/>
      <c r="AP3808" s="103"/>
      <c r="AQ3808" s="103"/>
      <c r="AR3808" s="103"/>
      <c r="AS3808" s="103"/>
      <c r="AT3808" s="103"/>
      <c r="AU3808" s="103"/>
      <c r="AV3808" s="103"/>
      <c r="AW3808" s="103"/>
      <c r="AX3808" s="103"/>
      <c r="AY3808" s="103"/>
      <c r="AZ3808" s="103"/>
      <c r="BA3808" s="95"/>
      <c r="BB3808" s="95"/>
      <c r="BC3808" s="95"/>
      <c r="BD3808" s="95"/>
      <c r="BE3808" s="95"/>
      <c r="BF3808" s="95"/>
      <c r="BG3808" s="95"/>
      <c r="BH3808" s="95"/>
      <c r="BI3808" s="95"/>
    </row>
    <row r="3809" spans="17:61" s="82" customFormat="1" x14ac:dyDescent="0.2">
      <c r="Q3809" s="103"/>
      <c r="R3809" s="104"/>
      <c r="S3809" s="103"/>
      <c r="T3809" s="103"/>
      <c r="U3809" s="103"/>
      <c r="V3809" s="103"/>
      <c r="W3809" s="103"/>
      <c r="X3809" s="103"/>
      <c r="Y3809" s="103"/>
      <c r="Z3809" s="103"/>
      <c r="AA3809" s="103"/>
      <c r="AB3809" s="103"/>
      <c r="AC3809" s="103"/>
      <c r="AD3809" s="103"/>
      <c r="AE3809" s="103"/>
      <c r="AF3809" s="103"/>
      <c r="AG3809" s="103"/>
      <c r="AH3809" s="103"/>
      <c r="AI3809" s="103"/>
      <c r="AJ3809" s="103"/>
      <c r="AK3809" s="103"/>
      <c r="AL3809" s="103"/>
      <c r="AM3809" s="103"/>
      <c r="AN3809" s="103"/>
      <c r="AO3809" s="103"/>
      <c r="AP3809" s="103"/>
      <c r="AQ3809" s="103"/>
      <c r="AR3809" s="103"/>
      <c r="AS3809" s="103"/>
      <c r="AT3809" s="103"/>
      <c r="AU3809" s="103"/>
      <c r="AV3809" s="103"/>
      <c r="AW3809" s="103"/>
      <c r="AX3809" s="103"/>
      <c r="AY3809" s="103"/>
      <c r="AZ3809" s="103"/>
      <c r="BA3809" s="95"/>
      <c r="BB3809" s="95"/>
      <c r="BC3809" s="95"/>
      <c r="BD3809" s="95"/>
      <c r="BE3809" s="95"/>
      <c r="BF3809" s="95"/>
      <c r="BG3809" s="95"/>
      <c r="BH3809" s="95"/>
      <c r="BI3809" s="95"/>
    </row>
    <row r="3810" spans="17:61" s="82" customFormat="1" x14ac:dyDescent="0.2">
      <c r="Q3810" s="103"/>
      <c r="R3810" s="104"/>
      <c r="S3810" s="103"/>
      <c r="T3810" s="103"/>
      <c r="U3810" s="103"/>
      <c r="V3810" s="103"/>
      <c r="W3810" s="103"/>
      <c r="X3810" s="103"/>
      <c r="Y3810" s="103"/>
      <c r="Z3810" s="103"/>
      <c r="AA3810" s="103"/>
      <c r="AB3810" s="103"/>
      <c r="AC3810" s="103"/>
      <c r="AD3810" s="103"/>
      <c r="AE3810" s="103"/>
      <c r="AF3810" s="103"/>
      <c r="AG3810" s="103"/>
      <c r="AH3810" s="103"/>
      <c r="AI3810" s="103"/>
      <c r="AJ3810" s="103"/>
      <c r="AK3810" s="103"/>
      <c r="AL3810" s="103"/>
      <c r="AM3810" s="103"/>
      <c r="AN3810" s="103"/>
      <c r="AO3810" s="103"/>
      <c r="AP3810" s="103"/>
      <c r="AQ3810" s="103"/>
      <c r="AR3810" s="103"/>
      <c r="AS3810" s="103"/>
      <c r="AT3810" s="103"/>
      <c r="AU3810" s="103"/>
      <c r="AV3810" s="103"/>
      <c r="AW3810" s="103"/>
      <c r="AX3810" s="103"/>
      <c r="AY3810" s="103"/>
      <c r="AZ3810" s="103"/>
      <c r="BA3810" s="95"/>
      <c r="BB3810" s="95"/>
      <c r="BC3810" s="95"/>
      <c r="BD3810" s="95"/>
      <c r="BE3810" s="95"/>
      <c r="BF3810" s="95"/>
      <c r="BG3810" s="95"/>
      <c r="BH3810" s="95"/>
      <c r="BI3810" s="95"/>
    </row>
    <row r="3811" spans="17:61" s="82" customFormat="1" x14ac:dyDescent="0.2">
      <c r="Q3811" s="103"/>
      <c r="R3811" s="104"/>
      <c r="S3811" s="103"/>
      <c r="T3811" s="103"/>
      <c r="U3811" s="103"/>
      <c r="V3811" s="103"/>
      <c r="W3811" s="103"/>
      <c r="X3811" s="103"/>
      <c r="Y3811" s="103"/>
      <c r="Z3811" s="103"/>
      <c r="AA3811" s="103"/>
      <c r="AB3811" s="103"/>
      <c r="AC3811" s="103"/>
      <c r="AD3811" s="103"/>
      <c r="AE3811" s="103"/>
      <c r="AF3811" s="103"/>
      <c r="AG3811" s="103"/>
      <c r="AH3811" s="103"/>
      <c r="AI3811" s="103"/>
      <c r="AJ3811" s="103"/>
      <c r="AK3811" s="103"/>
      <c r="AL3811" s="103"/>
      <c r="AM3811" s="103"/>
      <c r="AN3811" s="103"/>
      <c r="AO3811" s="103"/>
      <c r="AP3811" s="103"/>
      <c r="AQ3811" s="103"/>
      <c r="AR3811" s="103"/>
      <c r="AS3811" s="103"/>
      <c r="AT3811" s="103"/>
      <c r="AU3811" s="103"/>
      <c r="AV3811" s="103"/>
      <c r="AW3811" s="103"/>
      <c r="AX3811" s="103"/>
      <c r="AY3811" s="103"/>
      <c r="AZ3811" s="103"/>
      <c r="BA3811" s="95"/>
      <c r="BB3811" s="95"/>
      <c r="BC3811" s="95"/>
      <c r="BD3811" s="95"/>
      <c r="BE3811" s="95"/>
      <c r="BF3811" s="95"/>
      <c r="BG3811" s="95"/>
      <c r="BH3811" s="95"/>
      <c r="BI3811" s="95"/>
    </row>
    <row r="3812" spans="17:61" s="82" customFormat="1" x14ac:dyDescent="0.2">
      <c r="Q3812" s="103"/>
      <c r="R3812" s="104"/>
      <c r="S3812" s="103"/>
      <c r="T3812" s="103"/>
      <c r="U3812" s="103"/>
      <c r="V3812" s="103"/>
      <c r="W3812" s="103"/>
      <c r="X3812" s="103"/>
      <c r="Y3812" s="103"/>
      <c r="Z3812" s="103"/>
      <c r="AA3812" s="103"/>
      <c r="AB3812" s="103"/>
      <c r="AC3812" s="103"/>
      <c r="AD3812" s="103"/>
      <c r="AE3812" s="103"/>
      <c r="AF3812" s="103"/>
      <c r="AG3812" s="103"/>
      <c r="AH3812" s="103"/>
      <c r="AI3812" s="103"/>
      <c r="AJ3812" s="103"/>
      <c r="AK3812" s="103"/>
      <c r="AL3812" s="103"/>
      <c r="AM3812" s="103"/>
      <c r="AN3812" s="103"/>
      <c r="AO3812" s="103"/>
      <c r="AP3812" s="103"/>
      <c r="AQ3812" s="103"/>
      <c r="AR3812" s="103"/>
      <c r="AS3812" s="103"/>
      <c r="AT3812" s="103"/>
      <c r="AU3812" s="103"/>
      <c r="AV3812" s="103"/>
      <c r="AW3812" s="103"/>
      <c r="AX3812" s="103"/>
      <c r="AY3812" s="103"/>
      <c r="AZ3812" s="103"/>
      <c r="BA3812" s="95"/>
      <c r="BB3812" s="95"/>
      <c r="BC3812" s="95"/>
      <c r="BD3812" s="95"/>
      <c r="BE3812" s="95"/>
      <c r="BF3812" s="95"/>
      <c r="BG3812" s="95"/>
      <c r="BH3812" s="95"/>
      <c r="BI3812" s="95"/>
    </row>
    <row r="3813" spans="17:61" s="82" customFormat="1" x14ac:dyDescent="0.2">
      <c r="Q3813" s="103"/>
      <c r="R3813" s="104"/>
      <c r="S3813" s="103"/>
      <c r="T3813" s="103"/>
      <c r="U3813" s="103"/>
      <c r="V3813" s="103"/>
      <c r="W3813" s="103"/>
      <c r="X3813" s="103"/>
      <c r="Y3813" s="103"/>
      <c r="Z3813" s="103"/>
      <c r="AA3813" s="103"/>
      <c r="AB3813" s="103"/>
      <c r="AC3813" s="103"/>
      <c r="AD3813" s="103"/>
      <c r="AE3813" s="103"/>
      <c r="AF3813" s="103"/>
      <c r="AG3813" s="103"/>
      <c r="AH3813" s="103"/>
      <c r="AI3813" s="103"/>
      <c r="AJ3813" s="103"/>
      <c r="AK3813" s="103"/>
      <c r="AL3813" s="103"/>
      <c r="AM3813" s="103"/>
      <c r="AN3813" s="103"/>
      <c r="AO3813" s="103"/>
      <c r="AP3813" s="103"/>
      <c r="AQ3813" s="103"/>
      <c r="AR3813" s="103"/>
      <c r="AS3813" s="103"/>
      <c r="AT3813" s="103"/>
      <c r="AU3813" s="103"/>
      <c r="AV3813" s="103"/>
      <c r="AW3813" s="103"/>
      <c r="AX3813" s="103"/>
      <c r="AY3813" s="103"/>
      <c r="AZ3813" s="103"/>
      <c r="BA3813" s="95"/>
      <c r="BB3813" s="95"/>
      <c r="BC3813" s="95"/>
      <c r="BD3813" s="95"/>
      <c r="BE3813" s="95"/>
      <c r="BF3813" s="95"/>
      <c r="BG3813" s="95"/>
      <c r="BH3813" s="95"/>
      <c r="BI3813" s="95"/>
    </row>
    <row r="3814" spans="17:61" s="82" customFormat="1" x14ac:dyDescent="0.2">
      <c r="Q3814" s="103"/>
      <c r="R3814" s="104"/>
      <c r="S3814" s="103"/>
      <c r="T3814" s="103"/>
      <c r="U3814" s="103"/>
      <c r="V3814" s="103"/>
      <c r="W3814" s="103"/>
      <c r="X3814" s="103"/>
      <c r="Y3814" s="103"/>
      <c r="Z3814" s="103"/>
      <c r="AA3814" s="103"/>
      <c r="AB3814" s="103"/>
      <c r="AC3814" s="103"/>
      <c r="AD3814" s="103"/>
      <c r="AE3814" s="103"/>
      <c r="AF3814" s="103"/>
      <c r="AG3814" s="103"/>
      <c r="AH3814" s="103"/>
      <c r="AI3814" s="103"/>
      <c r="AJ3814" s="103"/>
      <c r="AK3814" s="103"/>
      <c r="AL3814" s="103"/>
      <c r="AM3814" s="103"/>
      <c r="AN3814" s="103"/>
      <c r="AO3814" s="103"/>
      <c r="AP3814" s="103"/>
      <c r="AQ3814" s="103"/>
      <c r="AR3814" s="103"/>
      <c r="AS3814" s="103"/>
      <c r="AT3814" s="103"/>
      <c r="AU3814" s="103"/>
      <c r="AV3814" s="103"/>
      <c r="AW3814" s="103"/>
      <c r="AX3814" s="103"/>
      <c r="AY3814" s="103"/>
      <c r="AZ3814" s="103"/>
      <c r="BA3814" s="95"/>
      <c r="BB3814" s="95"/>
      <c r="BC3814" s="95"/>
      <c r="BD3814" s="95"/>
      <c r="BE3814" s="95"/>
      <c r="BF3814" s="95"/>
      <c r="BG3814" s="95"/>
      <c r="BH3814" s="95"/>
      <c r="BI3814" s="95"/>
    </row>
    <row r="3815" spans="17:61" s="82" customFormat="1" x14ac:dyDescent="0.2">
      <c r="Q3815" s="103"/>
      <c r="R3815" s="104"/>
      <c r="S3815" s="103"/>
      <c r="T3815" s="103"/>
      <c r="U3815" s="103"/>
      <c r="V3815" s="103"/>
      <c r="W3815" s="103"/>
      <c r="X3815" s="103"/>
      <c r="Y3815" s="103"/>
      <c r="Z3815" s="103"/>
      <c r="AA3815" s="103"/>
      <c r="AB3815" s="103"/>
      <c r="AC3815" s="103"/>
      <c r="AD3815" s="103"/>
      <c r="AE3815" s="103"/>
      <c r="AF3815" s="103"/>
      <c r="AG3815" s="103"/>
      <c r="AH3815" s="103"/>
      <c r="AI3815" s="103"/>
      <c r="AJ3815" s="103"/>
      <c r="AK3815" s="103"/>
      <c r="AL3815" s="103"/>
      <c r="AM3815" s="103"/>
      <c r="AN3815" s="103"/>
      <c r="AO3815" s="103"/>
      <c r="AP3815" s="103"/>
      <c r="AQ3815" s="103"/>
      <c r="AR3815" s="103"/>
      <c r="AS3815" s="103"/>
      <c r="AT3815" s="103"/>
      <c r="AU3815" s="103"/>
      <c r="AV3815" s="103"/>
      <c r="AW3815" s="103"/>
      <c r="AX3815" s="103"/>
      <c r="AY3815" s="103"/>
      <c r="AZ3815" s="103"/>
      <c r="BA3815" s="95"/>
      <c r="BB3815" s="95"/>
      <c r="BC3815" s="95"/>
      <c r="BD3815" s="95"/>
      <c r="BE3815" s="95"/>
      <c r="BF3815" s="95"/>
      <c r="BG3815" s="95"/>
      <c r="BH3815" s="95"/>
      <c r="BI3815" s="95"/>
    </row>
    <row r="3816" spans="17:61" s="82" customFormat="1" x14ac:dyDescent="0.2">
      <c r="Q3816" s="103"/>
      <c r="R3816" s="104"/>
      <c r="S3816" s="103"/>
      <c r="T3816" s="103"/>
      <c r="U3816" s="103"/>
      <c r="V3816" s="103"/>
      <c r="W3816" s="103"/>
      <c r="X3816" s="103"/>
      <c r="Y3816" s="103"/>
      <c r="Z3816" s="103"/>
      <c r="AA3816" s="103"/>
      <c r="AB3816" s="103"/>
      <c r="AC3816" s="103"/>
      <c r="AD3816" s="103"/>
      <c r="AE3816" s="103"/>
      <c r="AF3816" s="103"/>
      <c r="AG3816" s="103"/>
      <c r="AH3816" s="103"/>
      <c r="AI3816" s="103"/>
      <c r="AJ3816" s="103"/>
      <c r="AK3816" s="103"/>
      <c r="AL3816" s="103"/>
      <c r="AM3816" s="103"/>
      <c r="AN3816" s="103"/>
      <c r="AO3816" s="103"/>
      <c r="AP3816" s="103"/>
      <c r="AQ3816" s="103"/>
      <c r="AR3816" s="103"/>
      <c r="AS3816" s="103"/>
      <c r="AT3816" s="103"/>
      <c r="AU3816" s="103"/>
      <c r="AV3816" s="103"/>
      <c r="AW3816" s="103"/>
      <c r="AX3816" s="103"/>
      <c r="AY3816" s="103"/>
      <c r="AZ3816" s="103"/>
      <c r="BA3816" s="95"/>
      <c r="BB3816" s="95"/>
      <c r="BC3816" s="95"/>
      <c r="BD3816" s="95"/>
      <c r="BE3816" s="95"/>
      <c r="BF3816" s="95"/>
      <c r="BG3816" s="95"/>
      <c r="BH3816" s="95"/>
      <c r="BI3816" s="95"/>
    </row>
    <row r="3817" spans="17:61" s="82" customFormat="1" x14ac:dyDescent="0.2">
      <c r="Q3817" s="103"/>
      <c r="R3817" s="104"/>
      <c r="S3817" s="103"/>
      <c r="T3817" s="103"/>
      <c r="U3817" s="103"/>
      <c r="V3817" s="103"/>
      <c r="W3817" s="103"/>
      <c r="X3817" s="103"/>
      <c r="Y3817" s="103"/>
      <c r="Z3817" s="103"/>
      <c r="AA3817" s="103"/>
      <c r="AB3817" s="103"/>
      <c r="AC3817" s="103"/>
      <c r="AD3817" s="103"/>
      <c r="AE3817" s="103"/>
      <c r="AF3817" s="103"/>
      <c r="AG3817" s="103"/>
      <c r="AH3817" s="103"/>
      <c r="AI3817" s="103"/>
      <c r="AJ3817" s="103"/>
      <c r="AK3817" s="103"/>
      <c r="AL3817" s="103"/>
      <c r="AM3817" s="103"/>
      <c r="AN3817" s="103"/>
      <c r="AO3817" s="103"/>
      <c r="AP3817" s="103"/>
      <c r="AQ3817" s="103"/>
      <c r="AR3817" s="103"/>
      <c r="AS3817" s="103"/>
      <c r="AT3817" s="103"/>
      <c r="AU3817" s="103"/>
      <c r="AV3817" s="103"/>
      <c r="AW3817" s="103"/>
      <c r="AX3817" s="103"/>
      <c r="AY3817" s="103"/>
      <c r="AZ3817" s="103"/>
      <c r="BA3817" s="95"/>
      <c r="BB3817" s="95"/>
      <c r="BC3817" s="95"/>
      <c r="BD3817" s="95"/>
      <c r="BE3817" s="95"/>
      <c r="BF3817" s="95"/>
      <c r="BG3817" s="95"/>
      <c r="BH3817" s="95"/>
      <c r="BI3817" s="95"/>
    </row>
    <row r="3818" spans="17:61" s="82" customFormat="1" x14ac:dyDescent="0.2">
      <c r="Q3818" s="103"/>
      <c r="R3818" s="104"/>
      <c r="S3818" s="103"/>
      <c r="T3818" s="103"/>
      <c r="U3818" s="103"/>
      <c r="V3818" s="103"/>
      <c r="W3818" s="103"/>
      <c r="X3818" s="103"/>
      <c r="Y3818" s="103"/>
      <c r="Z3818" s="103"/>
      <c r="AA3818" s="103"/>
      <c r="AB3818" s="103"/>
      <c r="AC3818" s="103"/>
      <c r="AD3818" s="103"/>
      <c r="AE3818" s="103"/>
      <c r="AF3818" s="103"/>
      <c r="AG3818" s="103"/>
      <c r="AH3818" s="103"/>
      <c r="AI3818" s="103"/>
      <c r="AJ3818" s="103"/>
      <c r="AK3818" s="103"/>
      <c r="AL3818" s="103"/>
      <c r="AM3818" s="103"/>
      <c r="AN3818" s="103"/>
      <c r="AO3818" s="103"/>
      <c r="AP3818" s="103"/>
      <c r="AQ3818" s="103"/>
      <c r="AR3818" s="103"/>
      <c r="AS3818" s="103"/>
      <c r="AT3818" s="103"/>
      <c r="AU3818" s="103"/>
      <c r="AV3818" s="103"/>
      <c r="AW3818" s="103"/>
      <c r="AX3818" s="103"/>
      <c r="AY3818" s="103"/>
      <c r="AZ3818" s="103"/>
      <c r="BA3818" s="95"/>
      <c r="BB3818" s="95"/>
      <c r="BC3818" s="95"/>
      <c r="BD3818" s="95"/>
      <c r="BE3818" s="95"/>
      <c r="BF3818" s="95"/>
      <c r="BG3818" s="95"/>
      <c r="BH3818" s="95"/>
      <c r="BI3818" s="95"/>
    </row>
    <row r="3819" spans="17:61" s="82" customFormat="1" x14ac:dyDescent="0.2">
      <c r="Q3819" s="103"/>
      <c r="R3819" s="104"/>
      <c r="S3819" s="103"/>
      <c r="T3819" s="103"/>
      <c r="U3819" s="103"/>
      <c r="V3819" s="103"/>
      <c r="W3819" s="103"/>
      <c r="X3819" s="103"/>
      <c r="Y3819" s="103"/>
      <c r="Z3819" s="103"/>
      <c r="AA3819" s="103"/>
      <c r="AB3819" s="103"/>
      <c r="AC3819" s="103"/>
      <c r="AD3819" s="103"/>
      <c r="AE3819" s="103"/>
      <c r="AF3819" s="103"/>
      <c r="AG3819" s="103"/>
      <c r="AH3819" s="103"/>
      <c r="AI3819" s="103"/>
      <c r="AJ3819" s="103"/>
      <c r="AK3819" s="103"/>
      <c r="AL3819" s="103"/>
      <c r="AM3819" s="103"/>
      <c r="AN3819" s="103"/>
      <c r="AO3819" s="103"/>
      <c r="AP3819" s="103"/>
      <c r="AQ3819" s="103"/>
      <c r="AR3819" s="103"/>
      <c r="AS3819" s="103"/>
      <c r="AT3819" s="103"/>
      <c r="AU3819" s="103"/>
      <c r="AV3819" s="103"/>
      <c r="AW3819" s="103"/>
      <c r="AX3819" s="103"/>
      <c r="AY3819" s="103"/>
      <c r="AZ3819" s="103"/>
      <c r="BA3819" s="95"/>
      <c r="BB3819" s="95"/>
      <c r="BC3819" s="95"/>
      <c r="BD3819" s="95"/>
      <c r="BE3819" s="95"/>
      <c r="BF3819" s="95"/>
      <c r="BG3819" s="95"/>
      <c r="BH3819" s="95"/>
      <c r="BI3819" s="95"/>
    </row>
    <row r="3820" spans="17:61" s="82" customFormat="1" x14ac:dyDescent="0.2">
      <c r="Q3820" s="103"/>
      <c r="R3820" s="104"/>
      <c r="S3820" s="103"/>
      <c r="T3820" s="103"/>
      <c r="U3820" s="103"/>
      <c r="V3820" s="103"/>
      <c r="W3820" s="103"/>
      <c r="X3820" s="103"/>
      <c r="Y3820" s="103"/>
      <c r="Z3820" s="103"/>
      <c r="AA3820" s="103"/>
      <c r="AB3820" s="103"/>
      <c r="AC3820" s="103"/>
      <c r="AD3820" s="103"/>
      <c r="AE3820" s="103"/>
      <c r="AF3820" s="103"/>
      <c r="AG3820" s="103"/>
      <c r="AH3820" s="103"/>
      <c r="AI3820" s="103"/>
      <c r="AJ3820" s="103"/>
      <c r="AK3820" s="103"/>
      <c r="AL3820" s="103"/>
      <c r="AM3820" s="103"/>
      <c r="AN3820" s="103"/>
      <c r="AO3820" s="103"/>
      <c r="AP3820" s="103"/>
      <c r="AQ3820" s="103"/>
      <c r="AR3820" s="103"/>
      <c r="AS3820" s="103"/>
      <c r="AT3820" s="103"/>
      <c r="AU3820" s="103"/>
      <c r="AV3820" s="103"/>
      <c r="AW3820" s="103"/>
      <c r="AX3820" s="103"/>
      <c r="AY3820" s="103"/>
      <c r="AZ3820" s="103"/>
      <c r="BA3820" s="95"/>
      <c r="BB3820" s="95"/>
      <c r="BC3820" s="95"/>
      <c r="BD3820" s="95"/>
      <c r="BE3820" s="95"/>
      <c r="BF3820" s="95"/>
      <c r="BG3820" s="95"/>
      <c r="BH3820" s="95"/>
      <c r="BI3820" s="95"/>
    </row>
    <row r="3821" spans="17:61" s="82" customFormat="1" x14ac:dyDescent="0.2">
      <c r="Q3821" s="103"/>
      <c r="R3821" s="104"/>
      <c r="S3821" s="103"/>
      <c r="T3821" s="103"/>
      <c r="U3821" s="103"/>
      <c r="V3821" s="103"/>
      <c r="W3821" s="103"/>
      <c r="X3821" s="103"/>
      <c r="Y3821" s="103"/>
      <c r="Z3821" s="103"/>
      <c r="AA3821" s="103"/>
      <c r="AB3821" s="103"/>
      <c r="AC3821" s="103"/>
      <c r="AD3821" s="103"/>
      <c r="AE3821" s="103"/>
      <c r="AF3821" s="103"/>
      <c r="AG3821" s="103"/>
      <c r="AH3821" s="103"/>
      <c r="AI3821" s="103"/>
      <c r="AJ3821" s="103"/>
      <c r="AK3821" s="103"/>
      <c r="AL3821" s="103"/>
      <c r="AM3821" s="103"/>
      <c r="AN3821" s="103"/>
      <c r="AO3821" s="103"/>
      <c r="AP3821" s="103"/>
      <c r="AQ3821" s="103"/>
      <c r="AR3821" s="103"/>
      <c r="AS3821" s="103"/>
      <c r="AT3821" s="103"/>
      <c r="AU3821" s="103"/>
      <c r="AV3821" s="103"/>
      <c r="AW3821" s="103"/>
      <c r="AX3821" s="103"/>
      <c r="AY3821" s="103"/>
      <c r="AZ3821" s="103"/>
      <c r="BA3821" s="95"/>
      <c r="BB3821" s="95"/>
      <c r="BC3821" s="95"/>
      <c r="BD3821" s="95"/>
      <c r="BE3821" s="95"/>
      <c r="BF3821" s="95"/>
      <c r="BG3821" s="95"/>
      <c r="BH3821" s="95"/>
      <c r="BI3821" s="95"/>
    </row>
    <row r="3822" spans="17:61" s="82" customFormat="1" x14ac:dyDescent="0.2">
      <c r="Q3822" s="103"/>
      <c r="R3822" s="104"/>
      <c r="S3822" s="103"/>
      <c r="T3822" s="103"/>
      <c r="U3822" s="103"/>
      <c r="V3822" s="103"/>
      <c r="W3822" s="103"/>
      <c r="X3822" s="103"/>
      <c r="Y3822" s="103"/>
      <c r="Z3822" s="103"/>
      <c r="AA3822" s="103"/>
      <c r="AB3822" s="103"/>
      <c r="AC3822" s="103"/>
      <c r="AD3822" s="103"/>
      <c r="AE3822" s="103"/>
      <c r="AF3822" s="103"/>
      <c r="AG3822" s="103"/>
      <c r="AH3822" s="103"/>
      <c r="AI3822" s="103"/>
      <c r="AJ3822" s="103"/>
      <c r="AK3822" s="103"/>
      <c r="AL3822" s="103"/>
      <c r="AM3822" s="103"/>
      <c r="AN3822" s="103"/>
      <c r="AO3822" s="103"/>
      <c r="AP3822" s="103"/>
      <c r="AQ3822" s="103"/>
      <c r="AR3822" s="103"/>
      <c r="AS3822" s="103"/>
      <c r="AT3822" s="103"/>
      <c r="AU3822" s="103"/>
      <c r="AV3822" s="103"/>
      <c r="AW3822" s="103"/>
      <c r="AX3822" s="103"/>
      <c r="AY3822" s="103"/>
      <c r="AZ3822" s="103"/>
      <c r="BA3822" s="95"/>
      <c r="BB3822" s="95"/>
      <c r="BC3822" s="95"/>
      <c r="BD3822" s="95"/>
      <c r="BE3822" s="95"/>
      <c r="BF3822" s="95"/>
      <c r="BG3822" s="95"/>
      <c r="BH3822" s="95"/>
      <c r="BI3822" s="95"/>
    </row>
    <row r="3823" spans="17:61" s="82" customFormat="1" x14ac:dyDescent="0.2">
      <c r="Q3823" s="103"/>
      <c r="R3823" s="104"/>
      <c r="S3823" s="103"/>
      <c r="T3823" s="103"/>
      <c r="U3823" s="103"/>
      <c r="V3823" s="103"/>
      <c r="W3823" s="103"/>
      <c r="X3823" s="103"/>
      <c r="Y3823" s="103"/>
      <c r="Z3823" s="103"/>
      <c r="AA3823" s="103"/>
      <c r="AB3823" s="103"/>
      <c r="AC3823" s="103"/>
      <c r="AD3823" s="103"/>
      <c r="AE3823" s="103"/>
      <c r="AF3823" s="103"/>
      <c r="AG3823" s="103"/>
      <c r="AH3823" s="103"/>
      <c r="AI3823" s="103"/>
      <c r="AJ3823" s="103"/>
      <c r="AK3823" s="103"/>
      <c r="AL3823" s="103"/>
      <c r="AM3823" s="103"/>
      <c r="AN3823" s="103"/>
      <c r="AO3823" s="103"/>
      <c r="AP3823" s="103"/>
      <c r="AQ3823" s="103"/>
      <c r="AR3823" s="103"/>
      <c r="AS3823" s="103"/>
      <c r="AT3823" s="103"/>
      <c r="AU3823" s="103"/>
      <c r="AV3823" s="103"/>
      <c r="AW3823" s="103"/>
      <c r="AX3823" s="103"/>
      <c r="AY3823" s="103"/>
      <c r="AZ3823" s="103"/>
      <c r="BA3823" s="95"/>
      <c r="BB3823" s="95"/>
      <c r="BC3823" s="95"/>
      <c r="BD3823" s="95"/>
      <c r="BE3823" s="95"/>
      <c r="BF3823" s="95"/>
      <c r="BG3823" s="95"/>
      <c r="BH3823" s="95"/>
      <c r="BI3823" s="95"/>
    </row>
    <row r="3824" spans="17:61" s="82" customFormat="1" x14ac:dyDescent="0.2">
      <c r="Q3824" s="103"/>
      <c r="R3824" s="104"/>
      <c r="S3824" s="103"/>
      <c r="T3824" s="103"/>
      <c r="U3824" s="103"/>
      <c r="V3824" s="103"/>
      <c r="W3824" s="103"/>
      <c r="X3824" s="103"/>
      <c r="Y3824" s="103"/>
      <c r="Z3824" s="103"/>
      <c r="AA3824" s="103"/>
      <c r="AB3824" s="103"/>
      <c r="AC3824" s="103"/>
      <c r="AD3824" s="103"/>
      <c r="AE3824" s="103"/>
      <c r="AF3824" s="103"/>
      <c r="AG3824" s="103"/>
      <c r="AH3824" s="103"/>
      <c r="AI3824" s="103"/>
      <c r="AJ3824" s="103"/>
      <c r="AK3824" s="103"/>
      <c r="AL3824" s="103"/>
      <c r="AM3824" s="103"/>
      <c r="AN3824" s="103"/>
      <c r="AO3824" s="103"/>
      <c r="AP3824" s="103"/>
      <c r="AQ3824" s="103"/>
      <c r="AR3824" s="103"/>
      <c r="AS3824" s="103"/>
      <c r="AT3824" s="103"/>
      <c r="AU3824" s="103"/>
      <c r="AV3824" s="103"/>
      <c r="AW3824" s="103"/>
      <c r="AX3824" s="103"/>
      <c r="AY3824" s="103"/>
      <c r="AZ3824" s="103"/>
      <c r="BA3824" s="95"/>
      <c r="BB3824" s="95"/>
      <c r="BC3824" s="95"/>
      <c r="BD3824" s="95"/>
      <c r="BE3824" s="95"/>
      <c r="BF3824" s="95"/>
      <c r="BG3824" s="95"/>
      <c r="BH3824" s="95"/>
      <c r="BI3824" s="95"/>
    </row>
    <row r="3825" spans="17:61" s="82" customFormat="1" x14ac:dyDescent="0.2">
      <c r="Q3825" s="103"/>
      <c r="R3825" s="104"/>
      <c r="S3825" s="103"/>
      <c r="T3825" s="103"/>
      <c r="U3825" s="103"/>
      <c r="V3825" s="103"/>
      <c r="W3825" s="103"/>
      <c r="X3825" s="103"/>
      <c r="Y3825" s="103"/>
      <c r="Z3825" s="103"/>
      <c r="AA3825" s="103"/>
      <c r="AB3825" s="103"/>
      <c r="AC3825" s="103"/>
      <c r="AD3825" s="103"/>
      <c r="AE3825" s="103"/>
      <c r="AF3825" s="103"/>
      <c r="AG3825" s="103"/>
      <c r="AH3825" s="103"/>
      <c r="AI3825" s="103"/>
      <c r="AJ3825" s="103"/>
      <c r="AK3825" s="103"/>
      <c r="AL3825" s="103"/>
      <c r="AM3825" s="103"/>
      <c r="AN3825" s="103"/>
      <c r="AO3825" s="103"/>
      <c r="AP3825" s="103"/>
      <c r="AQ3825" s="103"/>
      <c r="AR3825" s="103"/>
      <c r="AS3825" s="103"/>
      <c r="AT3825" s="103"/>
      <c r="AU3825" s="103"/>
      <c r="AV3825" s="103"/>
      <c r="AW3825" s="103"/>
      <c r="AX3825" s="103"/>
      <c r="AY3825" s="103"/>
      <c r="AZ3825" s="103"/>
      <c r="BA3825" s="95"/>
      <c r="BB3825" s="95"/>
      <c r="BC3825" s="95"/>
      <c r="BD3825" s="95"/>
      <c r="BE3825" s="95"/>
      <c r="BF3825" s="95"/>
      <c r="BG3825" s="95"/>
      <c r="BH3825" s="95"/>
      <c r="BI3825" s="95"/>
    </row>
    <row r="3826" spans="17:61" s="82" customFormat="1" x14ac:dyDescent="0.2">
      <c r="Q3826" s="103"/>
      <c r="R3826" s="104"/>
      <c r="S3826" s="103"/>
      <c r="T3826" s="103"/>
      <c r="U3826" s="103"/>
      <c r="V3826" s="103"/>
      <c r="W3826" s="103"/>
      <c r="X3826" s="103"/>
      <c r="Y3826" s="103"/>
      <c r="Z3826" s="103"/>
      <c r="AA3826" s="103"/>
      <c r="AB3826" s="103"/>
      <c r="AC3826" s="103"/>
      <c r="AD3826" s="103"/>
      <c r="AE3826" s="103"/>
      <c r="AF3826" s="103"/>
      <c r="AG3826" s="103"/>
      <c r="AH3826" s="103"/>
      <c r="AI3826" s="103"/>
      <c r="AJ3826" s="103"/>
      <c r="AK3826" s="103"/>
      <c r="AL3826" s="103"/>
      <c r="AM3826" s="103"/>
      <c r="AN3826" s="103"/>
      <c r="AO3826" s="103"/>
      <c r="AP3826" s="103"/>
      <c r="AQ3826" s="103"/>
      <c r="AR3826" s="103"/>
      <c r="AS3826" s="103"/>
      <c r="AT3826" s="103"/>
      <c r="AU3826" s="103"/>
      <c r="AV3826" s="103"/>
      <c r="AW3826" s="103"/>
      <c r="AX3826" s="103"/>
      <c r="AY3826" s="103"/>
      <c r="AZ3826" s="103"/>
      <c r="BA3826" s="95"/>
      <c r="BB3826" s="95"/>
      <c r="BC3826" s="95"/>
      <c r="BD3826" s="95"/>
      <c r="BE3826" s="95"/>
      <c r="BF3826" s="95"/>
      <c r="BG3826" s="95"/>
      <c r="BH3826" s="95"/>
      <c r="BI3826" s="95"/>
    </row>
    <row r="3827" spans="17:61" s="82" customFormat="1" x14ac:dyDescent="0.2">
      <c r="Q3827" s="103"/>
      <c r="R3827" s="104"/>
      <c r="S3827" s="103"/>
      <c r="T3827" s="103"/>
      <c r="U3827" s="103"/>
      <c r="V3827" s="103"/>
      <c r="W3827" s="103"/>
      <c r="X3827" s="103"/>
      <c r="Y3827" s="103"/>
      <c r="Z3827" s="103"/>
      <c r="AA3827" s="103"/>
      <c r="AB3827" s="103"/>
      <c r="AC3827" s="103"/>
      <c r="AD3827" s="103"/>
      <c r="AE3827" s="103"/>
      <c r="AF3827" s="103"/>
      <c r="AG3827" s="103"/>
      <c r="AH3827" s="103"/>
      <c r="AI3827" s="103"/>
      <c r="AJ3827" s="103"/>
      <c r="AK3827" s="103"/>
      <c r="AL3827" s="103"/>
      <c r="AM3827" s="103"/>
      <c r="AN3827" s="103"/>
      <c r="AO3827" s="103"/>
      <c r="AP3827" s="103"/>
      <c r="AQ3827" s="103"/>
      <c r="AR3827" s="103"/>
      <c r="AS3827" s="103"/>
      <c r="AT3827" s="103"/>
      <c r="AU3827" s="103"/>
      <c r="AV3827" s="103"/>
      <c r="AW3827" s="103"/>
      <c r="AX3827" s="103"/>
      <c r="AY3827" s="103"/>
      <c r="AZ3827" s="103"/>
      <c r="BA3827" s="95"/>
      <c r="BB3827" s="95"/>
      <c r="BC3827" s="95"/>
      <c r="BD3827" s="95"/>
      <c r="BE3827" s="95"/>
      <c r="BF3827" s="95"/>
      <c r="BG3827" s="95"/>
      <c r="BH3827" s="95"/>
      <c r="BI3827" s="95"/>
    </row>
    <row r="3828" spans="17:61" s="82" customFormat="1" x14ac:dyDescent="0.2">
      <c r="Q3828" s="103"/>
      <c r="R3828" s="104"/>
      <c r="S3828" s="103"/>
      <c r="T3828" s="103"/>
      <c r="U3828" s="103"/>
      <c r="V3828" s="103"/>
      <c r="W3828" s="103"/>
      <c r="X3828" s="103"/>
      <c r="Y3828" s="103"/>
      <c r="Z3828" s="103"/>
      <c r="AA3828" s="103"/>
      <c r="AB3828" s="103"/>
      <c r="AC3828" s="103"/>
      <c r="AD3828" s="103"/>
      <c r="AE3828" s="103"/>
      <c r="AF3828" s="103"/>
      <c r="AG3828" s="103"/>
      <c r="AH3828" s="103"/>
      <c r="AI3828" s="103"/>
      <c r="AJ3828" s="103"/>
      <c r="AK3828" s="103"/>
      <c r="AL3828" s="103"/>
      <c r="AM3828" s="103"/>
      <c r="AN3828" s="103"/>
      <c r="AO3828" s="103"/>
      <c r="AP3828" s="103"/>
      <c r="AQ3828" s="103"/>
      <c r="AR3828" s="103"/>
      <c r="AS3828" s="103"/>
      <c r="AT3828" s="103"/>
      <c r="AU3828" s="103"/>
      <c r="AV3828" s="103"/>
      <c r="AW3828" s="103"/>
      <c r="AX3828" s="103"/>
      <c r="AY3828" s="103"/>
      <c r="AZ3828" s="103"/>
      <c r="BA3828" s="95"/>
      <c r="BB3828" s="95"/>
      <c r="BC3828" s="95"/>
      <c r="BD3828" s="95"/>
      <c r="BE3828" s="95"/>
      <c r="BF3828" s="95"/>
      <c r="BG3828" s="95"/>
      <c r="BH3828" s="95"/>
      <c r="BI3828" s="95"/>
    </row>
    <row r="3829" spans="17:61" s="82" customFormat="1" x14ac:dyDescent="0.2">
      <c r="Q3829" s="103"/>
      <c r="R3829" s="104"/>
      <c r="S3829" s="103"/>
      <c r="T3829" s="103"/>
      <c r="U3829" s="103"/>
      <c r="V3829" s="103"/>
      <c r="W3829" s="103"/>
      <c r="X3829" s="103"/>
      <c r="Y3829" s="103"/>
      <c r="Z3829" s="103"/>
      <c r="AA3829" s="103"/>
      <c r="AB3829" s="103"/>
      <c r="AC3829" s="103"/>
      <c r="AD3829" s="103"/>
      <c r="AE3829" s="103"/>
      <c r="AF3829" s="103"/>
      <c r="AG3829" s="103"/>
      <c r="AH3829" s="103"/>
      <c r="AI3829" s="103"/>
      <c r="AJ3829" s="103"/>
      <c r="AK3829" s="103"/>
      <c r="AL3829" s="103"/>
      <c r="AM3829" s="103"/>
      <c r="AN3829" s="103"/>
      <c r="AO3829" s="103"/>
      <c r="AP3829" s="103"/>
      <c r="AQ3829" s="103"/>
      <c r="AR3829" s="103"/>
      <c r="AS3829" s="103"/>
      <c r="AT3829" s="103"/>
      <c r="AU3829" s="103"/>
      <c r="AV3829" s="103"/>
      <c r="AW3829" s="103"/>
      <c r="AX3829" s="103"/>
      <c r="AY3829" s="103"/>
      <c r="AZ3829" s="103"/>
      <c r="BA3829" s="95"/>
      <c r="BB3829" s="95"/>
      <c r="BC3829" s="95"/>
      <c r="BD3829" s="95"/>
      <c r="BE3829" s="95"/>
      <c r="BF3829" s="95"/>
      <c r="BG3829" s="95"/>
      <c r="BH3829" s="95"/>
      <c r="BI3829" s="95"/>
    </row>
    <row r="3830" spans="17:61" s="82" customFormat="1" x14ac:dyDescent="0.2">
      <c r="Q3830" s="103"/>
      <c r="R3830" s="104"/>
      <c r="S3830" s="103"/>
      <c r="T3830" s="103"/>
      <c r="U3830" s="103"/>
      <c r="V3830" s="103"/>
      <c r="W3830" s="103"/>
      <c r="X3830" s="103"/>
      <c r="Y3830" s="103"/>
      <c r="Z3830" s="103"/>
      <c r="AA3830" s="103"/>
      <c r="AB3830" s="103"/>
      <c r="AC3830" s="103"/>
      <c r="AD3830" s="103"/>
      <c r="AE3830" s="103"/>
      <c r="AF3830" s="103"/>
      <c r="AG3830" s="103"/>
      <c r="AH3830" s="103"/>
      <c r="AI3830" s="103"/>
      <c r="AJ3830" s="103"/>
      <c r="AK3830" s="103"/>
      <c r="AL3830" s="103"/>
      <c r="AM3830" s="103"/>
      <c r="AN3830" s="103"/>
      <c r="AO3830" s="103"/>
      <c r="AP3830" s="103"/>
      <c r="AQ3830" s="103"/>
      <c r="AR3830" s="103"/>
      <c r="AS3830" s="103"/>
      <c r="AT3830" s="103"/>
      <c r="AU3830" s="103"/>
      <c r="AV3830" s="103"/>
      <c r="AW3830" s="103"/>
      <c r="AX3830" s="103"/>
      <c r="AY3830" s="103"/>
      <c r="AZ3830" s="103"/>
      <c r="BA3830" s="95"/>
      <c r="BB3830" s="95"/>
      <c r="BC3830" s="95"/>
      <c r="BD3830" s="95"/>
      <c r="BE3830" s="95"/>
      <c r="BF3830" s="95"/>
      <c r="BG3830" s="95"/>
      <c r="BH3830" s="95"/>
      <c r="BI3830" s="95"/>
    </row>
    <row r="3831" spans="17:61" s="82" customFormat="1" x14ac:dyDescent="0.2">
      <c r="Q3831" s="103"/>
      <c r="R3831" s="104"/>
      <c r="S3831" s="103"/>
      <c r="T3831" s="103"/>
      <c r="U3831" s="103"/>
      <c r="V3831" s="103"/>
      <c r="W3831" s="103"/>
      <c r="X3831" s="103"/>
      <c r="Y3831" s="103"/>
      <c r="Z3831" s="103"/>
      <c r="AA3831" s="103"/>
      <c r="AB3831" s="103"/>
      <c r="AC3831" s="103"/>
      <c r="AD3831" s="103"/>
      <c r="AE3831" s="103"/>
      <c r="AF3831" s="103"/>
      <c r="AG3831" s="103"/>
      <c r="AH3831" s="103"/>
      <c r="AI3831" s="103"/>
      <c r="AJ3831" s="103"/>
      <c r="AK3831" s="103"/>
      <c r="AL3831" s="103"/>
      <c r="AM3831" s="103"/>
      <c r="AN3831" s="103"/>
      <c r="AO3831" s="103"/>
      <c r="AP3831" s="103"/>
      <c r="AQ3831" s="103"/>
      <c r="AR3831" s="103"/>
      <c r="AS3831" s="103"/>
      <c r="AT3831" s="103"/>
      <c r="AU3831" s="103"/>
      <c r="AV3831" s="103"/>
      <c r="AW3831" s="103"/>
      <c r="AX3831" s="103"/>
      <c r="AY3831" s="103"/>
      <c r="AZ3831" s="103"/>
      <c r="BA3831" s="95"/>
      <c r="BB3831" s="95"/>
      <c r="BC3831" s="95"/>
      <c r="BD3831" s="95"/>
      <c r="BE3831" s="95"/>
      <c r="BF3831" s="95"/>
      <c r="BG3831" s="95"/>
      <c r="BH3831" s="95"/>
      <c r="BI3831" s="95"/>
    </row>
    <row r="3832" spans="17:61" s="82" customFormat="1" x14ac:dyDescent="0.2">
      <c r="Q3832" s="103"/>
      <c r="R3832" s="104"/>
      <c r="S3832" s="103"/>
      <c r="T3832" s="103"/>
      <c r="U3832" s="103"/>
      <c r="V3832" s="103"/>
      <c r="W3832" s="103"/>
      <c r="X3832" s="103"/>
      <c r="Y3832" s="103"/>
      <c r="Z3832" s="103"/>
      <c r="AA3832" s="103"/>
      <c r="AB3832" s="103"/>
      <c r="AC3832" s="103"/>
      <c r="AD3832" s="103"/>
      <c r="AE3832" s="103"/>
      <c r="AF3832" s="103"/>
      <c r="AG3832" s="103"/>
      <c r="AH3832" s="103"/>
      <c r="AI3832" s="103"/>
      <c r="AJ3832" s="103"/>
      <c r="AK3832" s="103"/>
      <c r="AL3832" s="103"/>
      <c r="AM3832" s="103"/>
      <c r="AN3832" s="103"/>
      <c r="AO3832" s="103"/>
      <c r="AP3832" s="103"/>
      <c r="AQ3832" s="103"/>
      <c r="AR3832" s="103"/>
      <c r="AS3832" s="103"/>
      <c r="AT3832" s="103"/>
      <c r="AU3832" s="103"/>
      <c r="AV3832" s="103"/>
      <c r="AW3832" s="103"/>
      <c r="AX3832" s="103"/>
      <c r="AY3832" s="103"/>
      <c r="AZ3832" s="103"/>
      <c r="BA3832" s="95"/>
      <c r="BB3832" s="95"/>
      <c r="BC3832" s="95"/>
      <c r="BD3832" s="95"/>
      <c r="BE3832" s="95"/>
      <c r="BF3832" s="95"/>
      <c r="BG3832" s="95"/>
      <c r="BH3832" s="95"/>
      <c r="BI3832" s="95"/>
    </row>
    <row r="3833" spans="17:61" s="82" customFormat="1" x14ac:dyDescent="0.2">
      <c r="Q3833" s="103"/>
      <c r="R3833" s="104"/>
      <c r="S3833" s="103"/>
      <c r="T3833" s="103"/>
      <c r="U3833" s="103"/>
      <c r="V3833" s="103"/>
      <c r="W3833" s="103"/>
      <c r="X3833" s="103"/>
      <c r="Y3833" s="103"/>
      <c r="Z3833" s="103"/>
      <c r="AA3833" s="103"/>
      <c r="AB3833" s="103"/>
      <c r="AC3833" s="103"/>
      <c r="AD3833" s="103"/>
      <c r="AE3833" s="103"/>
      <c r="AF3833" s="103"/>
      <c r="AG3833" s="103"/>
      <c r="AH3833" s="103"/>
      <c r="AI3833" s="103"/>
      <c r="AJ3833" s="103"/>
      <c r="AK3833" s="103"/>
      <c r="AL3833" s="103"/>
      <c r="AM3833" s="103"/>
      <c r="AN3833" s="103"/>
      <c r="AO3833" s="103"/>
      <c r="AP3833" s="103"/>
      <c r="AQ3833" s="103"/>
      <c r="AR3833" s="103"/>
      <c r="AS3833" s="103"/>
      <c r="AT3833" s="103"/>
      <c r="AU3833" s="103"/>
      <c r="AV3833" s="103"/>
      <c r="AW3833" s="103"/>
      <c r="AX3833" s="103"/>
      <c r="AY3833" s="103"/>
      <c r="AZ3833" s="103"/>
      <c r="BA3833" s="95"/>
      <c r="BB3833" s="95"/>
      <c r="BC3833" s="95"/>
      <c r="BD3833" s="95"/>
      <c r="BE3833" s="95"/>
      <c r="BF3833" s="95"/>
      <c r="BG3833" s="95"/>
      <c r="BH3833" s="95"/>
      <c r="BI3833" s="95"/>
    </row>
    <row r="3834" spans="17:61" s="82" customFormat="1" x14ac:dyDescent="0.2">
      <c r="Q3834" s="103"/>
      <c r="R3834" s="104"/>
      <c r="S3834" s="103"/>
      <c r="T3834" s="103"/>
      <c r="U3834" s="103"/>
      <c r="V3834" s="103"/>
      <c r="W3834" s="103"/>
      <c r="X3834" s="103"/>
      <c r="Y3834" s="103"/>
      <c r="Z3834" s="103"/>
      <c r="AA3834" s="103"/>
      <c r="AB3834" s="103"/>
      <c r="AC3834" s="103"/>
      <c r="AD3834" s="103"/>
      <c r="AE3834" s="103"/>
      <c r="AF3834" s="103"/>
      <c r="AG3834" s="103"/>
      <c r="AH3834" s="103"/>
      <c r="AI3834" s="103"/>
      <c r="AJ3834" s="103"/>
      <c r="AK3834" s="103"/>
      <c r="AL3834" s="103"/>
      <c r="AM3834" s="103"/>
      <c r="AN3834" s="103"/>
      <c r="AO3834" s="103"/>
      <c r="AP3834" s="103"/>
      <c r="AQ3834" s="103"/>
      <c r="AR3834" s="103"/>
      <c r="AS3834" s="103"/>
      <c r="AT3834" s="103"/>
      <c r="AU3834" s="103"/>
      <c r="AV3834" s="103"/>
      <c r="AW3834" s="103"/>
      <c r="AX3834" s="103"/>
      <c r="AY3834" s="103"/>
      <c r="AZ3834" s="103"/>
      <c r="BA3834" s="95"/>
      <c r="BB3834" s="95"/>
      <c r="BC3834" s="95"/>
      <c r="BD3834" s="95"/>
      <c r="BE3834" s="95"/>
      <c r="BF3834" s="95"/>
      <c r="BG3834" s="95"/>
      <c r="BH3834" s="95"/>
      <c r="BI3834" s="95"/>
    </row>
    <row r="3835" spans="17:61" s="82" customFormat="1" x14ac:dyDescent="0.2">
      <c r="Q3835" s="103"/>
      <c r="R3835" s="104"/>
      <c r="S3835" s="103"/>
      <c r="T3835" s="103"/>
      <c r="U3835" s="103"/>
      <c r="V3835" s="103"/>
      <c r="W3835" s="103"/>
      <c r="X3835" s="103"/>
      <c r="Y3835" s="103"/>
      <c r="Z3835" s="103"/>
      <c r="AA3835" s="103"/>
      <c r="AB3835" s="103"/>
      <c r="AC3835" s="103"/>
      <c r="AD3835" s="103"/>
      <c r="AE3835" s="103"/>
      <c r="AF3835" s="103"/>
      <c r="AG3835" s="103"/>
      <c r="AH3835" s="103"/>
      <c r="AI3835" s="103"/>
      <c r="AJ3835" s="103"/>
      <c r="AK3835" s="103"/>
      <c r="AL3835" s="103"/>
      <c r="AM3835" s="103"/>
      <c r="AN3835" s="103"/>
      <c r="AO3835" s="103"/>
      <c r="AP3835" s="103"/>
      <c r="AQ3835" s="103"/>
      <c r="AR3835" s="103"/>
      <c r="AS3835" s="103"/>
      <c r="AT3835" s="103"/>
      <c r="AU3835" s="103"/>
      <c r="AV3835" s="103"/>
      <c r="AW3835" s="103"/>
      <c r="AX3835" s="103"/>
      <c r="AY3835" s="103"/>
      <c r="AZ3835" s="103"/>
      <c r="BA3835" s="95"/>
      <c r="BB3835" s="95"/>
      <c r="BC3835" s="95"/>
      <c r="BD3835" s="95"/>
      <c r="BE3835" s="95"/>
      <c r="BF3835" s="95"/>
      <c r="BG3835" s="95"/>
      <c r="BH3835" s="95"/>
      <c r="BI3835" s="95"/>
    </row>
    <row r="3836" spans="17:61" s="82" customFormat="1" x14ac:dyDescent="0.2">
      <c r="Q3836" s="103"/>
      <c r="R3836" s="104"/>
      <c r="S3836" s="103"/>
      <c r="T3836" s="103"/>
      <c r="U3836" s="103"/>
      <c r="V3836" s="103"/>
      <c r="W3836" s="103"/>
      <c r="X3836" s="103"/>
      <c r="Y3836" s="103"/>
      <c r="Z3836" s="103"/>
      <c r="AA3836" s="103"/>
      <c r="AB3836" s="103"/>
      <c r="AC3836" s="103"/>
      <c r="AD3836" s="103"/>
      <c r="AE3836" s="103"/>
      <c r="AF3836" s="103"/>
      <c r="AG3836" s="103"/>
      <c r="AH3836" s="103"/>
      <c r="AI3836" s="103"/>
      <c r="AJ3836" s="103"/>
      <c r="AK3836" s="103"/>
      <c r="AL3836" s="103"/>
      <c r="AM3836" s="103"/>
      <c r="AN3836" s="103"/>
      <c r="AO3836" s="103"/>
      <c r="AP3836" s="103"/>
      <c r="AQ3836" s="103"/>
      <c r="AR3836" s="103"/>
      <c r="AS3836" s="103"/>
      <c r="AT3836" s="103"/>
      <c r="AU3836" s="103"/>
      <c r="AV3836" s="103"/>
      <c r="AW3836" s="103"/>
      <c r="AX3836" s="103"/>
      <c r="AY3836" s="103"/>
      <c r="AZ3836" s="103"/>
      <c r="BA3836" s="95"/>
      <c r="BB3836" s="95"/>
      <c r="BC3836" s="95"/>
      <c r="BD3836" s="95"/>
      <c r="BE3836" s="95"/>
      <c r="BF3836" s="95"/>
      <c r="BG3836" s="95"/>
      <c r="BH3836" s="95"/>
      <c r="BI3836" s="95"/>
    </row>
    <row r="3837" spans="17:61" s="82" customFormat="1" x14ac:dyDescent="0.2">
      <c r="Q3837" s="103"/>
      <c r="R3837" s="104"/>
      <c r="S3837" s="103"/>
      <c r="T3837" s="103"/>
      <c r="U3837" s="103"/>
      <c r="V3837" s="103"/>
      <c r="W3837" s="103"/>
      <c r="X3837" s="103"/>
      <c r="Y3837" s="103"/>
      <c r="Z3837" s="103"/>
      <c r="AA3837" s="103"/>
      <c r="AB3837" s="103"/>
      <c r="AC3837" s="103"/>
      <c r="AD3837" s="103"/>
      <c r="AE3837" s="103"/>
      <c r="AF3837" s="103"/>
      <c r="AG3837" s="103"/>
      <c r="AH3837" s="103"/>
      <c r="AI3837" s="103"/>
      <c r="AJ3837" s="103"/>
      <c r="AK3837" s="103"/>
      <c r="AL3837" s="103"/>
      <c r="AM3837" s="103"/>
      <c r="AN3837" s="103"/>
      <c r="AO3837" s="103"/>
      <c r="AP3837" s="103"/>
      <c r="AQ3837" s="103"/>
      <c r="AR3837" s="103"/>
      <c r="AS3837" s="103"/>
      <c r="AT3837" s="103"/>
      <c r="AU3837" s="103"/>
      <c r="AV3837" s="103"/>
      <c r="AW3837" s="103"/>
      <c r="AX3837" s="103"/>
      <c r="AY3837" s="103"/>
      <c r="AZ3837" s="103"/>
      <c r="BA3837" s="95"/>
      <c r="BB3837" s="95"/>
      <c r="BC3837" s="95"/>
      <c r="BD3837" s="95"/>
      <c r="BE3837" s="95"/>
      <c r="BF3837" s="95"/>
      <c r="BG3837" s="95"/>
      <c r="BH3837" s="95"/>
      <c r="BI3837" s="95"/>
    </row>
    <row r="3838" spans="17:61" s="82" customFormat="1" x14ac:dyDescent="0.2">
      <c r="Q3838" s="103"/>
      <c r="R3838" s="104"/>
      <c r="S3838" s="103"/>
      <c r="T3838" s="103"/>
      <c r="U3838" s="103"/>
      <c r="V3838" s="103"/>
      <c r="W3838" s="103"/>
      <c r="X3838" s="103"/>
      <c r="Y3838" s="103"/>
      <c r="Z3838" s="103"/>
      <c r="AA3838" s="103"/>
      <c r="AB3838" s="103"/>
      <c r="AC3838" s="103"/>
      <c r="AD3838" s="103"/>
      <c r="AE3838" s="103"/>
      <c r="AF3838" s="103"/>
      <c r="AG3838" s="103"/>
      <c r="AH3838" s="103"/>
      <c r="AI3838" s="103"/>
      <c r="AJ3838" s="103"/>
      <c r="AK3838" s="103"/>
      <c r="AL3838" s="103"/>
      <c r="AM3838" s="103"/>
      <c r="AN3838" s="103"/>
      <c r="AO3838" s="103"/>
      <c r="AP3838" s="103"/>
      <c r="AQ3838" s="103"/>
      <c r="AR3838" s="103"/>
      <c r="AS3838" s="103"/>
      <c r="AT3838" s="103"/>
      <c r="AU3838" s="103"/>
      <c r="AV3838" s="103"/>
      <c r="AW3838" s="103"/>
      <c r="AX3838" s="103"/>
      <c r="AY3838" s="103"/>
      <c r="AZ3838" s="103"/>
      <c r="BA3838" s="95"/>
      <c r="BB3838" s="95"/>
      <c r="BC3838" s="95"/>
      <c r="BD3838" s="95"/>
      <c r="BE3838" s="95"/>
      <c r="BF3838" s="95"/>
      <c r="BG3838" s="95"/>
      <c r="BH3838" s="95"/>
      <c r="BI3838" s="95"/>
    </row>
    <row r="3839" spans="17:61" s="82" customFormat="1" x14ac:dyDescent="0.2">
      <c r="Q3839" s="103"/>
      <c r="R3839" s="104"/>
      <c r="S3839" s="103"/>
      <c r="T3839" s="103"/>
      <c r="U3839" s="103"/>
      <c r="V3839" s="103"/>
      <c r="W3839" s="103"/>
      <c r="X3839" s="103"/>
      <c r="Y3839" s="103"/>
      <c r="Z3839" s="103"/>
      <c r="AA3839" s="103"/>
      <c r="AB3839" s="103"/>
      <c r="AC3839" s="103"/>
      <c r="AD3839" s="103"/>
      <c r="AE3839" s="103"/>
      <c r="AF3839" s="103"/>
      <c r="AG3839" s="103"/>
      <c r="AH3839" s="103"/>
      <c r="AI3839" s="103"/>
      <c r="AJ3839" s="103"/>
      <c r="AK3839" s="103"/>
      <c r="AL3839" s="103"/>
      <c r="AM3839" s="103"/>
      <c r="AN3839" s="103"/>
      <c r="AO3839" s="103"/>
      <c r="AP3839" s="103"/>
      <c r="AQ3839" s="103"/>
      <c r="AR3839" s="103"/>
      <c r="AS3839" s="103"/>
      <c r="AT3839" s="103"/>
      <c r="AU3839" s="103"/>
      <c r="AV3839" s="103"/>
      <c r="AW3839" s="103"/>
      <c r="AX3839" s="103"/>
      <c r="AY3839" s="103"/>
      <c r="AZ3839" s="103"/>
      <c r="BA3839" s="95"/>
      <c r="BB3839" s="95"/>
      <c r="BC3839" s="95"/>
      <c r="BD3839" s="95"/>
      <c r="BE3839" s="95"/>
      <c r="BF3839" s="95"/>
      <c r="BG3839" s="95"/>
      <c r="BH3839" s="95"/>
      <c r="BI3839" s="95"/>
    </row>
    <row r="3840" spans="17:61" s="82" customFormat="1" x14ac:dyDescent="0.2">
      <c r="Q3840" s="103"/>
      <c r="R3840" s="104"/>
      <c r="S3840" s="103"/>
      <c r="T3840" s="103"/>
      <c r="U3840" s="103"/>
      <c r="V3840" s="103"/>
      <c r="W3840" s="103"/>
      <c r="X3840" s="103"/>
      <c r="Y3840" s="103"/>
      <c r="Z3840" s="103"/>
      <c r="AA3840" s="103"/>
      <c r="AB3840" s="103"/>
      <c r="AC3840" s="103"/>
      <c r="AD3840" s="103"/>
      <c r="AE3840" s="103"/>
      <c r="AF3840" s="103"/>
      <c r="AG3840" s="103"/>
      <c r="AH3840" s="103"/>
      <c r="AI3840" s="103"/>
      <c r="AJ3840" s="103"/>
      <c r="AK3840" s="103"/>
      <c r="AL3840" s="103"/>
      <c r="AM3840" s="103"/>
      <c r="AN3840" s="103"/>
      <c r="AO3840" s="103"/>
      <c r="AP3840" s="103"/>
      <c r="AQ3840" s="103"/>
      <c r="AR3840" s="103"/>
      <c r="AS3840" s="103"/>
      <c r="AT3840" s="103"/>
      <c r="AU3840" s="103"/>
      <c r="AV3840" s="103"/>
      <c r="AW3840" s="103"/>
      <c r="AX3840" s="103"/>
      <c r="AY3840" s="103"/>
      <c r="AZ3840" s="103"/>
      <c r="BA3840" s="95"/>
      <c r="BB3840" s="95"/>
      <c r="BC3840" s="95"/>
      <c r="BD3840" s="95"/>
      <c r="BE3840" s="95"/>
      <c r="BF3840" s="95"/>
      <c r="BG3840" s="95"/>
      <c r="BH3840" s="95"/>
      <c r="BI3840" s="95"/>
    </row>
    <row r="3841" spans="17:61" s="82" customFormat="1" x14ac:dyDescent="0.2">
      <c r="Q3841" s="103"/>
      <c r="R3841" s="104"/>
      <c r="S3841" s="103"/>
      <c r="T3841" s="103"/>
      <c r="U3841" s="103"/>
      <c r="V3841" s="103"/>
      <c r="W3841" s="103"/>
      <c r="X3841" s="103"/>
      <c r="Y3841" s="103"/>
      <c r="Z3841" s="103"/>
      <c r="AA3841" s="103"/>
      <c r="AB3841" s="103"/>
      <c r="AC3841" s="103"/>
      <c r="AD3841" s="103"/>
      <c r="AE3841" s="103"/>
      <c r="AF3841" s="103"/>
      <c r="AG3841" s="103"/>
      <c r="AH3841" s="103"/>
      <c r="AI3841" s="103"/>
      <c r="AJ3841" s="103"/>
      <c r="AK3841" s="103"/>
      <c r="AL3841" s="103"/>
      <c r="AM3841" s="103"/>
      <c r="AN3841" s="103"/>
      <c r="AO3841" s="103"/>
      <c r="AP3841" s="103"/>
      <c r="AQ3841" s="103"/>
      <c r="AR3841" s="103"/>
      <c r="AS3841" s="103"/>
      <c r="AT3841" s="103"/>
      <c r="AU3841" s="103"/>
      <c r="AV3841" s="103"/>
      <c r="AW3841" s="103"/>
      <c r="AX3841" s="103"/>
      <c r="AY3841" s="103"/>
      <c r="AZ3841" s="103"/>
      <c r="BA3841" s="95"/>
      <c r="BB3841" s="95"/>
      <c r="BC3841" s="95"/>
      <c r="BD3841" s="95"/>
      <c r="BE3841" s="95"/>
      <c r="BF3841" s="95"/>
      <c r="BG3841" s="95"/>
      <c r="BH3841" s="95"/>
      <c r="BI3841" s="95"/>
    </row>
    <row r="3842" spans="17:61" s="82" customFormat="1" x14ac:dyDescent="0.2">
      <c r="Q3842" s="103"/>
      <c r="R3842" s="104"/>
      <c r="S3842" s="103"/>
      <c r="T3842" s="103"/>
      <c r="U3842" s="103"/>
      <c r="V3842" s="103"/>
      <c r="W3842" s="103"/>
      <c r="X3842" s="103"/>
      <c r="Y3842" s="103"/>
      <c r="Z3842" s="103"/>
      <c r="AA3842" s="103"/>
      <c r="AB3842" s="103"/>
      <c r="AC3842" s="103"/>
      <c r="AD3842" s="103"/>
      <c r="AE3842" s="103"/>
      <c r="AF3842" s="103"/>
      <c r="AG3842" s="103"/>
      <c r="AH3842" s="103"/>
      <c r="AI3842" s="103"/>
      <c r="AJ3842" s="103"/>
      <c r="AK3842" s="103"/>
      <c r="AL3842" s="103"/>
      <c r="AM3842" s="103"/>
      <c r="AN3842" s="103"/>
      <c r="AO3842" s="103"/>
      <c r="AP3842" s="103"/>
      <c r="AQ3842" s="103"/>
      <c r="AR3842" s="103"/>
      <c r="AS3842" s="103"/>
      <c r="AT3842" s="103"/>
      <c r="AU3842" s="103"/>
      <c r="AV3842" s="103"/>
      <c r="AW3842" s="103"/>
      <c r="AX3842" s="103"/>
      <c r="AY3842" s="103"/>
      <c r="AZ3842" s="103"/>
      <c r="BA3842" s="95"/>
      <c r="BB3842" s="95"/>
      <c r="BC3842" s="95"/>
      <c r="BD3842" s="95"/>
      <c r="BE3842" s="95"/>
      <c r="BF3842" s="95"/>
      <c r="BG3842" s="95"/>
      <c r="BH3842" s="95"/>
      <c r="BI3842" s="95"/>
    </row>
    <row r="3843" spans="17:61" s="82" customFormat="1" x14ac:dyDescent="0.2">
      <c r="Q3843" s="103"/>
      <c r="R3843" s="104"/>
      <c r="S3843" s="103"/>
      <c r="T3843" s="103"/>
      <c r="U3843" s="103"/>
      <c r="V3843" s="103"/>
      <c r="W3843" s="103"/>
      <c r="X3843" s="103"/>
      <c r="Y3843" s="103"/>
      <c r="Z3843" s="103"/>
      <c r="AA3843" s="103"/>
      <c r="AB3843" s="103"/>
      <c r="AC3843" s="103"/>
      <c r="AD3843" s="103"/>
      <c r="AE3843" s="103"/>
      <c r="AF3843" s="103"/>
      <c r="AG3843" s="103"/>
      <c r="AH3843" s="103"/>
      <c r="AI3843" s="103"/>
      <c r="AJ3843" s="103"/>
      <c r="AK3843" s="103"/>
      <c r="AL3843" s="103"/>
      <c r="AM3843" s="103"/>
      <c r="AN3843" s="103"/>
      <c r="AO3843" s="103"/>
      <c r="AP3843" s="103"/>
      <c r="AQ3843" s="103"/>
      <c r="AR3843" s="103"/>
      <c r="AS3843" s="103"/>
      <c r="AT3843" s="103"/>
      <c r="AU3843" s="103"/>
      <c r="AV3843" s="103"/>
      <c r="AW3843" s="103"/>
      <c r="AX3843" s="103"/>
      <c r="AY3843" s="103"/>
      <c r="AZ3843" s="103"/>
      <c r="BA3843" s="95"/>
      <c r="BB3843" s="95"/>
      <c r="BC3843" s="95"/>
      <c r="BD3843" s="95"/>
      <c r="BE3843" s="95"/>
      <c r="BF3843" s="95"/>
      <c r="BG3843" s="95"/>
      <c r="BH3843" s="95"/>
      <c r="BI3843" s="95"/>
    </row>
    <row r="3844" spans="17:61" s="82" customFormat="1" x14ac:dyDescent="0.2">
      <c r="Q3844" s="103"/>
      <c r="R3844" s="104"/>
      <c r="S3844" s="103"/>
      <c r="T3844" s="103"/>
      <c r="U3844" s="103"/>
      <c r="V3844" s="103"/>
      <c r="W3844" s="103"/>
      <c r="X3844" s="103"/>
      <c r="Y3844" s="103"/>
      <c r="Z3844" s="103"/>
      <c r="AA3844" s="103"/>
      <c r="AB3844" s="103"/>
      <c r="AC3844" s="103"/>
      <c r="AD3844" s="103"/>
      <c r="AE3844" s="103"/>
      <c r="AF3844" s="103"/>
      <c r="AG3844" s="103"/>
      <c r="AH3844" s="103"/>
      <c r="AI3844" s="103"/>
      <c r="AJ3844" s="103"/>
      <c r="AK3844" s="103"/>
      <c r="AL3844" s="103"/>
      <c r="AM3844" s="103"/>
      <c r="AN3844" s="103"/>
      <c r="AO3844" s="103"/>
      <c r="AP3844" s="103"/>
      <c r="AQ3844" s="103"/>
      <c r="AR3844" s="103"/>
      <c r="AS3844" s="103"/>
      <c r="AT3844" s="103"/>
      <c r="AU3844" s="103"/>
      <c r="AV3844" s="103"/>
      <c r="AW3844" s="103"/>
      <c r="AX3844" s="103"/>
      <c r="AY3844" s="103"/>
      <c r="AZ3844" s="103"/>
      <c r="BA3844" s="95"/>
      <c r="BB3844" s="95"/>
      <c r="BC3844" s="95"/>
      <c r="BD3844" s="95"/>
      <c r="BE3844" s="95"/>
      <c r="BF3844" s="95"/>
      <c r="BG3844" s="95"/>
      <c r="BH3844" s="95"/>
      <c r="BI3844" s="95"/>
    </row>
    <row r="3845" spans="17:61" s="82" customFormat="1" x14ac:dyDescent="0.2">
      <c r="Q3845" s="103"/>
      <c r="R3845" s="104"/>
      <c r="S3845" s="103"/>
      <c r="T3845" s="103"/>
      <c r="U3845" s="103"/>
      <c r="V3845" s="103"/>
      <c r="W3845" s="103"/>
      <c r="X3845" s="103"/>
      <c r="Y3845" s="103"/>
      <c r="Z3845" s="103"/>
      <c r="AA3845" s="103"/>
      <c r="AB3845" s="103"/>
      <c r="AC3845" s="103"/>
      <c r="AD3845" s="103"/>
      <c r="AE3845" s="103"/>
      <c r="AF3845" s="103"/>
      <c r="AG3845" s="103"/>
      <c r="AH3845" s="103"/>
      <c r="AI3845" s="103"/>
      <c r="AJ3845" s="103"/>
      <c r="AK3845" s="103"/>
      <c r="AL3845" s="103"/>
      <c r="AM3845" s="103"/>
      <c r="AN3845" s="103"/>
      <c r="AO3845" s="103"/>
      <c r="AP3845" s="103"/>
      <c r="AQ3845" s="103"/>
      <c r="AR3845" s="103"/>
      <c r="AS3845" s="103"/>
      <c r="AT3845" s="103"/>
      <c r="AU3845" s="103"/>
      <c r="AV3845" s="103"/>
      <c r="AW3845" s="103"/>
      <c r="AX3845" s="103"/>
      <c r="AY3845" s="103"/>
      <c r="AZ3845" s="103"/>
      <c r="BA3845" s="95"/>
      <c r="BB3845" s="95"/>
      <c r="BC3845" s="95"/>
      <c r="BD3845" s="95"/>
      <c r="BE3845" s="95"/>
      <c r="BF3845" s="95"/>
      <c r="BG3845" s="95"/>
      <c r="BH3845" s="95"/>
      <c r="BI3845" s="95"/>
    </row>
    <row r="3846" spans="17:61" s="82" customFormat="1" x14ac:dyDescent="0.2">
      <c r="Q3846" s="103"/>
      <c r="R3846" s="104"/>
      <c r="S3846" s="103"/>
      <c r="T3846" s="103"/>
      <c r="U3846" s="103"/>
      <c r="V3846" s="103"/>
      <c r="W3846" s="103"/>
      <c r="X3846" s="103"/>
      <c r="Y3846" s="103"/>
      <c r="Z3846" s="103"/>
      <c r="AA3846" s="103"/>
      <c r="AB3846" s="103"/>
      <c r="AC3846" s="103"/>
      <c r="AD3846" s="103"/>
      <c r="AE3846" s="103"/>
      <c r="AF3846" s="103"/>
      <c r="AG3846" s="103"/>
      <c r="AH3846" s="103"/>
      <c r="AI3846" s="103"/>
      <c r="AJ3846" s="103"/>
      <c r="AK3846" s="103"/>
      <c r="AL3846" s="103"/>
      <c r="AM3846" s="103"/>
      <c r="AN3846" s="103"/>
      <c r="AO3846" s="103"/>
      <c r="AP3846" s="103"/>
      <c r="AQ3846" s="103"/>
      <c r="AR3846" s="103"/>
      <c r="AS3846" s="103"/>
      <c r="AT3846" s="103"/>
      <c r="AU3846" s="103"/>
      <c r="AV3846" s="103"/>
      <c r="AW3846" s="103"/>
      <c r="AX3846" s="103"/>
      <c r="AY3846" s="103"/>
      <c r="AZ3846" s="103"/>
      <c r="BA3846" s="95"/>
      <c r="BB3846" s="95"/>
      <c r="BC3846" s="95"/>
      <c r="BD3846" s="95"/>
      <c r="BE3846" s="95"/>
      <c r="BF3846" s="95"/>
      <c r="BG3846" s="95"/>
      <c r="BH3846" s="95"/>
      <c r="BI3846" s="95"/>
    </row>
    <row r="3847" spans="17:61" s="82" customFormat="1" x14ac:dyDescent="0.2">
      <c r="Q3847" s="103"/>
      <c r="R3847" s="104"/>
      <c r="S3847" s="103"/>
      <c r="T3847" s="103"/>
      <c r="U3847" s="103"/>
      <c r="V3847" s="103"/>
      <c r="W3847" s="103"/>
      <c r="X3847" s="103"/>
      <c r="Y3847" s="103"/>
      <c r="Z3847" s="103"/>
      <c r="AA3847" s="103"/>
      <c r="AB3847" s="103"/>
      <c r="AC3847" s="103"/>
      <c r="AD3847" s="103"/>
      <c r="AE3847" s="103"/>
      <c r="AF3847" s="103"/>
      <c r="AG3847" s="103"/>
      <c r="AH3847" s="103"/>
      <c r="AI3847" s="103"/>
      <c r="AJ3847" s="103"/>
      <c r="AK3847" s="103"/>
      <c r="AL3847" s="103"/>
      <c r="AM3847" s="103"/>
      <c r="AN3847" s="103"/>
      <c r="AO3847" s="103"/>
      <c r="AP3847" s="103"/>
      <c r="AQ3847" s="103"/>
      <c r="AR3847" s="103"/>
      <c r="AS3847" s="103"/>
      <c r="AT3847" s="103"/>
      <c r="AU3847" s="103"/>
      <c r="AV3847" s="103"/>
      <c r="AW3847" s="103"/>
      <c r="AX3847" s="103"/>
      <c r="AY3847" s="103"/>
      <c r="AZ3847" s="103"/>
      <c r="BA3847" s="95"/>
      <c r="BB3847" s="95"/>
      <c r="BC3847" s="95"/>
      <c r="BD3847" s="95"/>
      <c r="BE3847" s="95"/>
      <c r="BF3847" s="95"/>
      <c r="BG3847" s="95"/>
      <c r="BH3847" s="95"/>
      <c r="BI3847" s="95"/>
    </row>
    <row r="3848" spans="17:61" s="82" customFormat="1" x14ac:dyDescent="0.2">
      <c r="Q3848" s="103"/>
      <c r="R3848" s="104"/>
      <c r="S3848" s="103"/>
      <c r="T3848" s="103"/>
      <c r="U3848" s="103"/>
      <c r="V3848" s="103"/>
      <c r="W3848" s="103"/>
      <c r="X3848" s="103"/>
      <c r="Y3848" s="103"/>
      <c r="Z3848" s="103"/>
      <c r="AA3848" s="103"/>
      <c r="AB3848" s="103"/>
      <c r="AC3848" s="103"/>
      <c r="AD3848" s="103"/>
      <c r="AE3848" s="103"/>
      <c r="AF3848" s="103"/>
      <c r="AG3848" s="103"/>
      <c r="AH3848" s="103"/>
      <c r="AI3848" s="103"/>
      <c r="AJ3848" s="103"/>
      <c r="AK3848" s="103"/>
      <c r="AL3848" s="103"/>
      <c r="AM3848" s="103"/>
      <c r="AN3848" s="103"/>
      <c r="AO3848" s="103"/>
      <c r="AP3848" s="103"/>
      <c r="AQ3848" s="103"/>
      <c r="AR3848" s="103"/>
      <c r="AS3848" s="103"/>
      <c r="AT3848" s="103"/>
      <c r="AU3848" s="103"/>
      <c r="AV3848" s="103"/>
      <c r="AW3848" s="103"/>
      <c r="AX3848" s="103"/>
      <c r="AY3848" s="103"/>
      <c r="AZ3848" s="103"/>
      <c r="BA3848" s="95"/>
      <c r="BB3848" s="95"/>
      <c r="BC3848" s="95"/>
      <c r="BD3848" s="95"/>
      <c r="BE3848" s="95"/>
      <c r="BF3848" s="95"/>
      <c r="BG3848" s="95"/>
      <c r="BH3848" s="95"/>
      <c r="BI3848" s="95"/>
    </row>
    <row r="3849" spans="17:61" s="82" customFormat="1" x14ac:dyDescent="0.2">
      <c r="Q3849" s="103"/>
      <c r="R3849" s="104"/>
      <c r="S3849" s="103"/>
      <c r="T3849" s="103"/>
      <c r="U3849" s="103"/>
      <c r="V3849" s="103"/>
      <c r="W3849" s="103"/>
      <c r="X3849" s="103"/>
      <c r="Y3849" s="103"/>
      <c r="Z3849" s="103"/>
      <c r="AA3849" s="103"/>
      <c r="AB3849" s="103"/>
      <c r="AC3849" s="103"/>
      <c r="AD3849" s="103"/>
      <c r="AE3849" s="103"/>
      <c r="AF3849" s="103"/>
      <c r="AG3849" s="103"/>
      <c r="AH3849" s="103"/>
      <c r="AI3849" s="103"/>
      <c r="AJ3849" s="103"/>
      <c r="AK3849" s="103"/>
      <c r="AL3849" s="103"/>
      <c r="AM3849" s="103"/>
      <c r="AN3849" s="103"/>
      <c r="AO3849" s="103"/>
      <c r="AP3849" s="103"/>
      <c r="AQ3849" s="103"/>
      <c r="AR3849" s="103"/>
      <c r="AS3849" s="103"/>
      <c r="AT3849" s="103"/>
      <c r="AU3849" s="103"/>
      <c r="AV3849" s="103"/>
      <c r="AW3849" s="103"/>
      <c r="AX3849" s="103"/>
      <c r="AY3849" s="103"/>
      <c r="AZ3849" s="103"/>
      <c r="BA3849" s="95"/>
      <c r="BB3849" s="95"/>
      <c r="BC3849" s="95"/>
      <c r="BD3849" s="95"/>
      <c r="BE3849" s="95"/>
      <c r="BF3849" s="95"/>
      <c r="BG3849" s="95"/>
      <c r="BH3849" s="95"/>
      <c r="BI3849" s="95"/>
    </row>
    <row r="3850" spans="17:61" s="82" customFormat="1" x14ac:dyDescent="0.2">
      <c r="Q3850" s="103"/>
      <c r="R3850" s="104"/>
      <c r="S3850" s="103"/>
      <c r="T3850" s="103"/>
      <c r="U3850" s="103"/>
      <c r="V3850" s="103"/>
      <c r="W3850" s="103"/>
      <c r="X3850" s="103"/>
      <c r="Y3850" s="103"/>
      <c r="Z3850" s="103"/>
      <c r="AA3850" s="103"/>
      <c r="AB3850" s="103"/>
      <c r="AC3850" s="103"/>
      <c r="AD3850" s="103"/>
      <c r="AE3850" s="103"/>
      <c r="AF3850" s="103"/>
      <c r="AG3850" s="103"/>
      <c r="AH3850" s="103"/>
      <c r="AI3850" s="103"/>
      <c r="AJ3850" s="103"/>
      <c r="AK3850" s="103"/>
      <c r="AL3850" s="103"/>
      <c r="AM3850" s="103"/>
      <c r="AN3850" s="103"/>
      <c r="AO3850" s="103"/>
      <c r="AP3850" s="103"/>
      <c r="AQ3850" s="103"/>
      <c r="AR3850" s="103"/>
      <c r="AS3850" s="103"/>
      <c r="AT3850" s="103"/>
      <c r="AU3850" s="103"/>
      <c r="AV3850" s="103"/>
      <c r="AW3850" s="103"/>
      <c r="AX3850" s="103"/>
      <c r="AY3850" s="103"/>
      <c r="AZ3850" s="103"/>
      <c r="BA3850" s="95"/>
      <c r="BB3850" s="95"/>
      <c r="BC3850" s="95"/>
      <c r="BD3850" s="95"/>
      <c r="BE3850" s="95"/>
      <c r="BF3850" s="95"/>
      <c r="BG3850" s="95"/>
      <c r="BH3850" s="95"/>
      <c r="BI3850" s="95"/>
    </row>
    <row r="3851" spans="17:61" s="82" customFormat="1" x14ac:dyDescent="0.2">
      <c r="Q3851" s="103"/>
      <c r="R3851" s="104"/>
      <c r="S3851" s="103"/>
      <c r="T3851" s="103"/>
      <c r="U3851" s="103"/>
      <c r="V3851" s="103"/>
      <c r="W3851" s="103"/>
      <c r="X3851" s="103"/>
      <c r="Y3851" s="103"/>
      <c r="Z3851" s="103"/>
      <c r="AA3851" s="103"/>
      <c r="AB3851" s="103"/>
      <c r="AC3851" s="103"/>
      <c r="AD3851" s="103"/>
      <c r="AE3851" s="103"/>
      <c r="AF3851" s="103"/>
      <c r="AG3851" s="103"/>
      <c r="AH3851" s="103"/>
      <c r="AI3851" s="103"/>
      <c r="AJ3851" s="103"/>
      <c r="AK3851" s="103"/>
      <c r="AL3851" s="103"/>
      <c r="AM3851" s="103"/>
      <c r="AN3851" s="103"/>
      <c r="AO3851" s="103"/>
      <c r="AP3851" s="103"/>
      <c r="AQ3851" s="103"/>
      <c r="AR3851" s="103"/>
      <c r="AS3851" s="103"/>
      <c r="AT3851" s="103"/>
      <c r="AU3851" s="103"/>
      <c r="AV3851" s="103"/>
      <c r="AW3851" s="103"/>
      <c r="AX3851" s="103"/>
      <c r="AY3851" s="103"/>
      <c r="AZ3851" s="103"/>
      <c r="BA3851" s="95"/>
      <c r="BB3851" s="95"/>
      <c r="BC3851" s="95"/>
      <c r="BD3851" s="95"/>
      <c r="BE3851" s="95"/>
      <c r="BF3851" s="95"/>
      <c r="BG3851" s="95"/>
      <c r="BH3851" s="95"/>
      <c r="BI3851" s="95"/>
    </row>
    <row r="3852" spans="17:61" s="82" customFormat="1" x14ac:dyDescent="0.2">
      <c r="Q3852" s="103"/>
      <c r="R3852" s="104"/>
      <c r="S3852" s="103"/>
      <c r="T3852" s="103"/>
      <c r="U3852" s="103"/>
      <c r="V3852" s="103"/>
      <c r="W3852" s="103"/>
      <c r="X3852" s="103"/>
      <c r="Y3852" s="103"/>
      <c r="Z3852" s="103"/>
      <c r="AA3852" s="103"/>
      <c r="AB3852" s="103"/>
      <c r="AC3852" s="103"/>
      <c r="AD3852" s="103"/>
      <c r="AE3852" s="103"/>
      <c r="AF3852" s="103"/>
      <c r="AG3852" s="103"/>
      <c r="AH3852" s="103"/>
      <c r="AI3852" s="103"/>
      <c r="AJ3852" s="103"/>
      <c r="AK3852" s="103"/>
      <c r="AL3852" s="103"/>
      <c r="AM3852" s="103"/>
      <c r="AN3852" s="103"/>
      <c r="AO3852" s="103"/>
      <c r="AP3852" s="103"/>
      <c r="AQ3852" s="103"/>
      <c r="AR3852" s="103"/>
      <c r="AS3852" s="103"/>
      <c r="AT3852" s="103"/>
      <c r="AU3852" s="103"/>
      <c r="AV3852" s="103"/>
      <c r="AW3852" s="103"/>
      <c r="AX3852" s="103"/>
      <c r="AY3852" s="103"/>
      <c r="AZ3852" s="103"/>
      <c r="BA3852" s="95"/>
      <c r="BB3852" s="95"/>
      <c r="BC3852" s="95"/>
      <c r="BD3852" s="95"/>
      <c r="BE3852" s="95"/>
      <c r="BF3852" s="95"/>
      <c r="BG3852" s="95"/>
      <c r="BH3852" s="95"/>
      <c r="BI3852" s="95"/>
    </row>
    <row r="3853" spans="17:61" s="82" customFormat="1" x14ac:dyDescent="0.2">
      <c r="Q3853" s="103"/>
      <c r="R3853" s="104"/>
      <c r="S3853" s="103"/>
      <c r="T3853" s="103"/>
      <c r="U3853" s="103"/>
      <c r="V3853" s="103"/>
      <c r="W3853" s="103"/>
      <c r="X3853" s="103"/>
      <c r="Y3853" s="103"/>
      <c r="Z3853" s="103"/>
      <c r="AA3853" s="103"/>
      <c r="AB3853" s="103"/>
      <c r="AC3853" s="103"/>
      <c r="AD3853" s="103"/>
      <c r="AE3853" s="103"/>
      <c r="AF3853" s="103"/>
      <c r="AG3853" s="103"/>
      <c r="AH3853" s="103"/>
      <c r="AI3853" s="103"/>
      <c r="AJ3853" s="103"/>
      <c r="AK3853" s="103"/>
      <c r="AL3853" s="103"/>
      <c r="AM3853" s="103"/>
      <c r="AN3853" s="103"/>
      <c r="AO3853" s="103"/>
      <c r="AP3853" s="103"/>
      <c r="AQ3853" s="103"/>
      <c r="AR3853" s="103"/>
      <c r="AS3853" s="103"/>
      <c r="AT3853" s="103"/>
      <c r="AU3853" s="103"/>
      <c r="AV3853" s="103"/>
      <c r="AW3853" s="103"/>
      <c r="AX3853" s="103"/>
      <c r="AY3853" s="103"/>
      <c r="AZ3853" s="103"/>
      <c r="BA3853" s="95"/>
      <c r="BB3853" s="95"/>
      <c r="BC3853" s="95"/>
      <c r="BD3853" s="95"/>
      <c r="BE3853" s="95"/>
      <c r="BF3853" s="95"/>
      <c r="BG3853" s="95"/>
      <c r="BH3853" s="95"/>
      <c r="BI3853" s="95"/>
    </row>
    <row r="3854" spans="17:61" s="82" customFormat="1" x14ac:dyDescent="0.2">
      <c r="Q3854" s="103"/>
      <c r="R3854" s="104"/>
      <c r="S3854" s="103"/>
      <c r="T3854" s="103"/>
      <c r="U3854" s="103"/>
      <c r="V3854" s="103"/>
      <c r="W3854" s="103"/>
      <c r="X3854" s="103"/>
      <c r="Y3854" s="103"/>
      <c r="Z3854" s="103"/>
      <c r="AA3854" s="103"/>
      <c r="AB3854" s="103"/>
      <c r="AC3854" s="103"/>
      <c r="AD3854" s="103"/>
      <c r="AE3854" s="103"/>
      <c r="AF3854" s="103"/>
      <c r="AG3854" s="103"/>
      <c r="AH3854" s="103"/>
      <c r="AI3854" s="103"/>
      <c r="AJ3854" s="103"/>
      <c r="AK3854" s="103"/>
      <c r="AL3854" s="103"/>
      <c r="AM3854" s="103"/>
      <c r="AN3854" s="103"/>
      <c r="AO3854" s="103"/>
      <c r="AP3854" s="103"/>
      <c r="AQ3854" s="103"/>
      <c r="AR3854" s="103"/>
      <c r="AS3854" s="103"/>
      <c r="AT3854" s="103"/>
      <c r="AU3854" s="103"/>
      <c r="AV3854" s="103"/>
      <c r="AW3854" s="103"/>
      <c r="AX3854" s="103"/>
      <c r="AY3854" s="103"/>
      <c r="AZ3854" s="103"/>
      <c r="BA3854" s="95"/>
      <c r="BB3854" s="95"/>
      <c r="BC3854" s="95"/>
      <c r="BD3854" s="95"/>
      <c r="BE3854" s="95"/>
      <c r="BF3854" s="95"/>
      <c r="BG3854" s="95"/>
      <c r="BH3854" s="95"/>
      <c r="BI3854" s="95"/>
    </row>
    <row r="3855" spans="17:61" s="82" customFormat="1" x14ac:dyDescent="0.2">
      <c r="Q3855" s="103"/>
      <c r="R3855" s="104"/>
      <c r="S3855" s="103"/>
      <c r="T3855" s="103"/>
      <c r="U3855" s="103"/>
      <c r="V3855" s="103"/>
      <c r="W3855" s="103"/>
      <c r="X3855" s="103"/>
      <c r="Y3855" s="103"/>
      <c r="Z3855" s="103"/>
      <c r="AA3855" s="103"/>
      <c r="AB3855" s="103"/>
      <c r="AC3855" s="103"/>
      <c r="AD3855" s="103"/>
      <c r="AE3855" s="103"/>
      <c r="AF3855" s="103"/>
      <c r="AG3855" s="103"/>
      <c r="AH3855" s="103"/>
      <c r="AI3855" s="103"/>
      <c r="AJ3855" s="103"/>
      <c r="AK3855" s="103"/>
      <c r="AL3855" s="103"/>
      <c r="AM3855" s="103"/>
      <c r="AN3855" s="103"/>
      <c r="AO3855" s="103"/>
      <c r="AP3855" s="103"/>
      <c r="AQ3855" s="103"/>
      <c r="AR3855" s="103"/>
      <c r="AS3855" s="103"/>
      <c r="AT3855" s="103"/>
      <c r="AU3855" s="103"/>
      <c r="AV3855" s="103"/>
      <c r="AW3855" s="103"/>
      <c r="AX3855" s="103"/>
      <c r="AY3855" s="103"/>
      <c r="AZ3855" s="103"/>
      <c r="BA3855" s="95"/>
      <c r="BB3855" s="95"/>
      <c r="BC3855" s="95"/>
      <c r="BD3855" s="95"/>
      <c r="BE3855" s="95"/>
      <c r="BF3855" s="95"/>
      <c r="BG3855" s="95"/>
      <c r="BH3855" s="95"/>
      <c r="BI3855" s="95"/>
    </row>
    <row r="3856" spans="17:61" s="82" customFormat="1" x14ac:dyDescent="0.2">
      <c r="Q3856" s="103"/>
      <c r="R3856" s="104"/>
      <c r="S3856" s="103"/>
      <c r="T3856" s="103"/>
      <c r="U3856" s="103"/>
      <c r="V3856" s="103"/>
      <c r="W3856" s="103"/>
      <c r="X3856" s="103"/>
      <c r="Y3856" s="103"/>
      <c r="Z3856" s="103"/>
      <c r="AA3856" s="103"/>
      <c r="AB3856" s="103"/>
      <c r="AC3856" s="103"/>
      <c r="AD3856" s="103"/>
      <c r="AE3856" s="103"/>
      <c r="AF3856" s="103"/>
      <c r="AG3856" s="103"/>
      <c r="AH3856" s="103"/>
      <c r="AI3856" s="103"/>
      <c r="AJ3856" s="103"/>
      <c r="AK3856" s="103"/>
      <c r="AL3856" s="103"/>
      <c r="AM3856" s="103"/>
      <c r="AN3856" s="103"/>
      <c r="AO3856" s="103"/>
      <c r="AP3856" s="103"/>
      <c r="AQ3856" s="103"/>
      <c r="AR3856" s="103"/>
      <c r="AS3856" s="103"/>
      <c r="AT3856" s="103"/>
      <c r="AU3856" s="103"/>
      <c r="AV3856" s="103"/>
      <c r="AW3856" s="103"/>
      <c r="AX3856" s="103"/>
      <c r="AY3856" s="103"/>
      <c r="AZ3856" s="103"/>
      <c r="BA3856" s="95"/>
      <c r="BB3856" s="95"/>
      <c r="BC3856" s="95"/>
      <c r="BD3856" s="95"/>
      <c r="BE3856" s="95"/>
      <c r="BF3856" s="95"/>
      <c r="BG3856" s="95"/>
      <c r="BH3856" s="95"/>
      <c r="BI3856" s="95"/>
    </row>
    <row r="3857" spans="17:61" s="82" customFormat="1" x14ac:dyDescent="0.2">
      <c r="Q3857" s="103"/>
      <c r="R3857" s="104"/>
      <c r="S3857" s="103"/>
      <c r="T3857" s="103"/>
      <c r="U3857" s="103"/>
      <c r="V3857" s="103"/>
      <c r="W3857" s="103"/>
      <c r="X3857" s="103"/>
      <c r="Y3857" s="103"/>
      <c r="Z3857" s="103"/>
      <c r="AA3857" s="103"/>
      <c r="AB3857" s="103"/>
      <c r="AC3857" s="103"/>
      <c r="AD3857" s="103"/>
      <c r="AE3857" s="103"/>
      <c r="AF3857" s="103"/>
      <c r="AG3857" s="103"/>
      <c r="AH3857" s="103"/>
      <c r="AI3857" s="103"/>
      <c r="AJ3857" s="103"/>
      <c r="AK3857" s="103"/>
      <c r="AL3857" s="103"/>
      <c r="AM3857" s="103"/>
      <c r="AN3857" s="103"/>
      <c r="AO3857" s="103"/>
      <c r="AP3857" s="103"/>
      <c r="AQ3857" s="103"/>
      <c r="AR3857" s="103"/>
      <c r="AS3857" s="103"/>
      <c r="AT3857" s="103"/>
      <c r="AU3857" s="103"/>
      <c r="AV3857" s="103"/>
      <c r="AW3857" s="103"/>
      <c r="AX3857" s="103"/>
      <c r="AY3857" s="103"/>
      <c r="AZ3857" s="103"/>
      <c r="BA3857" s="95"/>
      <c r="BB3857" s="95"/>
      <c r="BC3857" s="95"/>
      <c r="BD3857" s="95"/>
      <c r="BE3857" s="95"/>
      <c r="BF3857" s="95"/>
      <c r="BG3857" s="95"/>
      <c r="BH3857" s="95"/>
      <c r="BI3857" s="95"/>
    </row>
    <row r="3858" spans="17:61" s="82" customFormat="1" x14ac:dyDescent="0.2">
      <c r="Q3858" s="103"/>
      <c r="R3858" s="104"/>
      <c r="S3858" s="103"/>
      <c r="T3858" s="103"/>
      <c r="U3858" s="103"/>
      <c r="V3858" s="103"/>
      <c r="W3858" s="103"/>
      <c r="X3858" s="103"/>
      <c r="Y3858" s="103"/>
      <c r="Z3858" s="103"/>
      <c r="AA3858" s="103"/>
      <c r="AB3858" s="103"/>
      <c r="AC3858" s="103"/>
      <c r="AD3858" s="103"/>
      <c r="AE3858" s="103"/>
      <c r="AF3858" s="103"/>
      <c r="AG3858" s="103"/>
      <c r="AH3858" s="103"/>
      <c r="AI3858" s="103"/>
      <c r="AJ3858" s="103"/>
      <c r="AK3858" s="103"/>
      <c r="AL3858" s="103"/>
      <c r="AM3858" s="103"/>
      <c r="AN3858" s="103"/>
      <c r="AO3858" s="103"/>
      <c r="AP3858" s="103"/>
      <c r="AQ3858" s="103"/>
      <c r="AR3858" s="103"/>
      <c r="AS3858" s="103"/>
      <c r="AT3858" s="103"/>
      <c r="AU3858" s="103"/>
      <c r="AV3858" s="103"/>
      <c r="AW3858" s="103"/>
      <c r="AX3858" s="103"/>
      <c r="AY3858" s="103"/>
      <c r="AZ3858" s="103"/>
      <c r="BA3858" s="95"/>
      <c r="BB3858" s="95"/>
      <c r="BC3858" s="95"/>
      <c r="BD3858" s="95"/>
      <c r="BE3858" s="95"/>
      <c r="BF3858" s="95"/>
      <c r="BG3858" s="95"/>
      <c r="BH3858" s="95"/>
      <c r="BI3858" s="95"/>
    </row>
    <row r="3859" spans="17:61" s="82" customFormat="1" x14ac:dyDescent="0.2">
      <c r="Q3859" s="103"/>
      <c r="R3859" s="104"/>
      <c r="S3859" s="103"/>
      <c r="T3859" s="103"/>
      <c r="U3859" s="103"/>
      <c r="V3859" s="103"/>
      <c r="W3859" s="103"/>
      <c r="X3859" s="103"/>
      <c r="Y3859" s="103"/>
      <c r="Z3859" s="103"/>
      <c r="AA3859" s="103"/>
      <c r="AB3859" s="103"/>
      <c r="AC3859" s="103"/>
      <c r="AD3859" s="103"/>
      <c r="AE3859" s="103"/>
      <c r="AF3859" s="103"/>
      <c r="AG3859" s="103"/>
      <c r="AH3859" s="103"/>
      <c r="AI3859" s="103"/>
      <c r="AJ3859" s="103"/>
      <c r="AK3859" s="103"/>
      <c r="AL3859" s="103"/>
      <c r="AM3859" s="103"/>
      <c r="AN3859" s="103"/>
      <c r="AO3859" s="103"/>
      <c r="AP3859" s="103"/>
      <c r="AQ3859" s="103"/>
      <c r="AR3859" s="103"/>
      <c r="AS3859" s="103"/>
      <c r="AT3859" s="103"/>
      <c r="AU3859" s="103"/>
      <c r="AV3859" s="103"/>
      <c r="AW3859" s="103"/>
      <c r="AX3859" s="103"/>
      <c r="AY3859" s="103"/>
      <c r="AZ3859" s="103"/>
      <c r="BA3859" s="95"/>
      <c r="BB3859" s="95"/>
      <c r="BC3859" s="95"/>
      <c r="BD3859" s="95"/>
      <c r="BE3859" s="95"/>
      <c r="BF3859" s="95"/>
      <c r="BG3859" s="95"/>
      <c r="BH3859" s="95"/>
      <c r="BI3859" s="95"/>
    </row>
    <row r="3860" spans="17:61" s="82" customFormat="1" x14ac:dyDescent="0.2">
      <c r="Q3860" s="103"/>
      <c r="R3860" s="104"/>
      <c r="S3860" s="103"/>
      <c r="T3860" s="103"/>
      <c r="U3860" s="103"/>
      <c r="V3860" s="103"/>
      <c r="W3860" s="103"/>
      <c r="X3860" s="103"/>
      <c r="Y3860" s="103"/>
      <c r="Z3860" s="103"/>
      <c r="AA3860" s="103"/>
      <c r="AB3860" s="103"/>
      <c r="AC3860" s="103"/>
      <c r="AD3860" s="103"/>
      <c r="AE3860" s="103"/>
      <c r="AF3860" s="103"/>
      <c r="AG3860" s="103"/>
      <c r="AH3860" s="103"/>
      <c r="AI3860" s="103"/>
      <c r="AJ3860" s="103"/>
      <c r="AK3860" s="103"/>
      <c r="AL3860" s="103"/>
      <c r="AM3860" s="103"/>
      <c r="AN3860" s="103"/>
      <c r="AO3860" s="103"/>
      <c r="AP3860" s="103"/>
      <c r="AQ3860" s="103"/>
      <c r="AR3860" s="103"/>
      <c r="AS3860" s="103"/>
      <c r="AT3860" s="103"/>
      <c r="AU3860" s="103"/>
      <c r="AV3860" s="103"/>
      <c r="AW3860" s="103"/>
      <c r="AX3860" s="103"/>
      <c r="AY3860" s="103"/>
      <c r="AZ3860" s="103"/>
      <c r="BA3860" s="95"/>
      <c r="BB3860" s="95"/>
      <c r="BC3860" s="95"/>
      <c r="BD3860" s="95"/>
      <c r="BE3860" s="95"/>
      <c r="BF3860" s="95"/>
      <c r="BG3860" s="95"/>
      <c r="BH3860" s="95"/>
      <c r="BI3860" s="95"/>
    </row>
    <row r="3861" spans="17:61" s="82" customFormat="1" x14ac:dyDescent="0.2">
      <c r="Q3861" s="103"/>
      <c r="R3861" s="104"/>
      <c r="S3861" s="103"/>
      <c r="T3861" s="103"/>
      <c r="U3861" s="103"/>
      <c r="V3861" s="103"/>
      <c r="W3861" s="103"/>
      <c r="X3861" s="103"/>
      <c r="Y3861" s="103"/>
      <c r="Z3861" s="103"/>
      <c r="AA3861" s="103"/>
      <c r="AB3861" s="103"/>
      <c r="AC3861" s="103"/>
      <c r="AD3861" s="103"/>
      <c r="AE3861" s="103"/>
      <c r="AF3861" s="103"/>
      <c r="AG3861" s="103"/>
      <c r="AH3861" s="103"/>
      <c r="AI3861" s="103"/>
      <c r="AJ3861" s="103"/>
      <c r="AK3861" s="103"/>
      <c r="AL3861" s="103"/>
      <c r="AM3861" s="103"/>
      <c r="AN3861" s="103"/>
      <c r="AO3861" s="103"/>
      <c r="AP3861" s="103"/>
      <c r="AQ3861" s="103"/>
      <c r="AR3861" s="103"/>
      <c r="AS3861" s="103"/>
      <c r="AT3861" s="103"/>
      <c r="AU3861" s="103"/>
      <c r="AV3861" s="103"/>
      <c r="AW3861" s="103"/>
      <c r="AX3861" s="103"/>
      <c r="AY3861" s="103"/>
      <c r="AZ3861" s="103"/>
      <c r="BA3861" s="95"/>
      <c r="BB3861" s="95"/>
      <c r="BC3861" s="95"/>
      <c r="BD3861" s="95"/>
      <c r="BE3861" s="95"/>
      <c r="BF3861" s="95"/>
      <c r="BG3861" s="95"/>
      <c r="BH3861" s="95"/>
      <c r="BI3861" s="95"/>
    </row>
    <row r="3862" spans="17:61" s="82" customFormat="1" x14ac:dyDescent="0.2">
      <c r="Q3862" s="103"/>
      <c r="R3862" s="104"/>
      <c r="S3862" s="103"/>
      <c r="T3862" s="103"/>
      <c r="U3862" s="103"/>
      <c r="V3862" s="103"/>
      <c r="W3862" s="103"/>
      <c r="X3862" s="103"/>
      <c r="Y3862" s="103"/>
      <c r="Z3862" s="103"/>
      <c r="AA3862" s="103"/>
      <c r="AB3862" s="103"/>
      <c r="AC3862" s="103"/>
      <c r="AD3862" s="103"/>
      <c r="AE3862" s="103"/>
      <c r="AF3862" s="103"/>
      <c r="AG3862" s="103"/>
      <c r="AH3862" s="103"/>
      <c r="AI3862" s="103"/>
      <c r="AJ3862" s="103"/>
      <c r="AK3862" s="103"/>
      <c r="AL3862" s="103"/>
      <c r="AM3862" s="103"/>
      <c r="AN3862" s="103"/>
      <c r="AO3862" s="103"/>
      <c r="AP3862" s="103"/>
      <c r="AQ3862" s="103"/>
      <c r="AR3862" s="103"/>
      <c r="AS3862" s="103"/>
      <c r="AT3862" s="103"/>
      <c r="AU3862" s="103"/>
      <c r="AV3862" s="103"/>
      <c r="AW3862" s="103"/>
      <c r="AX3862" s="103"/>
      <c r="AY3862" s="103"/>
      <c r="AZ3862" s="103"/>
      <c r="BA3862" s="95"/>
      <c r="BB3862" s="95"/>
      <c r="BC3862" s="95"/>
      <c r="BD3862" s="95"/>
      <c r="BE3862" s="95"/>
      <c r="BF3862" s="95"/>
      <c r="BG3862" s="95"/>
      <c r="BH3862" s="95"/>
      <c r="BI3862" s="95"/>
    </row>
    <row r="3863" spans="17:61" s="82" customFormat="1" x14ac:dyDescent="0.2">
      <c r="Q3863" s="103"/>
      <c r="R3863" s="104"/>
      <c r="S3863" s="103"/>
      <c r="T3863" s="103"/>
      <c r="U3863" s="103"/>
      <c r="V3863" s="103"/>
      <c r="W3863" s="103"/>
      <c r="X3863" s="103"/>
      <c r="Y3863" s="103"/>
      <c r="Z3863" s="103"/>
      <c r="AA3863" s="103"/>
      <c r="AB3863" s="103"/>
      <c r="AC3863" s="103"/>
      <c r="AD3863" s="103"/>
      <c r="AE3863" s="103"/>
      <c r="AF3863" s="103"/>
      <c r="AG3863" s="103"/>
      <c r="AH3863" s="103"/>
      <c r="AI3863" s="103"/>
      <c r="AJ3863" s="103"/>
      <c r="AK3863" s="103"/>
      <c r="AL3863" s="103"/>
      <c r="AM3863" s="103"/>
      <c r="AN3863" s="103"/>
      <c r="AO3863" s="103"/>
      <c r="AP3863" s="103"/>
      <c r="AQ3863" s="103"/>
      <c r="AR3863" s="103"/>
      <c r="AS3863" s="103"/>
      <c r="AT3863" s="103"/>
      <c r="AU3863" s="103"/>
      <c r="AV3863" s="103"/>
      <c r="AW3863" s="103"/>
      <c r="AX3863" s="103"/>
      <c r="AY3863" s="103"/>
      <c r="AZ3863" s="103"/>
      <c r="BA3863" s="95"/>
      <c r="BB3863" s="95"/>
      <c r="BC3863" s="95"/>
      <c r="BD3863" s="95"/>
      <c r="BE3863" s="95"/>
      <c r="BF3863" s="95"/>
      <c r="BG3863" s="95"/>
      <c r="BH3863" s="95"/>
      <c r="BI3863" s="95"/>
    </row>
    <row r="3864" spans="17:61" s="82" customFormat="1" x14ac:dyDescent="0.2">
      <c r="Q3864" s="103"/>
      <c r="R3864" s="104"/>
      <c r="S3864" s="103"/>
      <c r="T3864" s="103"/>
      <c r="U3864" s="103"/>
      <c r="V3864" s="103"/>
      <c r="W3864" s="103"/>
      <c r="X3864" s="103"/>
      <c r="Y3864" s="103"/>
      <c r="Z3864" s="103"/>
      <c r="AA3864" s="103"/>
      <c r="AB3864" s="103"/>
      <c r="AC3864" s="103"/>
      <c r="AD3864" s="103"/>
      <c r="AE3864" s="103"/>
      <c r="AF3864" s="103"/>
      <c r="AG3864" s="103"/>
      <c r="AH3864" s="103"/>
      <c r="AI3864" s="103"/>
      <c r="AJ3864" s="103"/>
      <c r="AK3864" s="103"/>
      <c r="AL3864" s="103"/>
      <c r="AM3864" s="103"/>
      <c r="AN3864" s="103"/>
      <c r="AO3864" s="103"/>
      <c r="AP3864" s="103"/>
      <c r="AQ3864" s="103"/>
      <c r="AR3864" s="103"/>
      <c r="AS3864" s="103"/>
      <c r="AT3864" s="103"/>
      <c r="AU3864" s="103"/>
      <c r="AV3864" s="103"/>
      <c r="AW3864" s="103"/>
      <c r="AX3864" s="103"/>
      <c r="AY3864" s="103"/>
      <c r="AZ3864" s="103"/>
      <c r="BA3864" s="95"/>
      <c r="BB3864" s="95"/>
      <c r="BC3864" s="95"/>
      <c r="BD3864" s="95"/>
      <c r="BE3864" s="95"/>
      <c r="BF3864" s="95"/>
      <c r="BG3864" s="95"/>
      <c r="BH3864" s="95"/>
      <c r="BI3864" s="95"/>
    </row>
    <row r="3865" spans="17:61" s="82" customFormat="1" x14ac:dyDescent="0.2">
      <c r="Q3865" s="103"/>
      <c r="R3865" s="104"/>
      <c r="S3865" s="103"/>
      <c r="T3865" s="103"/>
      <c r="U3865" s="103"/>
      <c r="V3865" s="103"/>
      <c r="W3865" s="103"/>
      <c r="X3865" s="103"/>
      <c r="Y3865" s="103"/>
      <c r="Z3865" s="103"/>
      <c r="AA3865" s="103"/>
      <c r="AB3865" s="103"/>
      <c r="AC3865" s="103"/>
      <c r="AD3865" s="103"/>
      <c r="AE3865" s="103"/>
      <c r="AF3865" s="103"/>
      <c r="AG3865" s="103"/>
      <c r="AH3865" s="103"/>
      <c r="AI3865" s="103"/>
      <c r="AJ3865" s="103"/>
      <c r="AK3865" s="103"/>
      <c r="AL3865" s="103"/>
      <c r="AM3865" s="103"/>
      <c r="AN3865" s="103"/>
      <c r="AO3865" s="103"/>
      <c r="AP3865" s="103"/>
      <c r="AQ3865" s="103"/>
      <c r="AR3865" s="103"/>
      <c r="AS3865" s="103"/>
      <c r="AT3865" s="103"/>
      <c r="AU3865" s="103"/>
      <c r="AV3865" s="103"/>
      <c r="AW3865" s="103"/>
      <c r="AX3865" s="103"/>
      <c r="AY3865" s="103"/>
      <c r="AZ3865" s="103"/>
      <c r="BA3865" s="95"/>
      <c r="BB3865" s="95"/>
      <c r="BC3865" s="95"/>
      <c r="BD3865" s="95"/>
      <c r="BE3865" s="95"/>
      <c r="BF3865" s="95"/>
      <c r="BG3865" s="95"/>
      <c r="BH3865" s="95"/>
      <c r="BI3865" s="95"/>
    </row>
    <row r="3866" spans="17:61" s="82" customFormat="1" x14ac:dyDescent="0.2">
      <c r="Q3866" s="103"/>
      <c r="R3866" s="104"/>
      <c r="S3866" s="103"/>
      <c r="T3866" s="103"/>
      <c r="U3866" s="103"/>
      <c r="V3866" s="103"/>
      <c r="W3866" s="103"/>
      <c r="X3866" s="103"/>
      <c r="Y3866" s="103"/>
      <c r="Z3866" s="103"/>
      <c r="AA3866" s="103"/>
      <c r="AB3866" s="103"/>
      <c r="AC3866" s="103"/>
      <c r="AD3866" s="103"/>
      <c r="AE3866" s="103"/>
      <c r="AF3866" s="103"/>
      <c r="AG3866" s="103"/>
      <c r="AH3866" s="103"/>
      <c r="AI3866" s="103"/>
      <c r="AJ3866" s="103"/>
      <c r="AK3866" s="103"/>
      <c r="AL3866" s="103"/>
      <c r="AM3866" s="103"/>
      <c r="AN3866" s="103"/>
      <c r="AO3866" s="103"/>
      <c r="AP3866" s="103"/>
      <c r="AQ3866" s="103"/>
      <c r="AR3866" s="103"/>
      <c r="AS3866" s="103"/>
      <c r="AT3866" s="103"/>
      <c r="AU3866" s="103"/>
      <c r="AV3866" s="103"/>
      <c r="AW3866" s="103"/>
      <c r="AX3866" s="103"/>
      <c r="AY3866" s="103"/>
      <c r="AZ3866" s="103"/>
      <c r="BA3866" s="95"/>
      <c r="BB3866" s="95"/>
      <c r="BC3866" s="95"/>
      <c r="BD3866" s="95"/>
      <c r="BE3866" s="95"/>
      <c r="BF3866" s="95"/>
      <c r="BG3866" s="95"/>
      <c r="BH3866" s="95"/>
      <c r="BI3866" s="95"/>
    </row>
    <row r="3867" spans="17:61" s="82" customFormat="1" x14ac:dyDescent="0.2">
      <c r="Q3867" s="103"/>
      <c r="R3867" s="104"/>
      <c r="S3867" s="103"/>
      <c r="T3867" s="103"/>
      <c r="U3867" s="103"/>
      <c r="V3867" s="103"/>
      <c r="W3867" s="103"/>
      <c r="X3867" s="103"/>
      <c r="Y3867" s="103"/>
      <c r="Z3867" s="103"/>
      <c r="AA3867" s="103"/>
      <c r="AB3867" s="103"/>
      <c r="AC3867" s="103"/>
      <c r="AD3867" s="103"/>
      <c r="AE3867" s="103"/>
      <c r="AF3867" s="103"/>
      <c r="AG3867" s="103"/>
      <c r="AH3867" s="103"/>
      <c r="AI3867" s="103"/>
      <c r="AJ3867" s="103"/>
      <c r="AK3867" s="103"/>
      <c r="AL3867" s="103"/>
      <c r="AM3867" s="103"/>
      <c r="AN3867" s="103"/>
      <c r="AO3867" s="103"/>
      <c r="AP3867" s="103"/>
      <c r="AQ3867" s="103"/>
      <c r="AR3867" s="103"/>
      <c r="AS3867" s="103"/>
      <c r="AT3867" s="103"/>
      <c r="AU3867" s="103"/>
      <c r="AV3867" s="103"/>
      <c r="AW3867" s="103"/>
      <c r="AX3867" s="103"/>
      <c r="AY3867" s="103"/>
      <c r="AZ3867" s="103"/>
      <c r="BA3867" s="95"/>
      <c r="BB3867" s="95"/>
      <c r="BC3867" s="95"/>
      <c r="BD3867" s="95"/>
      <c r="BE3867" s="95"/>
      <c r="BF3867" s="95"/>
      <c r="BG3867" s="95"/>
      <c r="BH3867" s="95"/>
      <c r="BI3867" s="95"/>
    </row>
    <row r="3868" spans="17:61" s="82" customFormat="1" x14ac:dyDescent="0.2">
      <c r="Q3868" s="103"/>
      <c r="R3868" s="104"/>
      <c r="S3868" s="103"/>
      <c r="T3868" s="103"/>
      <c r="U3868" s="103"/>
      <c r="V3868" s="103"/>
      <c r="W3868" s="103"/>
      <c r="X3868" s="103"/>
      <c r="Y3868" s="103"/>
      <c r="Z3868" s="103"/>
      <c r="AA3868" s="103"/>
      <c r="AB3868" s="103"/>
      <c r="AC3868" s="103"/>
      <c r="AD3868" s="103"/>
      <c r="AE3868" s="103"/>
      <c r="AF3868" s="103"/>
      <c r="AG3868" s="103"/>
      <c r="AH3868" s="103"/>
      <c r="AI3868" s="103"/>
      <c r="AJ3868" s="103"/>
      <c r="AK3868" s="103"/>
      <c r="AL3868" s="103"/>
      <c r="AM3868" s="103"/>
      <c r="AN3868" s="103"/>
      <c r="AO3868" s="103"/>
      <c r="AP3868" s="103"/>
      <c r="AQ3868" s="103"/>
      <c r="AR3868" s="103"/>
      <c r="AS3868" s="103"/>
      <c r="AT3868" s="103"/>
      <c r="AU3868" s="103"/>
      <c r="AV3868" s="103"/>
      <c r="AW3868" s="103"/>
      <c r="AX3868" s="103"/>
      <c r="AY3868" s="103"/>
      <c r="AZ3868" s="103"/>
      <c r="BA3868" s="95"/>
      <c r="BB3868" s="95"/>
      <c r="BC3868" s="95"/>
      <c r="BD3868" s="95"/>
      <c r="BE3868" s="95"/>
      <c r="BF3868" s="95"/>
      <c r="BG3868" s="95"/>
      <c r="BH3868" s="95"/>
      <c r="BI3868" s="95"/>
    </row>
    <row r="3869" spans="17:61" s="82" customFormat="1" x14ac:dyDescent="0.2">
      <c r="Q3869" s="103"/>
      <c r="R3869" s="104"/>
      <c r="S3869" s="103"/>
      <c r="T3869" s="103"/>
      <c r="U3869" s="103"/>
      <c r="V3869" s="103"/>
      <c r="W3869" s="103"/>
      <c r="X3869" s="103"/>
      <c r="Y3869" s="103"/>
      <c r="Z3869" s="103"/>
      <c r="AA3869" s="103"/>
      <c r="AB3869" s="103"/>
      <c r="AC3869" s="103"/>
      <c r="AD3869" s="103"/>
      <c r="AE3869" s="103"/>
      <c r="AF3869" s="103"/>
      <c r="AG3869" s="103"/>
      <c r="AH3869" s="103"/>
      <c r="AI3869" s="103"/>
      <c r="AJ3869" s="103"/>
      <c r="AK3869" s="103"/>
      <c r="AL3869" s="103"/>
      <c r="AM3869" s="103"/>
      <c r="AN3869" s="103"/>
      <c r="AO3869" s="103"/>
      <c r="AP3869" s="103"/>
      <c r="AQ3869" s="103"/>
      <c r="AR3869" s="103"/>
      <c r="AS3869" s="103"/>
      <c r="AT3869" s="103"/>
      <c r="AU3869" s="103"/>
      <c r="AV3869" s="103"/>
      <c r="AW3869" s="103"/>
      <c r="AX3869" s="103"/>
      <c r="AY3869" s="103"/>
      <c r="AZ3869" s="103"/>
      <c r="BA3869" s="95"/>
      <c r="BB3869" s="95"/>
      <c r="BC3869" s="95"/>
      <c r="BD3869" s="95"/>
      <c r="BE3869" s="95"/>
      <c r="BF3869" s="95"/>
      <c r="BG3869" s="95"/>
      <c r="BH3869" s="95"/>
      <c r="BI3869" s="95"/>
    </row>
    <row r="3870" spans="17:61" s="82" customFormat="1" x14ac:dyDescent="0.2">
      <c r="Q3870" s="103"/>
      <c r="R3870" s="104"/>
      <c r="S3870" s="103"/>
      <c r="T3870" s="103"/>
      <c r="U3870" s="103"/>
      <c r="V3870" s="103"/>
      <c r="W3870" s="103"/>
      <c r="X3870" s="103"/>
      <c r="Y3870" s="103"/>
      <c r="Z3870" s="103"/>
      <c r="AA3870" s="103"/>
      <c r="AB3870" s="103"/>
      <c r="AC3870" s="103"/>
      <c r="AD3870" s="103"/>
      <c r="AE3870" s="103"/>
      <c r="AF3870" s="103"/>
      <c r="AG3870" s="103"/>
      <c r="AH3870" s="103"/>
      <c r="AI3870" s="103"/>
      <c r="AJ3870" s="103"/>
      <c r="AK3870" s="103"/>
      <c r="AL3870" s="103"/>
      <c r="AM3870" s="103"/>
      <c r="AN3870" s="103"/>
      <c r="AO3870" s="103"/>
      <c r="AP3870" s="103"/>
      <c r="AQ3870" s="103"/>
      <c r="AR3870" s="103"/>
      <c r="AS3870" s="103"/>
      <c r="AT3870" s="103"/>
      <c r="AU3870" s="103"/>
      <c r="AV3870" s="103"/>
      <c r="AW3870" s="103"/>
      <c r="AX3870" s="103"/>
      <c r="AY3870" s="103"/>
      <c r="AZ3870" s="103"/>
      <c r="BA3870" s="95"/>
      <c r="BB3870" s="95"/>
      <c r="BC3870" s="95"/>
      <c r="BD3870" s="95"/>
      <c r="BE3870" s="95"/>
      <c r="BF3870" s="95"/>
      <c r="BG3870" s="95"/>
      <c r="BH3870" s="95"/>
      <c r="BI3870" s="95"/>
    </row>
    <row r="3871" spans="17:61" s="82" customFormat="1" x14ac:dyDescent="0.2">
      <c r="Q3871" s="103"/>
      <c r="R3871" s="104"/>
      <c r="S3871" s="103"/>
      <c r="T3871" s="103"/>
      <c r="U3871" s="103"/>
      <c r="V3871" s="103"/>
      <c r="W3871" s="103"/>
      <c r="X3871" s="103"/>
      <c r="Y3871" s="103"/>
      <c r="Z3871" s="103"/>
      <c r="AA3871" s="103"/>
      <c r="AB3871" s="103"/>
      <c r="AC3871" s="103"/>
      <c r="AD3871" s="103"/>
      <c r="AE3871" s="103"/>
      <c r="AF3871" s="103"/>
      <c r="AG3871" s="103"/>
      <c r="AH3871" s="103"/>
      <c r="AI3871" s="103"/>
      <c r="AJ3871" s="103"/>
      <c r="AK3871" s="103"/>
      <c r="AL3871" s="103"/>
      <c r="AM3871" s="103"/>
      <c r="AN3871" s="103"/>
      <c r="AO3871" s="103"/>
      <c r="AP3871" s="103"/>
      <c r="AQ3871" s="103"/>
      <c r="AR3871" s="103"/>
      <c r="AS3871" s="103"/>
      <c r="AT3871" s="103"/>
      <c r="AU3871" s="103"/>
      <c r="AV3871" s="103"/>
      <c r="AW3871" s="103"/>
      <c r="AX3871" s="103"/>
      <c r="AY3871" s="103"/>
      <c r="AZ3871" s="103"/>
      <c r="BA3871" s="95"/>
      <c r="BB3871" s="95"/>
      <c r="BC3871" s="95"/>
      <c r="BD3871" s="95"/>
      <c r="BE3871" s="95"/>
      <c r="BF3871" s="95"/>
      <c r="BG3871" s="95"/>
      <c r="BH3871" s="95"/>
      <c r="BI3871" s="95"/>
    </row>
    <row r="3872" spans="17:61" s="82" customFormat="1" x14ac:dyDescent="0.2">
      <c r="Q3872" s="103"/>
      <c r="R3872" s="104"/>
      <c r="S3872" s="103"/>
      <c r="T3872" s="103"/>
      <c r="U3872" s="103"/>
      <c r="V3872" s="103"/>
      <c r="W3872" s="103"/>
      <c r="X3872" s="103"/>
      <c r="Y3872" s="103"/>
      <c r="Z3872" s="103"/>
      <c r="AA3872" s="103"/>
      <c r="AB3872" s="103"/>
      <c r="AC3872" s="103"/>
      <c r="AD3872" s="103"/>
      <c r="AE3872" s="103"/>
      <c r="AF3872" s="103"/>
      <c r="AG3872" s="103"/>
      <c r="AH3872" s="103"/>
      <c r="AI3872" s="103"/>
      <c r="AJ3872" s="103"/>
      <c r="AK3872" s="103"/>
      <c r="AL3872" s="103"/>
      <c r="AM3872" s="103"/>
      <c r="AN3872" s="103"/>
      <c r="AO3872" s="103"/>
      <c r="AP3872" s="103"/>
      <c r="AQ3872" s="103"/>
      <c r="AR3872" s="103"/>
      <c r="AS3872" s="103"/>
      <c r="AT3872" s="103"/>
      <c r="AU3872" s="103"/>
      <c r="AV3872" s="103"/>
      <c r="AW3872" s="103"/>
      <c r="AX3872" s="103"/>
      <c r="AY3872" s="103"/>
      <c r="AZ3872" s="103"/>
      <c r="BA3872" s="95"/>
      <c r="BB3872" s="95"/>
      <c r="BC3872" s="95"/>
      <c r="BD3872" s="95"/>
      <c r="BE3872" s="95"/>
      <c r="BF3872" s="95"/>
      <c r="BG3872" s="95"/>
      <c r="BH3872" s="95"/>
      <c r="BI3872" s="95"/>
    </row>
    <row r="3873" spans="17:61" s="82" customFormat="1" x14ac:dyDescent="0.2">
      <c r="Q3873" s="103"/>
      <c r="R3873" s="104"/>
      <c r="S3873" s="103"/>
      <c r="T3873" s="103"/>
      <c r="U3873" s="103"/>
      <c r="V3873" s="103"/>
      <c r="W3873" s="103"/>
      <c r="X3873" s="103"/>
      <c r="Y3873" s="103"/>
      <c r="Z3873" s="103"/>
      <c r="AA3873" s="103"/>
      <c r="AB3873" s="103"/>
      <c r="AC3873" s="103"/>
      <c r="AD3873" s="103"/>
      <c r="AE3873" s="103"/>
      <c r="AF3873" s="103"/>
      <c r="AG3873" s="103"/>
      <c r="AH3873" s="103"/>
      <c r="AI3873" s="103"/>
      <c r="AJ3873" s="103"/>
      <c r="AK3873" s="103"/>
      <c r="AL3873" s="103"/>
      <c r="AM3873" s="103"/>
      <c r="AN3873" s="103"/>
      <c r="AO3873" s="103"/>
      <c r="AP3873" s="103"/>
      <c r="AQ3873" s="103"/>
      <c r="AR3873" s="103"/>
      <c r="AS3873" s="103"/>
      <c r="AT3873" s="103"/>
      <c r="AU3873" s="103"/>
      <c r="AV3873" s="103"/>
      <c r="AW3873" s="103"/>
      <c r="AX3873" s="103"/>
      <c r="AY3873" s="103"/>
      <c r="AZ3873" s="103"/>
      <c r="BA3873" s="95"/>
      <c r="BB3873" s="95"/>
      <c r="BC3873" s="95"/>
      <c r="BD3873" s="95"/>
      <c r="BE3873" s="95"/>
      <c r="BF3873" s="95"/>
      <c r="BG3873" s="95"/>
      <c r="BH3873" s="95"/>
      <c r="BI3873" s="95"/>
    </row>
    <row r="3874" spans="17:61" s="82" customFormat="1" x14ac:dyDescent="0.2">
      <c r="Q3874" s="103"/>
      <c r="R3874" s="104"/>
      <c r="S3874" s="103"/>
      <c r="T3874" s="103"/>
      <c r="U3874" s="103"/>
      <c r="V3874" s="103"/>
      <c r="W3874" s="103"/>
      <c r="X3874" s="103"/>
      <c r="Y3874" s="103"/>
      <c r="Z3874" s="103"/>
      <c r="AA3874" s="103"/>
      <c r="AB3874" s="103"/>
      <c r="AC3874" s="103"/>
      <c r="AD3874" s="103"/>
      <c r="AE3874" s="103"/>
      <c r="AF3874" s="103"/>
      <c r="AG3874" s="103"/>
      <c r="AH3874" s="103"/>
      <c r="AI3874" s="103"/>
      <c r="AJ3874" s="103"/>
      <c r="AK3874" s="103"/>
      <c r="AL3874" s="103"/>
      <c r="AM3874" s="103"/>
      <c r="AN3874" s="103"/>
      <c r="AO3874" s="103"/>
      <c r="AP3874" s="103"/>
      <c r="AQ3874" s="103"/>
      <c r="AR3874" s="103"/>
      <c r="AS3874" s="103"/>
      <c r="AT3874" s="103"/>
      <c r="AU3874" s="103"/>
      <c r="AV3874" s="103"/>
      <c r="AW3874" s="103"/>
      <c r="AX3874" s="103"/>
      <c r="AY3874" s="103"/>
      <c r="AZ3874" s="103"/>
      <c r="BA3874" s="95"/>
      <c r="BB3874" s="95"/>
      <c r="BC3874" s="95"/>
      <c r="BD3874" s="95"/>
      <c r="BE3874" s="95"/>
      <c r="BF3874" s="95"/>
      <c r="BG3874" s="95"/>
      <c r="BH3874" s="95"/>
      <c r="BI3874" s="95"/>
    </row>
    <row r="3875" spans="17:61" s="82" customFormat="1" x14ac:dyDescent="0.2">
      <c r="Q3875" s="103"/>
      <c r="R3875" s="104"/>
      <c r="S3875" s="103"/>
      <c r="T3875" s="103"/>
      <c r="U3875" s="103"/>
      <c r="V3875" s="103"/>
      <c r="W3875" s="103"/>
      <c r="X3875" s="103"/>
      <c r="Y3875" s="103"/>
      <c r="Z3875" s="103"/>
      <c r="AA3875" s="103"/>
      <c r="AB3875" s="103"/>
      <c r="AC3875" s="103"/>
      <c r="AD3875" s="103"/>
      <c r="AE3875" s="103"/>
      <c r="AF3875" s="103"/>
      <c r="AG3875" s="103"/>
      <c r="AH3875" s="103"/>
      <c r="AI3875" s="103"/>
      <c r="AJ3875" s="103"/>
      <c r="AK3875" s="103"/>
      <c r="AL3875" s="103"/>
      <c r="AM3875" s="103"/>
      <c r="AN3875" s="103"/>
      <c r="AO3875" s="103"/>
      <c r="AP3875" s="103"/>
      <c r="AQ3875" s="103"/>
      <c r="AR3875" s="103"/>
      <c r="AS3875" s="103"/>
      <c r="AT3875" s="103"/>
      <c r="AU3875" s="103"/>
      <c r="AV3875" s="103"/>
      <c r="AW3875" s="103"/>
      <c r="AX3875" s="103"/>
      <c r="AY3875" s="103"/>
      <c r="AZ3875" s="103"/>
      <c r="BA3875" s="95"/>
      <c r="BB3875" s="95"/>
      <c r="BC3875" s="95"/>
      <c r="BD3875" s="95"/>
      <c r="BE3875" s="95"/>
      <c r="BF3875" s="95"/>
      <c r="BG3875" s="95"/>
      <c r="BH3875" s="95"/>
      <c r="BI3875" s="95"/>
    </row>
    <row r="3876" spans="17:61" s="82" customFormat="1" x14ac:dyDescent="0.2">
      <c r="Q3876" s="103"/>
      <c r="R3876" s="104"/>
      <c r="S3876" s="103"/>
      <c r="T3876" s="103"/>
      <c r="U3876" s="103"/>
      <c r="V3876" s="103"/>
      <c r="W3876" s="103"/>
      <c r="X3876" s="103"/>
      <c r="Y3876" s="103"/>
      <c r="Z3876" s="103"/>
      <c r="AA3876" s="103"/>
      <c r="AB3876" s="103"/>
      <c r="AC3876" s="103"/>
      <c r="AD3876" s="103"/>
      <c r="AE3876" s="103"/>
      <c r="AF3876" s="103"/>
      <c r="AG3876" s="103"/>
      <c r="AH3876" s="103"/>
      <c r="AI3876" s="103"/>
      <c r="AJ3876" s="103"/>
      <c r="AK3876" s="103"/>
      <c r="AL3876" s="103"/>
      <c r="AM3876" s="103"/>
      <c r="AN3876" s="103"/>
      <c r="AO3876" s="103"/>
      <c r="AP3876" s="103"/>
      <c r="AQ3876" s="103"/>
      <c r="AR3876" s="103"/>
      <c r="AS3876" s="103"/>
      <c r="AT3876" s="103"/>
      <c r="AU3876" s="103"/>
      <c r="AV3876" s="103"/>
      <c r="AW3876" s="103"/>
      <c r="AX3876" s="103"/>
      <c r="AY3876" s="103"/>
      <c r="AZ3876" s="103"/>
      <c r="BA3876" s="95"/>
      <c r="BB3876" s="95"/>
      <c r="BC3876" s="95"/>
      <c r="BD3876" s="95"/>
      <c r="BE3876" s="95"/>
      <c r="BF3876" s="95"/>
      <c r="BG3876" s="95"/>
      <c r="BH3876" s="95"/>
      <c r="BI3876" s="95"/>
    </row>
    <row r="3877" spans="17:61" s="82" customFormat="1" x14ac:dyDescent="0.2">
      <c r="Q3877" s="103"/>
      <c r="R3877" s="104"/>
      <c r="S3877" s="103"/>
      <c r="T3877" s="103"/>
      <c r="U3877" s="103"/>
      <c r="V3877" s="103"/>
      <c r="W3877" s="103"/>
      <c r="X3877" s="103"/>
      <c r="Y3877" s="103"/>
      <c r="Z3877" s="103"/>
      <c r="AA3877" s="103"/>
      <c r="AB3877" s="103"/>
      <c r="AC3877" s="103"/>
      <c r="AD3877" s="103"/>
      <c r="AE3877" s="103"/>
      <c r="AF3877" s="103"/>
      <c r="AG3877" s="103"/>
      <c r="AH3877" s="103"/>
      <c r="AI3877" s="103"/>
      <c r="AJ3877" s="103"/>
      <c r="AK3877" s="103"/>
      <c r="AL3877" s="103"/>
      <c r="AM3877" s="103"/>
      <c r="AN3877" s="103"/>
      <c r="AO3877" s="103"/>
      <c r="AP3877" s="103"/>
      <c r="AQ3877" s="103"/>
      <c r="AR3877" s="103"/>
      <c r="AS3877" s="103"/>
      <c r="AT3877" s="103"/>
      <c r="AU3877" s="103"/>
      <c r="AV3877" s="103"/>
      <c r="AW3877" s="103"/>
      <c r="AX3877" s="103"/>
      <c r="AY3877" s="103"/>
      <c r="AZ3877" s="103"/>
      <c r="BA3877" s="95"/>
      <c r="BB3877" s="95"/>
      <c r="BC3877" s="95"/>
      <c r="BD3877" s="95"/>
      <c r="BE3877" s="95"/>
      <c r="BF3877" s="95"/>
      <c r="BG3877" s="95"/>
      <c r="BH3877" s="95"/>
      <c r="BI3877" s="95"/>
    </row>
    <row r="3878" spans="17:61" s="82" customFormat="1" x14ac:dyDescent="0.2">
      <c r="Q3878" s="103"/>
      <c r="R3878" s="104"/>
      <c r="S3878" s="103"/>
      <c r="T3878" s="103"/>
      <c r="U3878" s="103"/>
      <c r="V3878" s="103"/>
      <c r="W3878" s="103"/>
      <c r="X3878" s="103"/>
      <c r="Y3878" s="103"/>
      <c r="Z3878" s="103"/>
      <c r="AA3878" s="103"/>
      <c r="AB3878" s="103"/>
      <c r="AC3878" s="103"/>
      <c r="AD3878" s="103"/>
      <c r="AE3878" s="103"/>
      <c r="AF3878" s="103"/>
      <c r="AG3878" s="103"/>
      <c r="AH3878" s="103"/>
      <c r="AI3878" s="103"/>
      <c r="AJ3878" s="103"/>
      <c r="AK3878" s="103"/>
      <c r="AL3878" s="103"/>
      <c r="AM3878" s="103"/>
      <c r="AN3878" s="103"/>
      <c r="AO3878" s="103"/>
      <c r="AP3878" s="103"/>
      <c r="AQ3878" s="103"/>
      <c r="AR3878" s="103"/>
      <c r="AS3878" s="103"/>
      <c r="AT3878" s="103"/>
      <c r="AU3878" s="103"/>
      <c r="AV3878" s="103"/>
      <c r="AW3878" s="103"/>
      <c r="AX3878" s="103"/>
      <c r="AY3878" s="103"/>
      <c r="AZ3878" s="103"/>
      <c r="BA3878" s="95"/>
      <c r="BB3878" s="95"/>
      <c r="BC3878" s="95"/>
      <c r="BD3878" s="95"/>
      <c r="BE3878" s="95"/>
      <c r="BF3878" s="95"/>
      <c r="BG3878" s="95"/>
      <c r="BH3878" s="95"/>
      <c r="BI3878" s="95"/>
    </row>
    <row r="3879" spans="17:61" s="82" customFormat="1" x14ac:dyDescent="0.2">
      <c r="Q3879" s="103"/>
      <c r="R3879" s="104"/>
      <c r="S3879" s="103"/>
      <c r="T3879" s="103"/>
      <c r="U3879" s="103"/>
      <c r="V3879" s="103"/>
      <c r="W3879" s="103"/>
      <c r="X3879" s="103"/>
      <c r="Y3879" s="103"/>
      <c r="Z3879" s="103"/>
      <c r="AA3879" s="103"/>
      <c r="AB3879" s="103"/>
      <c r="AC3879" s="103"/>
      <c r="AD3879" s="103"/>
      <c r="AE3879" s="103"/>
      <c r="AF3879" s="103"/>
      <c r="AG3879" s="103"/>
      <c r="AH3879" s="103"/>
      <c r="AI3879" s="103"/>
      <c r="AJ3879" s="103"/>
      <c r="AK3879" s="103"/>
      <c r="AL3879" s="103"/>
      <c r="AM3879" s="103"/>
      <c r="AN3879" s="103"/>
      <c r="AO3879" s="103"/>
      <c r="AP3879" s="103"/>
      <c r="AQ3879" s="103"/>
      <c r="AR3879" s="103"/>
      <c r="AS3879" s="103"/>
      <c r="AT3879" s="103"/>
      <c r="AU3879" s="103"/>
      <c r="AV3879" s="103"/>
      <c r="AW3879" s="103"/>
      <c r="AX3879" s="103"/>
      <c r="AY3879" s="103"/>
      <c r="AZ3879" s="103"/>
      <c r="BA3879" s="95"/>
      <c r="BB3879" s="95"/>
      <c r="BC3879" s="95"/>
      <c r="BD3879" s="95"/>
      <c r="BE3879" s="95"/>
      <c r="BF3879" s="95"/>
      <c r="BG3879" s="95"/>
      <c r="BH3879" s="95"/>
      <c r="BI3879" s="95"/>
    </row>
    <row r="3880" spans="17:61" s="82" customFormat="1" x14ac:dyDescent="0.2">
      <c r="Q3880" s="103"/>
      <c r="R3880" s="104"/>
      <c r="S3880" s="103"/>
      <c r="T3880" s="103"/>
      <c r="U3880" s="103"/>
      <c r="V3880" s="103"/>
      <c r="W3880" s="103"/>
      <c r="X3880" s="103"/>
      <c r="Y3880" s="103"/>
      <c r="Z3880" s="103"/>
      <c r="AA3880" s="103"/>
      <c r="AB3880" s="103"/>
      <c r="AC3880" s="103"/>
      <c r="AD3880" s="103"/>
      <c r="AE3880" s="103"/>
      <c r="AF3880" s="103"/>
      <c r="AG3880" s="103"/>
      <c r="AH3880" s="103"/>
      <c r="AI3880" s="103"/>
      <c r="AJ3880" s="103"/>
      <c r="AK3880" s="103"/>
      <c r="AL3880" s="103"/>
      <c r="AM3880" s="103"/>
      <c r="AN3880" s="103"/>
      <c r="AO3880" s="103"/>
      <c r="AP3880" s="103"/>
      <c r="AQ3880" s="103"/>
      <c r="AR3880" s="103"/>
      <c r="AS3880" s="103"/>
      <c r="AT3880" s="103"/>
      <c r="AU3880" s="103"/>
      <c r="AV3880" s="103"/>
      <c r="AW3880" s="103"/>
      <c r="AX3880" s="103"/>
      <c r="AY3880" s="103"/>
      <c r="AZ3880" s="103"/>
      <c r="BA3880" s="95"/>
      <c r="BB3880" s="95"/>
      <c r="BC3880" s="95"/>
      <c r="BD3880" s="95"/>
      <c r="BE3880" s="95"/>
      <c r="BF3880" s="95"/>
      <c r="BG3880" s="95"/>
      <c r="BH3880" s="95"/>
      <c r="BI3880" s="95"/>
    </row>
    <row r="3881" spans="17:61" s="82" customFormat="1" x14ac:dyDescent="0.2">
      <c r="Q3881" s="103"/>
      <c r="R3881" s="104"/>
      <c r="S3881" s="103"/>
      <c r="T3881" s="103"/>
      <c r="U3881" s="103"/>
      <c r="V3881" s="103"/>
      <c r="W3881" s="103"/>
      <c r="X3881" s="103"/>
      <c r="Y3881" s="103"/>
      <c r="Z3881" s="103"/>
      <c r="AA3881" s="103"/>
      <c r="AB3881" s="103"/>
      <c r="AC3881" s="103"/>
      <c r="AD3881" s="103"/>
      <c r="AE3881" s="103"/>
      <c r="AF3881" s="103"/>
      <c r="AG3881" s="103"/>
      <c r="AH3881" s="103"/>
      <c r="AI3881" s="103"/>
      <c r="AJ3881" s="103"/>
      <c r="AK3881" s="103"/>
      <c r="AL3881" s="103"/>
      <c r="AM3881" s="103"/>
      <c r="AN3881" s="103"/>
      <c r="AO3881" s="103"/>
      <c r="AP3881" s="103"/>
      <c r="AQ3881" s="103"/>
      <c r="AR3881" s="103"/>
      <c r="AS3881" s="103"/>
      <c r="AT3881" s="103"/>
      <c r="AU3881" s="103"/>
      <c r="AV3881" s="103"/>
      <c r="AW3881" s="103"/>
      <c r="AX3881" s="103"/>
      <c r="AY3881" s="103"/>
      <c r="AZ3881" s="103"/>
      <c r="BA3881" s="95"/>
      <c r="BB3881" s="95"/>
      <c r="BC3881" s="95"/>
      <c r="BD3881" s="95"/>
      <c r="BE3881" s="95"/>
      <c r="BF3881" s="95"/>
      <c r="BG3881" s="95"/>
      <c r="BH3881" s="95"/>
      <c r="BI3881" s="95"/>
    </row>
    <row r="3882" spans="17:61" s="82" customFormat="1" x14ac:dyDescent="0.2">
      <c r="Q3882" s="103"/>
      <c r="R3882" s="104"/>
      <c r="S3882" s="103"/>
      <c r="T3882" s="103"/>
      <c r="U3882" s="103"/>
      <c r="V3882" s="103"/>
      <c r="W3882" s="103"/>
      <c r="X3882" s="103"/>
      <c r="Y3882" s="103"/>
      <c r="Z3882" s="103"/>
      <c r="AA3882" s="103"/>
      <c r="AB3882" s="103"/>
      <c r="AC3882" s="103"/>
      <c r="AD3882" s="103"/>
      <c r="AE3882" s="103"/>
      <c r="AF3882" s="103"/>
      <c r="AG3882" s="103"/>
      <c r="AH3882" s="103"/>
      <c r="AI3882" s="103"/>
      <c r="AJ3882" s="103"/>
      <c r="AK3882" s="103"/>
      <c r="AL3882" s="103"/>
      <c r="AM3882" s="103"/>
      <c r="AN3882" s="103"/>
      <c r="AO3882" s="103"/>
      <c r="AP3882" s="103"/>
      <c r="AQ3882" s="103"/>
      <c r="AR3882" s="103"/>
      <c r="AS3882" s="103"/>
      <c r="AT3882" s="103"/>
      <c r="AU3882" s="103"/>
      <c r="AV3882" s="103"/>
      <c r="AW3882" s="103"/>
      <c r="AX3882" s="103"/>
      <c r="AY3882" s="103"/>
      <c r="AZ3882" s="103"/>
      <c r="BA3882" s="95"/>
      <c r="BB3882" s="95"/>
      <c r="BC3882" s="95"/>
      <c r="BD3882" s="95"/>
      <c r="BE3882" s="95"/>
      <c r="BF3882" s="95"/>
      <c r="BG3882" s="95"/>
      <c r="BH3882" s="95"/>
      <c r="BI3882" s="95"/>
    </row>
    <row r="3883" spans="17:61" s="82" customFormat="1" x14ac:dyDescent="0.2">
      <c r="Q3883" s="103"/>
      <c r="R3883" s="104"/>
      <c r="S3883" s="103"/>
      <c r="T3883" s="103"/>
      <c r="U3883" s="103"/>
      <c r="V3883" s="103"/>
      <c r="W3883" s="103"/>
      <c r="X3883" s="103"/>
      <c r="Y3883" s="103"/>
      <c r="Z3883" s="103"/>
      <c r="AA3883" s="103"/>
      <c r="AB3883" s="103"/>
      <c r="AC3883" s="103"/>
      <c r="AD3883" s="103"/>
      <c r="AE3883" s="103"/>
      <c r="AF3883" s="103"/>
      <c r="AG3883" s="103"/>
      <c r="AH3883" s="103"/>
      <c r="AI3883" s="103"/>
      <c r="AJ3883" s="103"/>
      <c r="AK3883" s="103"/>
      <c r="AL3883" s="103"/>
      <c r="AM3883" s="103"/>
      <c r="AN3883" s="103"/>
      <c r="AO3883" s="103"/>
      <c r="AP3883" s="103"/>
      <c r="AQ3883" s="103"/>
      <c r="AR3883" s="103"/>
      <c r="AS3883" s="103"/>
      <c r="AT3883" s="103"/>
      <c r="AU3883" s="103"/>
      <c r="AV3883" s="103"/>
      <c r="AW3883" s="103"/>
      <c r="AX3883" s="103"/>
      <c r="AY3883" s="103"/>
      <c r="AZ3883" s="103"/>
      <c r="BA3883" s="95"/>
      <c r="BB3883" s="95"/>
      <c r="BC3883" s="95"/>
      <c r="BD3883" s="95"/>
      <c r="BE3883" s="95"/>
      <c r="BF3883" s="95"/>
      <c r="BG3883" s="95"/>
      <c r="BH3883" s="95"/>
      <c r="BI3883" s="95"/>
    </row>
    <row r="3884" spans="17:61" s="82" customFormat="1" x14ac:dyDescent="0.2">
      <c r="Q3884" s="103"/>
      <c r="R3884" s="104"/>
      <c r="S3884" s="103"/>
      <c r="T3884" s="103"/>
      <c r="U3884" s="103"/>
      <c r="V3884" s="103"/>
      <c r="W3884" s="103"/>
      <c r="X3884" s="103"/>
      <c r="Y3884" s="103"/>
      <c r="Z3884" s="103"/>
      <c r="AA3884" s="103"/>
      <c r="AB3884" s="103"/>
      <c r="AC3884" s="103"/>
      <c r="AD3884" s="103"/>
      <c r="AE3884" s="103"/>
      <c r="AF3884" s="103"/>
      <c r="AG3884" s="103"/>
      <c r="AH3884" s="103"/>
      <c r="AI3884" s="103"/>
      <c r="AJ3884" s="103"/>
      <c r="AK3884" s="103"/>
      <c r="AL3884" s="103"/>
      <c r="AM3884" s="103"/>
      <c r="AN3884" s="103"/>
      <c r="AO3884" s="103"/>
      <c r="AP3884" s="103"/>
      <c r="AQ3884" s="103"/>
      <c r="AR3884" s="103"/>
      <c r="AS3884" s="103"/>
      <c r="AT3884" s="103"/>
      <c r="AU3884" s="103"/>
      <c r="AV3884" s="103"/>
      <c r="AW3884" s="103"/>
      <c r="AX3884" s="103"/>
      <c r="AY3884" s="103"/>
      <c r="AZ3884" s="103"/>
      <c r="BA3884" s="95"/>
      <c r="BB3884" s="95"/>
      <c r="BC3884" s="95"/>
      <c r="BD3884" s="95"/>
      <c r="BE3884" s="95"/>
      <c r="BF3884" s="95"/>
      <c r="BG3884" s="95"/>
      <c r="BH3884" s="95"/>
      <c r="BI3884" s="95"/>
    </row>
    <row r="3885" spans="17:61" s="82" customFormat="1" x14ac:dyDescent="0.2">
      <c r="Q3885" s="103"/>
      <c r="R3885" s="104"/>
      <c r="S3885" s="103"/>
      <c r="T3885" s="103"/>
      <c r="U3885" s="103"/>
      <c r="V3885" s="103"/>
      <c r="W3885" s="103"/>
      <c r="X3885" s="103"/>
      <c r="Y3885" s="103"/>
      <c r="Z3885" s="103"/>
      <c r="AA3885" s="103"/>
      <c r="AB3885" s="103"/>
      <c r="AC3885" s="103"/>
      <c r="AD3885" s="103"/>
      <c r="AE3885" s="103"/>
      <c r="AF3885" s="103"/>
      <c r="AG3885" s="103"/>
      <c r="AH3885" s="103"/>
      <c r="AI3885" s="103"/>
      <c r="AJ3885" s="103"/>
      <c r="AK3885" s="103"/>
      <c r="AL3885" s="103"/>
      <c r="AM3885" s="103"/>
      <c r="AN3885" s="103"/>
      <c r="AO3885" s="103"/>
      <c r="AP3885" s="103"/>
      <c r="AQ3885" s="103"/>
      <c r="AR3885" s="103"/>
      <c r="AS3885" s="103"/>
      <c r="AT3885" s="103"/>
      <c r="AU3885" s="103"/>
      <c r="AV3885" s="103"/>
      <c r="AW3885" s="103"/>
      <c r="AX3885" s="103"/>
      <c r="AY3885" s="103"/>
      <c r="AZ3885" s="103"/>
      <c r="BA3885" s="95"/>
      <c r="BB3885" s="95"/>
      <c r="BC3885" s="95"/>
      <c r="BD3885" s="95"/>
      <c r="BE3885" s="95"/>
      <c r="BF3885" s="95"/>
      <c r="BG3885" s="95"/>
      <c r="BH3885" s="95"/>
      <c r="BI3885" s="95"/>
    </row>
    <row r="3886" spans="17:61" s="82" customFormat="1" x14ac:dyDescent="0.2">
      <c r="Q3886" s="103"/>
      <c r="R3886" s="104"/>
      <c r="S3886" s="103"/>
      <c r="T3886" s="103"/>
      <c r="U3886" s="103"/>
      <c r="V3886" s="103"/>
      <c r="W3886" s="103"/>
      <c r="X3886" s="103"/>
      <c r="Y3886" s="103"/>
      <c r="Z3886" s="103"/>
      <c r="AA3886" s="103"/>
      <c r="AB3886" s="103"/>
      <c r="AC3886" s="103"/>
      <c r="AD3886" s="103"/>
      <c r="AE3886" s="103"/>
      <c r="AF3886" s="103"/>
      <c r="AG3886" s="103"/>
      <c r="AH3886" s="103"/>
      <c r="AI3886" s="103"/>
      <c r="AJ3886" s="103"/>
      <c r="AK3886" s="103"/>
      <c r="AL3886" s="103"/>
      <c r="AM3886" s="103"/>
      <c r="AN3886" s="103"/>
      <c r="AO3886" s="103"/>
      <c r="AP3886" s="103"/>
      <c r="AQ3886" s="103"/>
      <c r="AR3886" s="103"/>
      <c r="AS3886" s="103"/>
      <c r="AT3886" s="103"/>
      <c r="AU3886" s="103"/>
      <c r="AV3886" s="103"/>
      <c r="AW3886" s="103"/>
      <c r="AX3886" s="103"/>
      <c r="AY3886" s="103"/>
      <c r="AZ3886" s="103"/>
      <c r="BA3886" s="95"/>
      <c r="BB3886" s="95"/>
      <c r="BC3886" s="95"/>
      <c r="BD3886" s="95"/>
      <c r="BE3886" s="95"/>
      <c r="BF3886" s="95"/>
      <c r="BG3886" s="95"/>
      <c r="BH3886" s="95"/>
      <c r="BI3886" s="95"/>
    </row>
    <row r="3887" spans="17:61" s="82" customFormat="1" x14ac:dyDescent="0.2">
      <c r="Q3887" s="103"/>
      <c r="R3887" s="104"/>
      <c r="S3887" s="103"/>
      <c r="T3887" s="103"/>
      <c r="U3887" s="103"/>
      <c r="V3887" s="103"/>
      <c r="W3887" s="103"/>
      <c r="X3887" s="103"/>
      <c r="Y3887" s="103"/>
      <c r="Z3887" s="103"/>
      <c r="AA3887" s="103"/>
      <c r="AB3887" s="103"/>
      <c r="AC3887" s="103"/>
      <c r="AD3887" s="103"/>
      <c r="AE3887" s="103"/>
      <c r="AF3887" s="103"/>
      <c r="AG3887" s="103"/>
      <c r="AH3887" s="103"/>
      <c r="AI3887" s="103"/>
      <c r="AJ3887" s="103"/>
      <c r="AK3887" s="103"/>
      <c r="AL3887" s="103"/>
      <c r="AM3887" s="103"/>
      <c r="AN3887" s="103"/>
      <c r="AO3887" s="103"/>
      <c r="AP3887" s="103"/>
      <c r="AQ3887" s="103"/>
      <c r="AR3887" s="103"/>
      <c r="AS3887" s="103"/>
      <c r="AT3887" s="103"/>
      <c r="AU3887" s="103"/>
      <c r="AV3887" s="103"/>
      <c r="AW3887" s="103"/>
      <c r="AX3887" s="103"/>
      <c r="AY3887" s="103"/>
      <c r="AZ3887" s="103"/>
      <c r="BA3887" s="95"/>
      <c r="BB3887" s="95"/>
      <c r="BC3887" s="95"/>
      <c r="BD3887" s="95"/>
      <c r="BE3887" s="95"/>
      <c r="BF3887" s="95"/>
      <c r="BG3887" s="95"/>
      <c r="BH3887" s="95"/>
      <c r="BI3887" s="95"/>
    </row>
    <row r="3888" spans="17:61" s="82" customFormat="1" x14ac:dyDescent="0.2">
      <c r="Q3888" s="103"/>
      <c r="R3888" s="104"/>
      <c r="S3888" s="103"/>
      <c r="T3888" s="103"/>
      <c r="U3888" s="103"/>
      <c r="V3888" s="103"/>
      <c r="W3888" s="103"/>
      <c r="X3888" s="103"/>
      <c r="Y3888" s="103"/>
      <c r="Z3888" s="103"/>
      <c r="AA3888" s="103"/>
      <c r="AB3888" s="103"/>
      <c r="AC3888" s="103"/>
      <c r="AD3888" s="103"/>
      <c r="AE3888" s="103"/>
      <c r="AF3888" s="103"/>
      <c r="AG3888" s="103"/>
      <c r="AH3888" s="103"/>
      <c r="AI3888" s="103"/>
      <c r="AJ3888" s="103"/>
      <c r="AK3888" s="103"/>
      <c r="AL3888" s="103"/>
      <c r="AM3888" s="103"/>
      <c r="AN3888" s="103"/>
      <c r="AO3888" s="103"/>
      <c r="AP3888" s="103"/>
      <c r="AQ3888" s="103"/>
      <c r="AR3888" s="103"/>
      <c r="AS3888" s="103"/>
      <c r="AT3888" s="103"/>
      <c r="AU3888" s="103"/>
      <c r="AV3888" s="103"/>
      <c r="AW3888" s="103"/>
      <c r="AX3888" s="103"/>
      <c r="AY3888" s="103"/>
      <c r="AZ3888" s="103"/>
      <c r="BA3888" s="95"/>
      <c r="BB3888" s="95"/>
      <c r="BC3888" s="95"/>
      <c r="BD3888" s="95"/>
      <c r="BE3888" s="95"/>
      <c r="BF3888" s="95"/>
      <c r="BG3888" s="95"/>
      <c r="BH3888" s="95"/>
      <c r="BI3888" s="95"/>
    </row>
    <row r="3889" spans="17:61" s="82" customFormat="1" x14ac:dyDescent="0.2">
      <c r="Q3889" s="103"/>
      <c r="R3889" s="104"/>
      <c r="S3889" s="103"/>
      <c r="T3889" s="103"/>
      <c r="U3889" s="103"/>
      <c r="V3889" s="103"/>
      <c r="W3889" s="103"/>
      <c r="X3889" s="103"/>
      <c r="Y3889" s="103"/>
      <c r="Z3889" s="103"/>
      <c r="AA3889" s="103"/>
      <c r="AB3889" s="103"/>
      <c r="AC3889" s="103"/>
      <c r="AD3889" s="103"/>
      <c r="AE3889" s="103"/>
      <c r="AF3889" s="103"/>
      <c r="AG3889" s="103"/>
      <c r="AH3889" s="103"/>
      <c r="AI3889" s="103"/>
      <c r="AJ3889" s="103"/>
      <c r="AK3889" s="103"/>
      <c r="AL3889" s="103"/>
      <c r="AM3889" s="103"/>
      <c r="AN3889" s="103"/>
      <c r="AO3889" s="103"/>
      <c r="AP3889" s="103"/>
      <c r="AQ3889" s="103"/>
      <c r="AR3889" s="103"/>
      <c r="AS3889" s="103"/>
      <c r="AT3889" s="103"/>
      <c r="AU3889" s="103"/>
      <c r="AV3889" s="103"/>
      <c r="AW3889" s="103"/>
      <c r="AX3889" s="103"/>
      <c r="AY3889" s="103"/>
      <c r="AZ3889" s="103"/>
      <c r="BA3889" s="95"/>
      <c r="BB3889" s="95"/>
      <c r="BC3889" s="95"/>
      <c r="BD3889" s="95"/>
      <c r="BE3889" s="95"/>
      <c r="BF3889" s="95"/>
      <c r="BG3889" s="95"/>
      <c r="BH3889" s="95"/>
      <c r="BI3889" s="95"/>
    </row>
    <row r="3890" spans="17:61" s="82" customFormat="1" x14ac:dyDescent="0.2">
      <c r="Q3890" s="103"/>
      <c r="R3890" s="104"/>
      <c r="S3890" s="103"/>
      <c r="T3890" s="103"/>
      <c r="U3890" s="103"/>
      <c r="V3890" s="103"/>
      <c r="W3890" s="103"/>
      <c r="X3890" s="103"/>
      <c r="Y3890" s="103"/>
      <c r="Z3890" s="103"/>
      <c r="AA3890" s="103"/>
      <c r="AB3890" s="103"/>
      <c r="AC3890" s="103"/>
      <c r="AD3890" s="103"/>
      <c r="AE3890" s="103"/>
      <c r="AF3890" s="103"/>
      <c r="AG3890" s="103"/>
      <c r="AH3890" s="103"/>
      <c r="AI3890" s="103"/>
      <c r="AJ3890" s="103"/>
      <c r="AK3890" s="103"/>
      <c r="AL3890" s="103"/>
      <c r="AM3890" s="103"/>
      <c r="AN3890" s="103"/>
      <c r="AO3890" s="103"/>
      <c r="AP3890" s="103"/>
      <c r="AQ3890" s="103"/>
      <c r="AR3890" s="103"/>
      <c r="AS3890" s="103"/>
      <c r="AT3890" s="103"/>
      <c r="AU3890" s="103"/>
      <c r="AV3890" s="103"/>
      <c r="AW3890" s="103"/>
      <c r="AX3890" s="103"/>
      <c r="AY3890" s="103"/>
      <c r="AZ3890" s="103"/>
      <c r="BA3890" s="95"/>
      <c r="BB3890" s="95"/>
      <c r="BC3890" s="95"/>
      <c r="BD3890" s="95"/>
      <c r="BE3890" s="95"/>
      <c r="BF3890" s="95"/>
      <c r="BG3890" s="95"/>
      <c r="BH3890" s="95"/>
      <c r="BI3890" s="95"/>
    </row>
    <row r="3891" spans="17:61" s="82" customFormat="1" x14ac:dyDescent="0.2">
      <c r="Q3891" s="103"/>
      <c r="R3891" s="104"/>
      <c r="S3891" s="103"/>
      <c r="T3891" s="103"/>
      <c r="U3891" s="103"/>
      <c r="V3891" s="103"/>
      <c r="W3891" s="103"/>
      <c r="X3891" s="103"/>
      <c r="Y3891" s="103"/>
      <c r="Z3891" s="103"/>
      <c r="AA3891" s="103"/>
      <c r="AB3891" s="103"/>
      <c r="AC3891" s="103"/>
      <c r="AD3891" s="103"/>
      <c r="AE3891" s="103"/>
      <c r="AF3891" s="103"/>
      <c r="AG3891" s="103"/>
      <c r="AH3891" s="103"/>
      <c r="AI3891" s="103"/>
      <c r="AJ3891" s="103"/>
      <c r="AK3891" s="103"/>
      <c r="AL3891" s="103"/>
      <c r="AM3891" s="103"/>
      <c r="AN3891" s="103"/>
      <c r="AO3891" s="103"/>
      <c r="AP3891" s="103"/>
      <c r="AQ3891" s="103"/>
      <c r="AR3891" s="103"/>
      <c r="AS3891" s="103"/>
      <c r="AT3891" s="103"/>
      <c r="AU3891" s="103"/>
      <c r="AV3891" s="103"/>
      <c r="AW3891" s="103"/>
      <c r="AX3891" s="103"/>
      <c r="AY3891" s="103"/>
      <c r="AZ3891" s="103"/>
      <c r="BA3891" s="95"/>
      <c r="BB3891" s="95"/>
      <c r="BC3891" s="95"/>
      <c r="BD3891" s="95"/>
      <c r="BE3891" s="95"/>
      <c r="BF3891" s="95"/>
      <c r="BG3891" s="95"/>
      <c r="BH3891" s="95"/>
      <c r="BI3891" s="95"/>
    </row>
    <row r="3892" spans="17:61" s="82" customFormat="1" x14ac:dyDescent="0.2">
      <c r="Q3892" s="103"/>
      <c r="R3892" s="104"/>
      <c r="S3892" s="103"/>
      <c r="T3892" s="103"/>
      <c r="U3892" s="103"/>
      <c r="V3892" s="103"/>
      <c r="W3892" s="103"/>
      <c r="X3892" s="103"/>
      <c r="Y3892" s="103"/>
      <c r="Z3892" s="103"/>
      <c r="AA3892" s="103"/>
      <c r="AB3892" s="103"/>
      <c r="AC3892" s="103"/>
      <c r="AD3892" s="103"/>
      <c r="AE3892" s="103"/>
      <c r="AF3892" s="103"/>
      <c r="AG3892" s="103"/>
      <c r="AH3892" s="103"/>
      <c r="AI3892" s="103"/>
      <c r="AJ3892" s="103"/>
      <c r="AK3892" s="103"/>
      <c r="AL3892" s="103"/>
      <c r="AM3892" s="103"/>
      <c r="AN3892" s="103"/>
      <c r="AO3892" s="103"/>
      <c r="AP3892" s="103"/>
      <c r="AQ3892" s="103"/>
      <c r="AR3892" s="103"/>
      <c r="AS3892" s="103"/>
      <c r="AT3892" s="103"/>
      <c r="AU3892" s="103"/>
      <c r="AV3892" s="103"/>
      <c r="AW3892" s="103"/>
      <c r="AX3892" s="103"/>
      <c r="AY3892" s="103"/>
      <c r="AZ3892" s="103"/>
      <c r="BA3892" s="95"/>
      <c r="BB3892" s="95"/>
      <c r="BC3892" s="95"/>
      <c r="BD3892" s="95"/>
      <c r="BE3892" s="95"/>
      <c r="BF3892" s="95"/>
      <c r="BG3892" s="95"/>
      <c r="BH3892" s="95"/>
      <c r="BI3892" s="95"/>
    </row>
    <row r="3893" spans="17:61" s="82" customFormat="1" x14ac:dyDescent="0.2">
      <c r="Q3893" s="103"/>
      <c r="R3893" s="104"/>
      <c r="S3893" s="103"/>
      <c r="T3893" s="103"/>
      <c r="U3893" s="103"/>
      <c r="V3893" s="103"/>
      <c r="W3893" s="103"/>
      <c r="X3893" s="103"/>
      <c r="Y3893" s="103"/>
      <c r="Z3893" s="103"/>
      <c r="AA3893" s="103"/>
      <c r="AB3893" s="103"/>
      <c r="AC3893" s="103"/>
      <c r="AD3893" s="103"/>
      <c r="AE3893" s="103"/>
      <c r="AF3893" s="103"/>
      <c r="AG3893" s="103"/>
      <c r="AH3893" s="103"/>
      <c r="AI3893" s="103"/>
      <c r="AJ3893" s="103"/>
      <c r="AK3893" s="103"/>
      <c r="AL3893" s="103"/>
      <c r="AM3893" s="103"/>
      <c r="AN3893" s="103"/>
      <c r="AO3893" s="103"/>
      <c r="AP3893" s="103"/>
      <c r="AQ3893" s="103"/>
      <c r="AR3893" s="103"/>
      <c r="AS3893" s="103"/>
      <c r="AT3893" s="103"/>
      <c r="AU3893" s="103"/>
      <c r="AV3893" s="103"/>
      <c r="AW3893" s="103"/>
      <c r="AX3893" s="103"/>
      <c r="AY3893" s="103"/>
      <c r="AZ3893" s="103"/>
      <c r="BA3893" s="95"/>
      <c r="BB3893" s="95"/>
      <c r="BC3893" s="95"/>
      <c r="BD3893" s="95"/>
      <c r="BE3893" s="95"/>
      <c r="BF3893" s="95"/>
      <c r="BG3893" s="95"/>
      <c r="BH3893" s="95"/>
      <c r="BI3893" s="95"/>
    </row>
    <row r="3894" spans="17:61" s="82" customFormat="1" x14ac:dyDescent="0.2">
      <c r="Q3894" s="103"/>
      <c r="R3894" s="104"/>
      <c r="S3894" s="103"/>
      <c r="T3894" s="103"/>
      <c r="U3894" s="103"/>
      <c r="V3894" s="103"/>
      <c r="W3894" s="103"/>
      <c r="X3894" s="103"/>
      <c r="Y3894" s="103"/>
      <c r="Z3894" s="103"/>
      <c r="AA3894" s="103"/>
      <c r="AB3894" s="103"/>
      <c r="AC3894" s="103"/>
      <c r="AD3894" s="103"/>
      <c r="AE3894" s="103"/>
      <c r="AF3894" s="103"/>
      <c r="AG3894" s="103"/>
      <c r="AH3894" s="103"/>
      <c r="AI3894" s="103"/>
      <c r="AJ3894" s="103"/>
      <c r="AK3894" s="103"/>
      <c r="AL3894" s="103"/>
      <c r="AM3894" s="103"/>
      <c r="AN3894" s="103"/>
      <c r="AO3894" s="103"/>
      <c r="AP3894" s="103"/>
      <c r="AQ3894" s="103"/>
      <c r="AR3894" s="103"/>
      <c r="AS3894" s="103"/>
      <c r="AT3894" s="103"/>
      <c r="AU3894" s="103"/>
      <c r="AV3894" s="103"/>
      <c r="AW3894" s="103"/>
      <c r="AX3894" s="103"/>
      <c r="AY3894" s="103"/>
      <c r="AZ3894" s="103"/>
      <c r="BA3894" s="95"/>
      <c r="BB3894" s="95"/>
      <c r="BC3894" s="95"/>
      <c r="BD3894" s="95"/>
      <c r="BE3894" s="95"/>
      <c r="BF3894" s="95"/>
      <c r="BG3894" s="95"/>
      <c r="BH3894" s="95"/>
      <c r="BI3894" s="95"/>
    </row>
    <row r="3895" spans="17:61" s="82" customFormat="1" x14ac:dyDescent="0.2">
      <c r="Q3895" s="103"/>
      <c r="R3895" s="104"/>
      <c r="S3895" s="103"/>
      <c r="T3895" s="103"/>
      <c r="U3895" s="103"/>
      <c r="V3895" s="103"/>
      <c r="W3895" s="103"/>
      <c r="X3895" s="103"/>
      <c r="Y3895" s="103"/>
      <c r="Z3895" s="103"/>
      <c r="AA3895" s="103"/>
      <c r="AB3895" s="103"/>
      <c r="AC3895" s="103"/>
      <c r="AD3895" s="103"/>
      <c r="AE3895" s="103"/>
      <c r="AF3895" s="103"/>
      <c r="AG3895" s="103"/>
      <c r="AH3895" s="103"/>
      <c r="AI3895" s="103"/>
      <c r="AJ3895" s="103"/>
      <c r="AK3895" s="103"/>
      <c r="AL3895" s="103"/>
      <c r="AM3895" s="103"/>
      <c r="AN3895" s="103"/>
      <c r="AO3895" s="103"/>
      <c r="AP3895" s="103"/>
      <c r="AQ3895" s="103"/>
      <c r="AR3895" s="103"/>
      <c r="AS3895" s="103"/>
      <c r="AT3895" s="103"/>
      <c r="AU3895" s="103"/>
      <c r="AV3895" s="103"/>
      <c r="AW3895" s="103"/>
      <c r="AX3895" s="103"/>
      <c r="AY3895" s="103"/>
      <c r="AZ3895" s="103"/>
      <c r="BA3895" s="95"/>
      <c r="BB3895" s="95"/>
      <c r="BC3895" s="95"/>
      <c r="BD3895" s="95"/>
      <c r="BE3895" s="95"/>
      <c r="BF3895" s="95"/>
      <c r="BG3895" s="95"/>
      <c r="BH3895" s="95"/>
      <c r="BI3895" s="95"/>
    </row>
    <row r="3896" spans="17:61" s="82" customFormat="1" x14ac:dyDescent="0.2">
      <c r="Q3896" s="103"/>
      <c r="R3896" s="104"/>
      <c r="S3896" s="103"/>
      <c r="T3896" s="103"/>
      <c r="U3896" s="103"/>
      <c r="V3896" s="103"/>
      <c r="W3896" s="103"/>
      <c r="X3896" s="103"/>
      <c r="Y3896" s="103"/>
      <c r="Z3896" s="103"/>
      <c r="AA3896" s="103"/>
      <c r="AB3896" s="103"/>
      <c r="AC3896" s="103"/>
      <c r="AD3896" s="103"/>
      <c r="AE3896" s="103"/>
      <c r="AF3896" s="103"/>
      <c r="AG3896" s="103"/>
      <c r="AH3896" s="103"/>
      <c r="AI3896" s="103"/>
      <c r="AJ3896" s="103"/>
      <c r="AK3896" s="103"/>
      <c r="AL3896" s="103"/>
      <c r="AM3896" s="103"/>
      <c r="AN3896" s="103"/>
      <c r="AO3896" s="103"/>
      <c r="AP3896" s="103"/>
      <c r="AQ3896" s="103"/>
      <c r="AR3896" s="103"/>
      <c r="AS3896" s="103"/>
      <c r="AT3896" s="103"/>
      <c r="AU3896" s="103"/>
      <c r="AV3896" s="103"/>
      <c r="AW3896" s="103"/>
      <c r="AX3896" s="103"/>
      <c r="AY3896" s="103"/>
      <c r="AZ3896" s="103"/>
      <c r="BA3896" s="95"/>
      <c r="BB3896" s="95"/>
      <c r="BC3896" s="95"/>
      <c r="BD3896" s="95"/>
      <c r="BE3896" s="95"/>
      <c r="BF3896" s="95"/>
      <c r="BG3896" s="95"/>
      <c r="BH3896" s="95"/>
      <c r="BI3896" s="95"/>
    </row>
    <row r="3897" spans="17:61" s="82" customFormat="1" x14ac:dyDescent="0.2">
      <c r="Q3897" s="103"/>
      <c r="R3897" s="104"/>
      <c r="S3897" s="103"/>
      <c r="T3897" s="103"/>
      <c r="U3897" s="103"/>
      <c r="V3897" s="103"/>
      <c r="W3897" s="103"/>
      <c r="X3897" s="103"/>
      <c r="Y3897" s="103"/>
      <c r="Z3897" s="103"/>
      <c r="AA3897" s="103"/>
      <c r="AB3897" s="103"/>
      <c r="AC3897" s="103"/>
      <c r="AD3897" s="103"/>
      <c r="AE3897" s="103"/>
      <c r="AF3897" s="103"/>
      <c r="AG3897" s="103"/>
      <c r="AH3897" s="103"/>
      <c r="AI3897" s="103"/>
      <c r="AJ3897" s="103"/>
      <c r="AK3897" s="103"/>
      <c r="AL3897" s="103"/>
      <c r="AM3897" s="103"/>
      <c r="AN3897" s="103"/>
      <c r="AO3897" s="103"/>
      <c r="AP3897" s="103"/>
      <c r="AQ3897" s="103"/>
      <c r="AR3897" s="103"/>
      <c r="AS3897" s="103"/>
      <c r="AT3897" s="103"/>
      <c r="AU3897" s="103"/>
      <c r="AV3897" s="103"/>
      <c r="AW3897" s="103"/>
      <c r="AX3897" s="103"/>
      <c r="AY3897" s="103"/>
      <c r="AZ3897" s="103"/>
      <c r="BA3897" s="95"/>
      <c r="BB3897" s="95"/>
      <c r="BC3897" s="95"/>
      <c r="BD3897" s="95"/>
      <c r="BE3897" s="95"/>
      <c r="BF3897" s="95"/>
      <c r="BG3897" s="95"/>
      <c r="BH3897" s="95"/>
      <c r="BI3897" s="95"/>
    </row>
    <row r="3898" spans="17:61" s="82" customFormat="1" x14ac:dyDescent="0.2">
      <c r="Q3898" s="103"/>
      <c r="R3898" s="104"/>
      <c r="S3898" s="103"/>
      <c r="T3898" s="103"/>
      <c r="U3898" s="103"/>
      <c r="V3898" s="103"/>
      <c r="W3898" s="103"/>
      <c r="X3898" s="103"/>
      <c r="Y3898" s="103"/>
      <c r="Z3898" s="103"/>
      <c r="AA3898" s="103"/>
      <c r="AB3898" s="103"/>
      <c r="AC3898" s="103"/>
      <c r="AD3898" s="103"/>
      <c r="AE3898" s="103"/>
      <c r="AF3898" s="103"/>
      <c r="AG3898" s="103"/>
      <c r="AH3898" s="103"/>
      <c r="AI3898" s="103"/>
      <c r="AJ3898" s="103"/>
      <c r="AK3898" s="103"/>
      <c r="AL3898" s="103"/>
      <c r="AM3898" s="103"/>
      <c r="AN3898" s="103"/>
      <c r="AO3898" s="103"/>
      <c r="AP3898" s="103"/>
      <c r="AQ3898" s="103"/>
      <c r="AR3898" s="103"/>
      <c r="AS3898" s="103"/>
      <c r="AT3898" s="103"/>
      <c r="AU3898" s="103"/>
      <c r="AV3898" s="103"/>
      <c r="AW3898" s="103"/>
      <c r="AX3898" s="103"/>
      <c r="AY3898" s="103"/>
      <c r="AZ3898" s="103"/>
      <c r="BA3898" s="95"/>
      <c r="BB3898" s="95"/>
      <c r="BC3898" s="95"/>
      <c r="BD3898" s="95"/>
      <c r="BE3898" s="95"/>
      <c r="BF3898" s="95"/>
      <c r="BG3898" s="95"/>
      <c r="BH3898" s="95"/>
      <c r="BI3898" s="95"/>
    </row>
    <row r="3899" spans="17:61" s="82" customFormat="1" x14ac:dyDescent="0.2">
      <c r="Q3899" s="103"/>
      <c r="R3899" s="104"/>
      <c r="S3899" s="103"/>
      <c r="T3899" s="103"/>
      <c r="U3899" s="103"/>
      <c r="V3899" s="103"/>
      <c r="W3899" s="103"/>
      <c r="X3899" s="103"/>
      <c r="Y3899" s="103"/>
      <c r="Z3899" s="103"/>
      <c r="AA3899" s="103"/>
      <c r="AB3899" s="103"/>
      <c r="AC3899" s="103"/>
      <c r="AD3899" s="103"/>
      <c r="AE3899" s="103"/>
      <c r="AF3899" s="103"/>
      <c r="AG3899" s="103"/>
      <c r="AH3899" s="103"/>
      <c r="AI3899" s="103"/>
      <c r="AJ3899" s="103"/>
      <c r="AK3899" s="103"/>
      <c r="AL3899" s="103"/>
      <c r="AM3899" s="103"/>
      <c r="AN3899" s="103"/>
      <c r="AO3899" s="103"/>
      <c r="AP3899" s="103"/>
      <c r="AQ3899" s="103"/>
      <c r="AR3899" s="103"/>
      <c r="AS3899" s="103"/>
      <c r="AT3899" s="103"/>
      <c r="AU3899" s="103"/>
      <c r="AV3899" s="103"/>
      <c r="AW3899" s="103"/>
      <c r="AX3899" s="103"/>
      <c r="AY3899" s="103"/>
      <c r="AZ3899" s="103"/>
      <c r="BA3899" s="95"/>
      <c r="BB3899" s="95"/>
      <c r="BC3899" s="95"/>
      <c r="BD3899" s="95"/>
      <c r="BE3899" s="95"/>
      <c r="BF3899" s="95"/>
      <c r="BG3899" s="95"/>
      <c r="BH3899" s="95"/>
      <c r="BI3899" s="95"/>
    </row>
    <row r="3900" spans="17:61" s="82" customFormat="1" x14ac:dyDescent="0.2">
      <c r="Q3900" s="103"/>
      <c r="R3900" s="104"/>
      <c r="S3900" s="103"/>
      <c r="T3900" s="103"/>
      <c r="U3900" s="103"/>
      <c r="V3900" s="103"/>
      <c r="W3900" s="103"/>
      <c r="X3900" s="103"/>
      <c r="Y3900" s="103"/>
      <c r="Z3900" s="103"/>
      <c r="AA3900" s="103"/>
      <c r="AB3900" s="103"/>
      <c r="AC3900" s="103"/>
      <c r="AD3900" s="103"/>
      <c r="AE3900" s="103"/>
      <c r="AF3900" s="103"/>
      <c r="AG3900" s="103"/>
      <c r="AH3900" s="103"/>
      <c r="AI3900" s="103"/>
      <c r="AJ3900" s="103"/>
      <c r="AK3900" s="103"/>
      <c r="AL3900" s="103"/>
      <c r="AM3900" s="103"/>
      <c r="AN3900" s="103"/>
      <c r="AO3900" s="103"/>
      <c r="AP3900" s="103"/>
      <c r="AQ3900" s="103"/>
      <c r="AR3900" s="103"/>
      <c r="AS3900" s="103"/>
      <c r="AT3900" s="103"/>
      <c r="AU3900" s="103"/>
      <c r="AV3900" s="103"/>
      <c r="AW3900" s="103"/>
      <c r="AX3900" s="103"/>
      <c r="AY3900" s="103"/>
      <c r="AZ3900" s="103"/>
      <c r="BA3900" s="95"/>
      <c r="BB3900" s="95"/>
      <c r="BC3900" s="95"/>
      <c r="BD3900" s="95"/>
      <c r="BE3900" s="95"/>
      <c r="BF3900" s="95"/>
      <c r="BG3900" s="95"/>
      <c r="BH3900" s="95"/>
      <c r="BI3900" s="95"/>
    </row>
    <row r="3901" spans="17:61" s="82" customFormat="1" x14ac:dyDescent="0.2">
      <c r="Q3901" s="103"/>
      <c r="R3901" s="104"/>
      <c r="S3901" s="103"/>
      <c r="T3901" s="103"/>
      <c r="U3901" s="103"/>
      <c r="V3901" s="103"/>
      <c r="W3901" s="103"/>
      <c r="X3901" s="103"/>
      <c r="Y3901" s="103"/>
      <c r="Z3901" s="103"/>
      <c r="AA3901" s="103"/>
      <c r="AB3901" s="103"/>
      <c r="AC3901" s="103"/>
      <c r="AD3901" s="103"/>
      <c r="AE3901" s="103"/>
      <c r="AF3901" s="103"/>
      <c r="AG3901" s="103"/>
      <c r="AH3901" s="103"/>
      <c r="AI3901" s="103"/>
      <c r="AJ3901" s="103"/>
      <c r="AK3901" s="103"/>
      <c r="AL3901" s="103"/>
      <c r="AM3901" s="103"/>
      <c r="AN3901" s="103"/>
      <c r="AO3901" s="103"/>
      <c r="AP3901" s="103"/>
      <c r="AQ3901" s="103"/>
      <c r="AR3901" s="103"/>
      <c r="AS3901" s="103"/>
      <c r="AT3901" s="103"/>
      <c r="AU3901" s="103"/>
      <c r="AV3901" s="103"/>
      <c r="AW3901" s="103"/>
      <c r="AX3901" s="103"/>
      <c r="AY3901" s="103"/>
      <c r="AZ3901" s="103"/>
      <c r="BA3901" s="95"/>
      <c r="BB3901" s="95"/>
      <c r="BC3901" s="95"/>
      <c r="BD3901" s="95"/>
      <c r="BE3901" s="95"/>
      <c r="BF3901" s="95"/>
      <c r="BG3901" s="95"/>
      <c r="BH3901" s="95"/>
      <c r="BI3901" s="95"/>
    </row>
    <row r="3902" spans="17:61" s="82" customFormat="1" x14ac:dyDescent="0.2">
      <c r="Q3902" s="103"/>
      <c r="R3902" s="104"/>
      <c r="S3902" s="103"/>
      <c r="T3902" s="103"/>
      <c r="U3902" s="103"/>
      <c r="V3902" s="103"/>
      <c r="W3902" s="103"/>
      <c r="X3902" s="103"/>
      <c r="Y3902" s="103"/>
      <c r="Z3902" s="103"/>
      <c r="AA3902" s="103"/>
      <c r="AB3902" s="103"/>
      <c r="AC3902" s="103"/>
      <c r="AD3902" s="103"/>
      <c r="AE3902" s="103"/>
      <c r="AF3902" s="103"/>
      <c r="AG3902" s="103"/>
      <c r="AH3902" s="103"/>
      <c r="AI3902" s="103"/>
      <c r="AJ3902" s="103"/>
      <c r="AK3902" s="103"/>
      <c r="AL3902" s="103"/>
      <c r="AM3902" s="103"/>
      <c r="AN3902" s="103"/>
      <c r="AO3902" s="103"/>
      <c r="AP3902" s="103"/>
      <c r="AQ3902" s="103"/>
      <c r="AR3902" s="103"/>
      <c r="AS3902" s="103"/>
      <c r="AT3902" s="103"/>
      <c r="AU3902" s="103"/>
      <c r="AV3902" s="103"/>
      <c r="AW3902" s="103"/>
      <c r="AX3902" s="103"/>
      <c r="AY3902" s="103"/>
      <c r="AZ3902" s="103"/>
      <c r="BA3902" s="95"/>
      <c r="BB3902" s="95"/>
      <c r="BC3902" s="95"/>
      <c r="BD3902" s="95"/>
      <c r="BE3902" s="95"/>
      <c r="BF3902" s="95"/>
      <c r="BG3902" s="95"/>
      <c r="BH3902" s="95"/>
      <c r="BI3902" s="95"/>
    </row>
    <row r="3903" spans="17:61" s="82" customFormat="1" x14ac:dyDescent="0.2">
      <c r="Q3903" s="103"/>
      <c r="R3903" s="104"/>
      <c r="S3903" s="103"/>
      <c r="T3903" s="103"/>
      <c r="U3903" s="103"/>
      <c r="V3903" s="103"/>
      <c r="W3903" s="103"/>
      <c r="X3903" s="103"/>
      <c r="Y3903" s="103"/>
      <c r="Z3903" s="103"/>
      <c r="AA3903" s="103"/>
      <c r="AB3903" s="103"/>
      <c r="AC3903" s="103"/>
      <c r="AD3903" s="103"/>
      <c r="AE3903" s="103"/>
      <c r="AF3903" s="103"/>
      <c r="AG3903" s="103"/>
      <c r="AH3903" s="103"/>
      <c r="AI3903" s="103"/>
      <c r="AJ3903" s="103"/>
      <c r="AK3903" s="103"/>
      <c r="AL3903" s="103"/>
      <c r="AM3903" s="103"/>
      <c r="AN3903" s="103"/>
      <c r="AO3903" s="103"/>
      <c r="AP3903" s="103"/>
      <c r="AQ3903" s="103"/>
      <c r="AR3903" s="103"/>
      <c r="AS3903" s="103"/>
      <c r="AT3903" s="103"/>
      <c r="AU3903" s="103"/>
      <c r="AV3903" s="103"/>
      <c r="AW3903" s="103"/>
      <c r="AX3903" s="103"/>
      <c r="AY3903" s="103"/>
      <c r="AZ3903" s="103"/>
      <c r="BA3903" s="95"/>
      <c r="BB3903" s="95"/>
      <c r="BC3903" s="95"/>
      <c r="BD3903" s="95"/>
      <c r="BE3903" s="95"/>
      <c r="BF3903" s="95"/>
      <c r="BG3903" s="95"/>
      <c r="BH3903" s="95"/>
      <c r="BI3903" s="95"/>
    </row>
    <row r="3904" spans="17:61" s="82" customFormat="1" x14ac:dyDescent="0.2">
      <c r="Q3904" s="103"/>
      <c r="R3904" s="104"/>
      <c r="S3904" s="103"/>
      <c r="T3904" s="103"/>
      <c r="U3904" s="103"/>
      <c r="V3904" s="103"/>
      <c r="W3904" s="103"/>
      <c r="X3904" s="103"/>
      <c r="Y3904" s="103"/>
      <c r="Z3904" s="103"/>
      <c r="AA3904" s="103"/>
      <c r="AB3904" s="103"/>
      <c r="AC3904" s="103"/>
      <c r="AD3904" s="103"/>
      <c r="AE3904" s="103"/>
      <c r="AF3904" s="103"/>
      <c r="AG3904" s="103"/>
      <c r="AH3904" s="103"/>
      <c r="AI3904" s="103"/>
      <c r="AJ3904" s="103"/>
      <c r="AK3904" s="103"/>
      <c r="AL3904" s="103"/>
      <c r="AM3904" s="103"/>
      <c r="AN3904" s="103"/>
      <c r="AO3904" s="103"/>
      <c r="AP3904" s="103"/>
      <c r="AQ3904" s="103"/>
      <c r="AR3904" s="103"/>
      <c r="AS3904" s="103"/>
      <c r="AT3904" s="103"/>
      <c r="AU3904" s="103"/>
      <c r="AV3904" s="103"/>
      <c r="AW3904" s="103"/>
      <c r="AX3904" s="103"/>
      <c r="AY3904" s="103"/>
      <c r="AZ3904" s="103"/>
      <c r="BA3904" s="95"/>
      <c r="BB3904" s="95"/>
      <c r="BC3904" s="95"/>
      <c r="BD3904" s="95"/>
      <c r="BE3904" s="95"/>
      <c r="BF3904" s="95"/>
      <c r="BG3904" s="95"/>
      <c r="BH3904" s="95"/>
      <c r="BI3904" s="95"/>
    </row>
    <row r="3905" spans="17:61" s="82" customFormat="1" x14ac:dyDescent="0.2">
      <c r="Q3905" s="103"/>
      <c r="R3905" s="104"/>
      <c r="S3905" s="103"/>
      <c r="T3905" s="103"/>
      <c r="U3905" s="103"/>
      <c r="V3905" s="103"/>
      <c r="W3905" s="103"/>
      <c r="X3905" s="103"/>
      <c r="Y3905" s="103"/>
      <c r="Z3905" s="103"/>
      <c r="AA3905" s="103"/>
      <c r="AB3905" s="103"/>
      <c r="AC3905" s="103"/>
      <c r="AD3905" s="103"/>
      <c r="AE3905" s="103"/>
      <c r="AF3905" s="103"/>
      <c r="AG3905" s="103"/>
      <c r="AH3905" s="103"/>
      <c r="AI3905" s="103"/>
      <c r="AJ3905" s="103"/>
      <c r="AK3905" s="103"/>
      <c r="AL3905" s="103"/>
      <c r="AM3905" s="103"/>
      <c r="AN3905" s="103"/>
      <c r="AO3905" s="103"/>
      <c r="AP3905" s="103"/>
      <c r="AQ3905" s="103"/>
      <c r="AR3905" s="103"/>
      <c r="AS3905" s="103"/>
      <c r="AT3905" s="103"/>
      <c r="AU3905" s="103"/>
      <c r="AV3905" s="103"/>
      <c r="AW3905" s="103"/>
      <c r="AX3905" s="103"/>
      <c r="AY3905" s="103"/>
      <c r="AZ3905" s="103"/>
      <c r="BA3905" s="95"/>
      <c r="BB3905" s="95"/>
      <c r="BC3905" s="95"/>
      <c r="BD3905" s="95"/>
      <c r="BE3905" s="95"/>
      <c r="BF3905" s="95"/>
      <c r="BG3905" s="95"/>
      <c r="BH3905" s="95"/>
      <c r="BI3905" s="95"/>
    </row>
    <row r="3906" spans="17:61" s="82" customFormat="1" x14ac:dyDescent="0.2">
      <c r="Q3906" s="103"/>
      <c r="R3906" s="104"/>
      <c r="S3906" s="103"/>
      <c r="T3906" s="103"/>
      <c r="U3906" s="103"/>
      <c r="V3906" s="103"/>
      <c r="W3906" s="103"/>
      <c r="X3906" s="103"/>
      <c r="Y3906" s="103"/>
      <c r="Z3906" s="103"/>
      <c r="AA3906" s="103"/>
      <c r="AB3906" s="103"/>
      <c r="AC3906" s="103"/>
      <c r="AD3906" s="103"/>
      <c r="AE3906" s="103"/>
      <c r="AF3906" s="103"/>
      <c r="AG3906" s="103"/>
      <c r="AH3906" s="103"/>
      <c r="AI3906" s="103"/>
      <c r="AJ3906" s="103"/>
      <c r="AK3906" s="103"/>
      <c r="AL3906" s="103"/>
      <c r="AM3906" s="103"/>
      <c r="AN3906" s="103"/>
      <c r="AO3906" s="103"/>
      <c r="AP3906" s="103"/>
      <c r="AQ3906" s="103"/>
      <c r="AR3906" s="103"/>
      <c r="AS3906" s="103"/>
      <c r="AT3906" s="103"/>
      <c r="AU3906" s="103"/>
      <c r="AV3906" s="103"/>
      <c r="AW3906" s="103"/>
      <c r="AX3906" s="103"/>
      <c r="AY3906" s="103"/>
      <c r="AZ3906" s="103"/>
      <c r="BA3906" s="95"/>
      <c r="BB3906" s="95"/>
      <c r="BC3906" s="95"/>
      <c r="BD3906" s="95"/>
      <c r="BE3906" s="95"/>
      <c r="BF3906" s="95"/>
      <c r="BG3906" s="95"/>
      <c r="BH3906" s="95"/>
      <c r="BI3906" s="95"/>
    </row>
    <row r="3907" spans="17:61" s="82" customFormat="1" x14ac:dyDescent="0.2">
      <c r="Q3907" s="103"/>
      <c r="R3907" s="104"/>
      <c r="S3907" s="103"/>
      <c r="T3907" s="103"/>
      <c r="U3907" s="103"/>
      <c r="V3907" s="103"/>
      <c r="W3907" s="103"/>
      <c r="X3907" s="103"/>
      <c r="Y3907" s="103"/>
      <c r="Z3907" s="103"/>
      <c r="AA3907" s="103"/>
      <c r="AB3907" s="103"/>
      <c r="AC3907" s="103"/>
      <c r="AD3907" s="103"/>
      <c r="AE3907" s="103"/>
      <c r="AF3907" s="103"/>
      <c r="AG3907" s="103"/>
      <c r="AH3907" s="103"/>
      <c r="AI3907" s="103"/>
      <c r="AJ3907" s="103"/>
      <c r="AK3907" s="103"/>
      <c r="AL3907" s="103"/>
      <c r="AM3907" s="103"/>
      <c r="AN3907" s="103"/>
      <c r="AO3907" s="103"/>
      <c r="AP3907" s="103"/>
      <c r="AQ3907" s="103"/>
      <c r="AR3907" s="103"/>
      <c r="AS3907" s="103"/>
      <c r="AT3907" s="103"/>
      <c r="AU3907" s="103"/>
      <c r="AV3907" s="103"/>
      <c r="AW3907" s="103"/>
      <c r="AX3907" s="103"/>
      <c r="AY3907" s="103"/>
      <c r="AZ3907" s="103"/>
      <c r="BA3907" s="95"/>
      <c r="BB3907" s="95"/>
      <c r="BC3907" s="95"/>
      <c r="BD3907" s="95"/>
      <c r="BE3907" s="95"/>
      <c r="BF3907" s="95"/>
      <c r="BG3907" s="95"/>
      <c r="BH3907" s="95"/>
      <c r="BI3907" s="95"/>
    </row>
    <row r="3908" spans="17:61" s="82" customFormat="1" x14ac:dyDescent="0.2">
      <c r="Q3908" s="103"/>
      <c r="R3908" s="104"/>
      <c r="S3908" s="103"/>
      <c r="T3908" s="103"/>
      <c r="U3908" s="103"/>
      <c r="V3908" s="103"/>
      <c r="W3908" s="103"/>
      <c r="X3908" s="103"/>
      <c r="Y3908" s="103"/>
      <c r="Z3908" s="103"/>
      <c r="AA3908" s="103"/>
      <c r="AB3908" s="103"/>
      <c r="AC3908" s="103"/>
      <c r="AD3908" s="103"/>
      <c r="AE3908" s="103"/>
      <c r="AF3908" s="103"/>
      <c r="AG3908" s="103"/>
      <c r="AH3908" s="103"/>
      <c r="AI3908" s="103"/>
      <c r="AJ3908" s="103"/>
      <c r="AK3908" s="103"/>
      <c r="AL3908" s="103"/>
      <c r="AM3908" s="103"/>
      <c r="AN3908" s="103"/>
      <c r="AO3908" s="103"/>
      <c r="AP3908" s="103"/>
      <c r="AQ3908" s="103"/>
      <c r="AR3908" s="103"/>
      <c r="AS3908" s="103"/>
      <c r="AT3908" s="103"/>
      <c r="AU3908" s="103"/>
      <c r="AV3908" s="103"/>
      <c r="AW3908" s="103"/>
      <c r="AX3908" s="103"/>
      <c r="AY3908" s="103"/>
      <c r="AZ3908" s="103"/>
      <c r="BA3908" s="95"/>
      <c r="BB3908" s="95"/>
      <c r="BC3908" s="95"/>
      <c r="BD3908" s="95"/>
      <c r="BE3908" s="95"/>
      <c r="BF3908" s="95"/>
      <c r="BG3908" s="95"/>
      <c r="BH3908" s="95"/>
      <c r="BI3908" s="95"/>
    </row>
    <row r="3909" spans="17:61" s="82" customFormat="1" x14ac:dyDescent="0.2">
      <c r="Q3909" s="103"/>
      <c r="R3909" s="104"/>
      <c r="S3909" s="103"/>
      <c r="T3909" s="103"/>
      <c r="U3909" s="103"/>
      <c r="V3909" s="103"/>
      <c r="W3909" s="103"/>
      <c r="X3909" s="103"/>
      <c r="Y3909" s="103"/>
      <c r="Z3909" s="103"/>
      <c r="AA3909" s="103"/>
      <c r="AB3909" s="103"/>
      <c r="AC3909" s="103"/>
      <c r="AD3909" s="103"/>
      <c r="AE3909" s="103"/>
      <c r="AF3909" s="103"/>
      <c r="AG3909" s="103"/>
      <c r="AH3909" s="103"/>
      <c r="AI3909" s="103"/>
      <c r="AJ3909" s="103"/>
      <c r="AK3909" s="103"/>
      <c r="AL3909" s="103"/>
      <c r="AM3909" s="103"/>
      <c r="AN3909" s="103"/>
      <c r="AO3909" s="103"/>
      <c r="AP3909" s="103"/>
      <c r="AQ3909" s="103"/>
      <c r="AR3909" s="103"/>
      <c r="AS3909" s="103"/>
      <c r="AT3909" s="103"/>
      <c r="AU3909" s="103"/>
      <c r="AV3909" s="103"/>
      <c r="AW3909" s="103"/>
      <c r="AX3909" s="103"/>
      <c r="AY3909" s="103"/>
      <c r="AZ3909" s="103"/>
      <c r="BA3909" s="95"/>
      <c r="BB3909" s="95"/>
      <c r="BC3909" s="95"/>
      <c r="BD3909" s="95"/>
      <c r="BE3909" s="95"/>
      <c r="BF3909" s="95"/>
      <c r="BG3909" s="95"/>
      <c r="BH3909" s="95"/>
      <c r="BI3909" s="95"/>
    </row>
    <row r="3910" spans="17:61" s="82" customFormat="1" x14ac:dyDescent="0.2">
      <c r="Q3910" s="103"/>
      <c r="R3910" s="104"/>
      <c r="S3910" s="103"/>
      <c r="T3910" s="103"/>
      <c r="U3910" s="103"/>
      <c r="V3910" s="103"/>
      <c r="W3910" s="103"/>
      <c r="X3910" s="103"/>
      <c r="Y3910" s="103"/>
      <c r="Z3910" s="103"/>
      <c r="AA3910" s="103"/>
      <c r="AB3910" s="103"/>
      <c r="AC3910" s="103"/>
      <c r="AD3910" s="103"/>
      <c r="AE3910" s="103"/>
      <c r="AF3910" s="103"/>
      <c r="AG3910" s="103"/>
      <c r="AH3910" s="103"/>
      <c r="AI3910" s="103"/>
      <c r="AJ3910" s="103"/>
      <c r="AK3910" s="103"/>
      <c r="AL3910" s="103"/>
      <c r="AM3910" s="103"/>
      <c r="AN3910" s="103"/>
      <c r="AO3910" s="103"/>
      <c r="AP3910" s="103"/>
      <c r="AQ3910" s="103"/>
      <c r="AR3910" s="103"/>
      <c r="AS3910" s="103"/>
      <c r="AT3910" s="103"/>
      <c r="AU3910" s="103"/>
      <c r="AV3910" s="103"/>
      <c r="AW3910" s="103"/>
      <c r="AX3910" s="103"/>
      <c r="AY3910" s="103"/>
      <c r="AZ3910" s="103"/>
      <c r="BA3910" s="95"/>
      <c r="BB3910" s="95"/>
      <c r="BC3910" s="95"/>
      <c r="BD3910" s="95"/>
      <c r="BE3910" s="95"/>
      <c r="BF3910" s="95"/>
      <c r="BG3910" s="95"/>
      <c r="BH3910" s="95"/>
      <c r="BI3910" s="95"/>
    </row>
    <row r="3911" spans="17:61" s="82" customFormat="1" x14ac:dyDescent="0.2">
      <c r="Q3911" s="103"/>
      <c r="R3911" s="104"/>
      <c r="S3911" s="103"/>
      <c r="T3911" s="103"/>
      <c r="U3911" s="103"/>
      <c r="V3911" s="103"/>
      <c r="W3911" s="103"/>
      <c r="X3911" s="103"/>
      <c r="Y3911" s="103"/>
      <c r="Z3911" s="103"/>
      <c r="AA3911" s="103"/>
      <c r="AB3911" s="103"/>
      <c r="AC3911" s="103"/>
      <c r="AD3911" s="103"/>
      <c r="AE3911" s="103"/>
      <c r="AF3911" s="103"/>
      <c r="AG3911" s="103"/>
      <c r="AH3911" s="103"/>
      <c r="AI3911" s="103"/>
      <c r="AJ3911" s="103"/>
      <c r="AK3911" s="103"/>
      <c r="AL3911" s="103"/>
      <c r="AM3911" s="103"/>
      <c r="AN3911" s="103"/>
      <c r="AO3911" s="103"/>
      <c r="AP3911" s="103"/>
      <c r="AQ3911" s="103"/>
      <c r="AR3911" s="103"/>
      <c r="AS3911" s="103"/>
      <c r="AT3911" s="103"/>
      <c r="AU3911" s="103"/>
      <c r="AV3911" s="103"/>
      <c r="AW3911" s="103"/>
      <c r="AX3911" s="103"/>
      <c r="AY3911" s="103"/>
      <c r="AZ3911" s="103"/>
      <c r="BA3911" s="95"/>
      <c r="BB3911" s="95"/>
      <c r="BC3911" s="95"/>
      <c r="BD3911" s="95"/>
      <c r="BE3911" s="95"/>
      <c r="BF3911" s="95"/>
      <c r="BG3911" s="95"/>
      <c r="BH3911" s="95"/>
      <c r="BI3911" s="95"/>
    </row>
    <row r="3912" spans="17:61" s="82" customFormat="1" x14ac:dyDescent="0.2">
      <c r="Q3912" s="103"/>
      <c r="R3912" s="104"/>
      <c r="S3912" s="103"/>
      <c r="T3912" s="103"/>
      <c r="U3912" s="103"/>
      <c r="V3912" s="103"/>
      <c r="W3912" s="103"/>
      <c r="X3912" s="103"/>
      <c r="Y3912" s="103"/>
      <c r="Z3912" s="103"/>
      <c r="AA3912" s="103"/>
      <c r="AB3912" s="103"/>
      <c r="AC3912" s="103"/>
      <c r="AD3912" s="103"/>
      <c r="AE3912" s="103"/>
      <c r="AF3912" s="103"/>
      <c r="AG3912" s="103"/>
      <c r="AH3912" s="103"/>
      <c r="AI3912" s="103"/>
      <c r="AJ3912" s="103"/>
      <c r="AK3912" s="103"/>
      <c r="AL3912" s="103"/>
      <c r="AM3912" s="103"/>
      <c r="AN3912" s="103"/>
      <c r="AO3912" s="103"/>
      <c r="AP3912" s="103"/>
      <c r="AQ3912" s="103"/>
      <c r="AR3912" s="103"/>
      <c r="AS3912" s="103"/>
      <c r="AT3912" s="103"/>
      <c r="AU3912" s="103"/>
      <c r="AV3912" s="103"/>
      <c r="AW3912" s="103"/>
      <c r="AX3912" s="103"/>
      <c r="AY3912" s="103"/>
      <c r="AZ3912" s="103"/>
      <c r="BA3912" s="95"/>
      <c r="BB3912" s="95"/>
      <c r="BC3912" s="95"/>
      <c r="BD3912" s="95"/>
      <c r="BE3912" s="95"/>
      <c r="BF3912" s="95"/>
      <c r="BG3912" s="95"/>
      <c r="BH3912" s="95"/>
      <c r="BI3912" s="95"/>
    </row>
    <row r="3913" spans="17:61" s="82" customFormat="1" x14ac:dyDescent="0.2">
      <c r="Q3913" s="103"/>
      <c r="R3913" s="104"/>
      <c r="S3913" s="103"/>
      <c r="T3913" s="103"/>
      <c r="U3913" s="103"/>
      <c r="V3913" s="103"/>
      <c r="W3913" s="103"/>
      <c r="X3913" s="103"/>
      <c r="Y3913" s="103"/>
      <c r="Z3913" s="103"/>
      <c r="AA3913" s="103"/>
      <c r="AB3913" s="103"/>
      <c r="AC3913" s="103"/>
      <c r="AD3913" s="103"/>
      <c r="AE3913" s="103"/>
      <c r="AF3913" s="103"/>
      <c r="AG3913" s="103"/>
      <c r="AH3913" s="103"/>
      <c r="AI3913" s="103"/>
      <c r="AJ3913" s="103"/>
      <c r="AK3913" s="103"/>
      <c r="AL3913" s="103"/>
      <c r="AM3913" s="103"/>
      <c r="AN3913" s="103"/>
      <c r="AO3913" s="103"/>
      <c r="AP3913" s="103"/>
      <c r="AQ3913" s="103"/>
      <c r="AR3913" s="103"/>
      <c r="AS3913" s="103"/>
      <c r="AT3913" s="103"/>
      <c r="AU3913" s="103"/>
      <c r="AV3913" s="103"/>
      <c r="AW3913" s="103"/>
      <c r="AX3913" s="103"/>
      <c r="AY3913" s="103"/>
      <c r="AZ3913" s="103"/>
      <c r="BA3913" s="95"/>
      <c r="BB3913" s="95"/>
      <c r="BC3913" s="95"/>
      <c r="BD3913" s="95"/>
      <c r="BE3913" s="95"/>
      <c r="BF3913" s="95"/>
      <c r="BG3913" s="95"/>
      <c r="BH3913" s="95"/>
      <c r="BI3913" s="95"/>
    </row>
    <row r="3914" spans="17:61" s="82" customFormat="1" x14ac:dyDescent="0.2">
      <c r="Q3914" s="103"/>
      <c r="R3914" s="104"/>
      <c r="S3914" s="103"/>
      <c r="T3914" s="103"/>
      <c r="U3914" s="103"/>
      <c r="V3914" s="103"/>
      <c r="W3914" s="103"/>
      <c r="X3914" s="103"/>
      <c r="Y3914" s="103"/>
      <c r="Z3914" s="103"/>
      <c r="AA3914" s="103"/>
      <c r="AB3914" s="103"/>
      <c r="AC3914" s="103"/>
      <c r="AD3914" s="103"/>
      <c r="AE3914" s="103"/>
      <c r="AF3914" s="103"/>
      <c r="AG3914" s="103"/>
      <c r="AH3914" s="103"/>
      <c r="AI3914" s="103"/>
      <c r="AJ3914" s="103"/>
      <c r="AK3914" s="103"/>
      <c r="AL3914" s="103"/>
      <c r="AM3914" s="103"/>
      <c r="AN3914" s="103"/>
      <c r="AO3914" s="103"/>
      <c r="AP3914" s="103"/>
      <c r="AQ3914" s="103"/>
      <c r="AR3914" s="103"/>
      <c r="AS3914" s="103"/>
      <c r="AT3914" s="103"/>
      <c r="AU3914" s="103"/>
      <c r="AV3914" s="103"/>
      <c r="AW3914" s="103"/>
      <c r="AX3914" s="103"/>
      <c r="AY3914" s="103"/>
      <c r="AZ3914" s="103"/>
      <c r="BA3914" s="95"/>
      <c r="BB3914" s="95"/>
      <c r="BC3914" s="95"/>
      <c r="BD3914" s="95"/>
      <c r="BE3914" s="95"/>
      <c r="BF3914" s="95"/>
      <c r="BG3914" s="95"/>
      <c r="BH3914" s="95"/>
      <c r="BI3914" s="95"/>
    </row>
    <row r="3915" spans="17:61" s="82" customFormat="1" x14ac:dyDescent="0.2">
      <c r="Q3915" s="103"/>
      <c r="R3915" s="104"/>
      <c r="S3915" s="103"/>
      <c r="T3915" s="103"/>
      <c r="U3915" s="103"/>
      <c r="V3915" s="103"/>
      <c r="W3915" s="103"/>
      <c r="X3915" s="103"/>
      <c r="Y3915" s="103"/>
      <c r="Z3915" s="103"/>
      <c r="AA3915" s="103"/>
      <c r="AB3915" s="103"/>
      <c r="AC3915" s="103"/>
      <c r="AD3915" s="103"/>
      <c r="AE3915" s="103"/>
      <c r="AF3915" s="103"/>
      <c r="AG3915" s="103"/>
      <c r="AH3915" s="103"/>
      <c r="AI3915" s="103"/>
      <c r="AJ3915" s="103"/>
      <c r="AK3915" s="103"/>
      <c r="AL3915" s="103"/>
      <c r="AM3915" s="103"/>
      <c r="AN3915" s="103"/>
      <c r="AO3915" s="103"/>
      <c r="AP3915" s="103"/>
      <c r="AQ3915" s="103"/>
      <c r="AR3915" s="103"/>
      <c r="AS3915" s="103"/>
      <c r="AT3915" s="103"/>
      <c r="AU3915" s="103"/>
      <c r="AV3915" s="103"/>
      <c r="AW3915" s="103"/>
      <c r="AX3915" s="103"/>
      <c r="AY3915" s="103"/>
      <c r="AZ3915" s="103"/>
      <c r="BA3915" s="95"/>
      <c r="BB3915" s="95"/>
      <c r="BC3915" s="95"/>
      <c r="BD3915" s="95"/>
      <c r="BE3915" s="95"/>
      <c r="BF3915" s="95"/>
      <c r="BG3915" s="95"/>
      <c r="BH3915" s="95"/>
      <c r="BI3915" s="95"/>
    </row>
    <row r="3916" spans="17:61" s="82" customFormat="1" x14ac:dyDescent="0.2">
      <c r="Q3916" s="103"/>
      <c r="R3916" s="104"/>
      <c r="S3916" s="103"/>
      <c r="T3916" s="103"/>
      <c r="U3916" s="103"/>
      <c r="V3916" s="103"/>
      <c r="W3916" s="103"/>
      <c r="X3916" s="103"/>
      <c r="Y3916" s="103"/>
      <c r="Z3916" s="103"/>
      <c r="AA3916" s="103"/>
      <c r="AB3916" s="103"/>
      <c r="AC3916" s="103"/>
      <c r="AD3916" s="103"/>
      <c r="AE3916" s="103"/>
      <c r="AF3916" s="103"/>
      <c r="AG3916" s="103"/>
      <c r="AH3916" s="103"/>
      <c r="AI3916" s="103"/>
      <c r="AJ3916" s="103"/>
      <c r="AK3916" s="103"/>
      <c r="AL3916" s="103"/>
      <c r="AM3916" s="103"/>
      <c r="AN3916" s="103"/>
      <c r="AO3916" s="103"/>
      <c r="AP3916" s="103"/>
      <c r="AQ3916" s="103"/>
      <c r="AR3916" s="103"/>
      <c r="AS3916" s="103"/>
      <c r="AT3916" s="103"/>
      <c r="AU3916" s="103"/>
      <c r="AV3916" s="103"/>
      <c r="AW3916" s="103"/>
      <c r="AX3916" s="103"/>
      <c r="AY3916" s="103"/>
      <c r="AZ3916" s="103"/>
      <c r="BA3916" s="95"/>
      <c r="BB3916" s="95"/>
      <c r="BC3916" s="95"/>
      <c r="BD3916" s="95"/>
      <c r="BE3916" s="95"/>
      <c r="BF3916" s="95"/>
      <c r="BG3916" s="95"/>
      <c r="BH3916" s="95"/>
      <c r="BI3916" s="95"/>
    </row>
    <row r="3917" spans="17:61" s="82" customFormat="1" x14ac:dyDescent="0.2">
      <c r="Q3917" s="103"/>
      <c r="R3917" s="104"/>
      <c r="S3917" s="103"/>
      <c r="T3917" s="103"/>
      <c r="U3917" s="103"/>
      <c r="V3917" s="103"/>
      <c r="W3917" s="103"/>
      <c r="X3917" s="103"/>
      <c r="Y3917" s="103"/>
      <c r="Z3917" s="103"/>
      <c r="AA3917" s="103"/>
      <c r="AB3917" s="103"/>
      <c r="AC3917" s="103"/>
      <c r="AD3917" s="103"/>
      <c r="AE3917" s="103"/>
      <c r="AF3917" s="103"/>
      <c r="AG3917" s="103"/>
      <c r="AH3917" s="103"/>
      <c r="AI3917" s="103"/>
      <c r="AJ3917" s="103"/>
      <c r="AK3917" s="103"/>
      <c r="AL3917" s="103"/>
      <c r="AM3917" s="103"/>
      <c r="AN3917" s="103"/>
      <c r="AO3917" s="103"/>
      <c r="AP3917" s="103"/>
      <c r="AQ3917" s="103"/>
      <c r="AR3917" s="103"/>
      <c r="AS3917" s="103"/>
      <c r="AT3917" s="103"/>
      <c r="AU3917" s="103"/>
      <c r="AV3917" s="103"/>
      <c r="AW3917" s="103"/>
      <c r="AX3917" s="103"/>
      <c r="AY3917" s="103"/>
      <c r="AZ3917" s="103"/>
      <c r="BA3917" s="95"/>
      <c r="BB3917" s="95"/>
      <c r="BC3917" s="95"/>
      <c r="BD3917" s="95"/>
      <c r="BE3917" s="95"/>
      <c r="BF3917" s="95"/>
      <c r="BG3917" s="95"/>
      <c r="BH3917" s="95"/>
      <c r="BI3917" s="95"/>
    </row>
    <row r="3918" spans="17:61" s="82" customFormat="1" x14ac:dyDescent="0.2">
      <c r="Q3918" s="103"/>
      <c r="R3918" s="104"/>
      <c r="S3918" s="103"/>
      <c r="T3918" s="103"/>
      <c r="U3918" s="103"/>
      <c r="V3918" s="103"/>
      <c r="W3918" s="103"/>
      <c r="X3918" s="103"/>
      <c r="Y3918" s="103"/>
      <c r="Z3918" s="103"/>
      <c r="AA3918" s="103"/>
      <c r="AB3918" s="103"/>
      <c r="AC3918" s="103"/>
      <c r="AD3918" s="103"/>
      <c r="AE3918" s="103"/>
      <c r="AF3918" s="103"/>
      <c r="AG3918" s="103"/>
      <c r="AH3918" s="103"/>
      <c r="AI3918" s="103"/>
      <c r="AJ3918" s="103"/>
      <c r="AK3918" s="103"/>
      <c r="AL3918" s="103"/>
      <c r="AM3918" s="103"/>
      <c r="AN3918" s="103"/>
      <c r="AO3918" s="103"/>
      <c r="AP3918" s="103"/>
      <c r="AQ3918" s="103"/>
      <c r="AR3918" s="103"/>
      <c r="AS3918" s="103"/>
      <c r="AT3918" s="103"/>
      <c r="AU3918" s="103"/>
      <c r="AV3918" s="103"/>
      <c r="AW3918" s="103"/>
      <c r="AX3918" s="103"/>
      <c r="AY3918" s="103"/>
      <c r="AZ3918" s="103"/>
      <c r="BA3918" s="95"/>
      <c r="BB3918" s="95"/>
      <c r="BC3918" s="95"/>
      <c r="BD3918" s="95"/>
      <c r="BE3918" s="95"/>
      <c r="BF3918" s="95"/>
      <c r="BG3918" s="95"/>
      <c r="BH3918" s="95"/>
      <c r="BI3918" s="95"/>
    </row>
    <row r="3919" spans="17:61" s="82" customFormat="1" x14ac:dyDescent="0.2">
      <c r="Q3919" s="103"/>
      <c r="R3919" s="104"/>
      <c r="S3919" s="103"/>
      <c r="T3919" s="103"/>
      <c r="U3919" s="103"/>
      <c r="V3919" s="103"/>
      <c r="W3919" s="103"/>
      <c r="X3919" s="103"/>
      <c r="Y3919" s="103"/>
      <c r="Z3919" s="103"/>
      <c r="AA3919" s="103"/>
      <c r="AB3919" s="103"/>
      <c r="AC3919" s="103"/>
      <c r="AD3919" s="103"/>
      <c r="AE3919" s="103"/>
      <c r="AF3919" s="103"/>
      <c r="AG3919" s="103"/>
      <c r="AH3919" s="103"/>
      <c r="AI3919" s="103"/>
      <c r="AJ3919" s="103"/>
      <c r="AK3919" s="103"/>
      <c r="AL3919" s="103"/>
      <c r="AM3919" s="103"/>
      <c r="AN3919" s="103"/>
      <c r="AO3919" s="103"/>
      <c r="AP3919" s="103"/>
      <c r="AQ3919" s="103"/>
      <c r="AR3919" s="103"/>
      <c r="AS3919" s="103"/>
      <c r="AT3919" s="103"/>
      <c r="AU3919" s="103"/>
      <c r="AV3919" s="103"/>
      <c r="AW3919" s="103"/>
      <c r="AX3919" s="103"/>
      <c r="AY3919" s="103"/>
      <c r="AZ3919" s="103"/>
      <c r="BA3919" s="95"/>
      <c r="BB3919" s="95"/>
      <c r="BC3919" s="95"/>
      <c r="BD3919" s="95"/>
      <c r="BE3919" s="95"/>
      <c r="BF3919" s="95"/>
      <c r="BG3919" s="95"/>
      <c r="BH3919" s="95"/>
      <c r="BI3919" s="95"/>
    </row>
    <row r="3920" spans="17:61" s="82" customFormat="1" x14ac:dyDescent="0.2">
      <c r="Q3920" s="103"/>
      <c r="R3920" s="104"/>
      <c r="S3920" s="103"/>
      <c r="T3920" s="103"/>
      <c r="U3920" s="103"/>
      <c r="V3920" s="103"/>
      <c r="W3920" s="103"/>
      <c r="X3920" s="103"/>
      <c r="Y3920" s="103"/>
      <c r="Z3920" s="103"/>
      <c r="AA3920" s="103"/>
      <c r="AB3920" s="103"/>
      <c r="AC3920" s="103"/>
      <c r="AD3920" s="103"/>
      <c r="AE3920" s="103"/>
      <c r="AF3920" s="103"/>
      <c r="AG3920" s="103"/>
      <c r="AH3920" s="103"/>
      <c r="AI3920" s="103"/>
      <c r="AJ3920" s="103"/>
      <c r="AK3920" s="103"/>
      <c r="AL3920" s="103"/>
      <c r="AM3920" s="103"/>
      <c r="AN3920" s="103"/>
      <c r="AO3920" s="103"/>
      <c r="AP3920" s="103"/>
      <c r="AQ3920" s="103"/>
      <c r="AR3920" s="103"/>
      <c r="AS3920" s="103"/>
      <c r="AT3920" s="103"/>
      <c r="AU3920" s="103"/>
      <c r="AV3920" s="103"/>
      <c r="AW3920" s="103"/>
      <c r="AX3920" s="103"/>
      <c r="AY3920" s="103"/>
      <c r="AZ3920" s="103"/>
      <c r="BA3920" s="95"/>
      <c r="BB3920" s="95"/>
      <c r="BC3920" s="95"/>
      <c r="BD3920" s="95"/>
      <c r="BE3920" s="95"/>
      <c r="BF3920" s="95"/>
      <c r="BG3920" s="95"/>
      <c r="BH3920" s="95"/>
      <c r="BI3920" s="95"/>
    </row>
    <row r="3921" spans="17:61" s="82" customFormat="1" x14ac:dyDescent="0.2">
      <c r="Q3921" s="103"/>
      <c r="R3921" s="104"/>
      <c r="S3921" s="103"/>
      <c r="T3921" s="103"/>
      <c r="U3921" s="103"/>
      <c r="V3921" s="103"/>
      <c r="W3921" s="103"/>
      <c r="X3921" s="103"/>
      <c r="Y3921" s="103"/>
      <c r="Z3921" s="103"/>
      <c r="AA3921" s="103"/>
      <c r="AB3921" s="103"/>
      <c r="AC3921" s="103"/>
      <c r="AD3921" s="103"/>
      <c r="AE3921" s="103"/>
      <c r="AF3921" s="103"/>
      <c r="AG3921" s="103"/>
      <c r="AH3921" s="103"/>
      <c r="AI3921" s="103"/>
      <c r="AJ3921" s="103"/>
      <c r="AK3921" s="103"/>
      <c r="AL3921" s="103"/>
      <c r="AM3921" s="103"/>
      <c r="AN3921" s="103"/>
      <c r="AO3921" s="103"/>
      <c r="AP3921" s="103"/>
      <c r="AQ3921" s="103"/>
      <c r="AR3921" s="103"/>
      <c r="AS3921" s="103"/>
      <c r="AT3921" s="103"/>
      <c r="AU3921" s="103"/>
      <c r="AV3921" s="103"/>
      <c r="AW3921" s="103"/>
      <c r="AX3921" s="103"/>
      <c r="AY3921" s="103"/>
      <c r="AZ3921" s="103"/>
      <c r="BA3921" s="95"/>
      <c r="BB3921" s="95"/>
      <c r="BC3921" s="95"/>
      <c r="BD3921" s="95"/>
      <c r="BE3921" s="95"/>
      <c r="BF3921" s="95"/>
      <c r="BG3921" s="95"/>
      <c r="BH3921" s="95"/>
      <c r="BI3921" s="95"/>
    </row>
    <row r="3922" spans="17:61" s="82" customFormat="1" x14ac:dyDescent="0.2">
      <c r="Q3922" s="103"/>
      <c r="R3922" s="104"/>
      <c r="S3922" s="103"/>
      <c r="T3922" s="103"/>
      <c r="U3922" s="103"/>
      <c r="V3922" s="103"/>
      <c r="W3922" s="103"/>
      <c r="X3922" s="103"/>
      <c r="Y3922" s="103"/>
      <c r="Z3922" s="103"/>
      <c r="AA3922" s="103"/>
      <c r="AB3922" s="103"/>
      <c r="AC3922" s="103"/>
      <c r="AD3922" s="103"/>
      <c r="AE3922" s="103"/>
      <c r="AF3922" s="103"/>
      <c r="AG3922" s="103"/>
      <c r="AH3922" s="103"/>
      <c r="AI3922" s="103"/>
      <c r="AJ3922" s="103"/>
      <c r="AK3922" s="103"/>
      <c r="AL3922" s="103"/>
      <c r="AM3922" s="103"/>
      <c r="AN3922" s="103"/>
      <c r="AO3922" s="103"/>
      <c r="AP3922" s="103"/>
      <c r="AQ3922" s="103"/>
      <c r="AR3922" s="103"/>
      <c r="AS3922" s="103"/>
      <c r="AT3922" s="103"/>
      <c r="AU3922" s="103"/>
      <c r="AV3922" s="103"/>
      <c r="AW3922" s="103"/>
      <c r="AX3922" s="103"/>
      <c r="AY3922" s="103"/>
      <c r="AZ3922" s="103"/>
      <c r="BA3922" s="95"/>
      <c r="BB3922" s="95"/>
      <c r="BC3922" s="95"/>
      <c r="BD3922" s="95"/>
      <c r="BE3922" s="95"/>
      <c r="BF3922" s="95"/>
      <c r="BG3922" s="95"/>
      <c r="BH3922" s="95"/>
      <c r="BI3922" s="95"/>
    </row>
    <row r="3923" spans="17:61" s="82" customFormat="1" x14ac:dyDescent="0.2">
      <c r="Q3923" s="103"/>
      <c r="R3923" s="104"/>
      <c r="S3923" s="103"/>
      <c r="T3923" s="103"/>
      <c r="U3923" s="103"/>
      <c r="V3923" s="103"/>
      <c r="W3923" s="103"/>
      <c r="X3923" s="103"/>
      <c r="Y3923" s="103"/>
      <c r="Z3923" s="103"/>
      <c r="AA3923" s="103"/>
      <c r="AB3923" s="103"/>
      <c r="AC3923" s="103"/>
      <c r="AD3923" s="103"/>
      <c r="AE3923" s="103"/>
      <c r="AF3923" s="103"/>
      <c r="AG3923" s="103"/>
      <c r="AH3923" s="103"/>
      <c r="AI3923" s="103"/>
      <c r="AJ3923" s="103"/>
      <c r="AK3923" s="103"/>
      <c r="AL3923" s="103"/>
      <c r="AM3923" s="103"/>
      <c r="AN3923" s="103"/>
      <c r="AO3923" s="103"/>
      <c r="AP3923" s="103"/>
      <c r="AQ3923" s="103"/>
      <c r="AR3923" s="103"/>
      <c r="AS3923" s="103"/>
      <c r="AT3923" s="103"/>
      <c r="AU3923" s="103"/>
      <c r="AV3923" s="103"/>
      <c r="AW3923" s="103"/>
      <c r="AX3923" s="103"/>
      <c r="AY3923" s="103"/>
      <c r="AZ3923" s="103"/>
      <c r="BA3923" s="95"/>
      <c r="BB3923" s="95"/>
      <c r="BC3923" s="95"/>
      <c r="BD3923" s="95"/>
      <c r="BE3923" s="95"/>
      <c r="BF3923" s="95"/>
      <c r="BG3923" s="95"/>
      <c r="BH3923" s="95"/>
      <c r="BI3923" s="95"/>
    </row>
    <row r="3924" spans="17:61" s="82" customFormat="1" x14ac:dyDescent="0.2">
      <c r="Q3924" s="103"/>
      <c r="R3924" s="104"/>
      <c r="S3924" s="103"/>
      <c r="T3924" s="103"/>
      <c r="U3924" s="103"/>
      <c r="V3924" s="103"/>
      <c r="W3924" s="103"/>
      <c r="X3924" s="103"/>
      <c r="Y3924" s="103"/>
      <c r="Z3924" s="103"/>
      <c r="AA3924" s="103"/>
      <c r="AB3924" s="103"/>
      <c r="AC3924" s="103"/>
      <c r="AD3924" s="103"/>
      <c r="AE3924" s="103"/>
      <c r="AF3924" s="103"/>
      <c r="AG3924" s="103"/>
      <c r="AH3924" s="103"/>
      <c r="AI3924" s="103"/>
      <c r="AJ3924" s="103"/>
      <c r="AK3924" s="103"/>
      <c r="AL3924" s="103"/>
      <c r="AM3924" s="103"/>
      <c r="AN3924" s="103"/>
      <c r="AO3924" s="103"/>
      <c r="AP3924" s="103"/>
      <c r="AQ3924" s="103"/>
      <c r="AR3924" s="103"/>
      <c r="AS3924" s="103"/>
      <c r="AT3924" s="103"/>
      <c r="AU3924" s="103"/>
      <c r="AV3924" s="103"/>
      <c r="AW3924" s="103"/>
      <c r="AX3924" s="103"/>
      <c r="AY3924" s="103"/>
      <c r="AZ3924" s="103"/>
      <c r="BA3924" s="95"/>
      <c r="BB3924" s="95"/>
      <c r="BC3924" s="95"/>
      <c r="BD3924" s="95"/>
      <c r="BE3924" s="95"/>
      <c r="BF3924" s="95"/>
      <c r="BG3924" s="95"/>
      <c r="BH3924" s="95"/>
      <c r="BI3924" s="95"/>
    </row>
    <row r="3925" spans="17:61" s="82" customFormat="1" x14ac:dyDescent="0.2">
      <c r="Q3925" s="103"/>
      <c r="R3925" s="104"/>
      <c r="S3925" s="103"/>
      <c r="T3925" s="103"/>
      <c r="U3925" s="103"/>
      <c r="V3925" s="103"/>
      <c r="W3925" s="103"/>
      <c r="X3925" s="103"/>
      <c r="Y3925" s="103"/>
      <c r="Z3925" s="103"/>
      <c r="AA3925" s="103"/>
      <c r="AB3925" s="103"/>
      <c r="AC3925" s="103"/>
      <c r="AD3925" s="103"/>
      <c r="AE3925" s="103"/>
      <c r="AF3925" s="103"/>
      <c r="AG3925" s="103"/>
      <c r="AH3925" s="103"/>
      <c r="AI3925" s="103"/>
      <c r="AJ3925" s="103"/>
      <c r="AK3925" s="103"/>
      <c r="AL3925" s="103"/>
      <c r="AM3925" s="103"/>
      <c r="AN3925" s="103"/>
      <c r="AO3925" s="103"/>
      <c r="AP3925" s="103"/>
      <c r="AQ3925" s="103"/>
      <c r="AR3925" s="103"/>
      <c r="AS3925" s="103"/>
      <c r="AT3925" s="103"/>
      <c r="AU3925" s="103"/>
      <c r="AV3925" s="103"/>
      <c r="AW3925" s="103"/>
      <c r="AX3925" s="103"/>
      <c r="AY3925" s="103"/>
      <c r="AZ3925" s="103"/>
      <c r="BA3925" s="95"/>
      <c r="BB3925" s="95"/>
      <c r="BC3925" s="95"/>
      <c r="BD3925" s="95"/>
      <c r="BE3925" s="95"/>
      <c r="BF3925" s="95"/>
      <c r="BG3925" s="95"/>
      <c r="BH3925" s="95"/>
      <c r="BI3925" s="95"/>
    </row>
    <row r="3926" spans="17:61" s="82" customFormat="1" x14ac:dyDescent="0.2">
      <c r="Q3926" s="103"/>
      <c r="R3926" s="104"/>
      <c r="S3926" s="103"/>
      <c r="T3926" s="103"/>
      <c r="U3926" s="103"/>
      <c r="V3926" s="103"/>
      <c r="W3926" s="103"/>
      <c r="X3926" s="103"/>
      <c r="Y3926" s="103"/>
      <c r="Z3926" s="103"/>
      <c r="AA3926" s="103"/>
      <c r="AB3926" s="103"/>
      <c r="AC3926" s="103"/>
      <c r="AD3926" s="103"/>
      <c r="AE3926" s="103"/>
      <c r="AF3926" s="103"/>
      <c r="AG3926" s="103"/>
      <c r="AH3926" s="103"/>
      <c r="AI3926" s="103"/>
      <c r="AJ3926" s="103"/>
      <c r="AK3926" s="103"/>
      <c r="AL3926" s="103"/>
      <c r="AM3926" s="103"/>
      <c r="AN3926" s="103"/>
      <c r="AO3926" s="103"/>
      <c r="AP3926" s="103"/>
      <c r="AQ3926" s="103"/>
      <c r="AR3926" s="103"/>
      <c r="AS3926" s="103"/>
      <c r="AT3926" s="103"/>
      <c r="AU3926" s="103"/>
      <c r="AV3926" s="103"/>
      <c r="AW3926" s="103"/>
      <c r="AX3926" s="103"/>
      <c r="AY3926" s="103"/>
      <c r="AZ3926" s="103"/>
      <c r="BA3926" s="95"/>
      <c r="BB3926" s="95"/>
      <c r="BC3926" s="95"/>
      <c r="BD3926" s="95"/>
      <c r="BE3926" s="95"/>
      <c r="BF3926" s="95"/>
      <c r="BG3926" s="95"/>
      <c r="BH3926" s="95"/>
      <c r="BI3926" s="95"/>
    </row>
    <row r="3927" spans="17:61" s="82" customFormat="1" x14ac:dyDescent="0.2">
      <c r="Q3927" s="103"/>
      <c r="R3927" s="104"/>
      <c r="S3927" s="103"/>
      <c r="T3927" s="103"/>
      <c r="U3927" s="103"/>
      <c r="V3927" s="103"/>
      <c r="W3927" s="103"/>
      <c r="X3927" s="103"/>
      <c r="Y3927" s="103"/>
      <c r="Z3927" s="103"/>
      <c r="AA3927" s="103"/>
      <c r="AB3927" s="103"/>
      <c r="AC3927" s="103"/>
      <c r="AD3927" s="103"/>
      <c r="AE3927" s="103"/>
      <c r="AF3927" s="103"/>
      <c r="AG3927" s="103"/>
      <c r="AH3927" s="103"/>
      <c r="AI3927" s="103"/>
      <c r="AJ3927" s="103"/>
      <c r="AK3927" s="103"/>
      <c r="AL3927" s="103"/>
      <c r="AM3927" s="103"/>
      <c r="AN3927" s="103"/>
      <c r="AO3927" s="103"/>
      <c r="AP3927" s="103"/>
      <c r="AQ3927" s="103"/>
      <c r="AR3927" s="103"/>
      <c r="AS3927" s="103"/>
      <c r="AT3927" s="103"/>
      <c r="AU3927" s="103"/>
      <c r="AV3927" s="103"/>
      <c r="AW3927" s="103"/>
      <c r="AX3927" s="103"/>
      <c r="AY3927" s="103"/>
      <c r="AZ3927" s="103"/>
      <c r="BA3927" s="95"/>
      <c r="BB3927" s="95"/>
      <c r="BC3927" s="95"/>
      <c r="BD3927" s="95"/>
      <c r="BE3927" s="95"/>
      <c r="BF3927" s="95"/>
      <c r="BG3927" s="95"/>
      <c r="BH3927" s="95"/>
      <c r="BI3927" s="95"/>
    </row>
    <row r="3928" spans="17:61" s="82" customFormat="1" x14ac:dyDescent="0.2">
      <c r="Q3928" s="103"/>
      <c r="R3928" s="104"/>
      <c r="S3928" s="103"/>
      <c r="T3928" s="103"/>
      <c r="U3928" s="103"/>
      <c r="V3928" s="103"/>
      <c r="W3928" s="103"/>
      <c r="X3928" s="103"/>
      <c r="Y3928" s="103"/>
      <c r="Z3928" s="103"/>
      <c r="AA3928" s="103"/>
      <c r="AB3928" s="103"/>
      <c r="AC3928" s="103"/>
      <c r="AD3928" s="103"/>
      <c r="AE3928" s="103"/>
      <c r="AF3928" s="103"/>
      <c r="AG3928" s="103"/>
      <c r="AH3928" s="103"/>
      <c r="AI3928" s="103"/>
      <c r="AJ3928" s="103"/>
      <c r="AK3928" s="103"/>
      <c r="AL3928" s="103"/>
      <c r="AM3928" s="103"/>
      <c r="AN3928" s="103"/>
      <c r="AO3928" s="103"/>
      <c r="AP3928" s="103"/>
      <c r="AQ3928" s="103"/>
      <c r="AR3928" s="103"/>
      <c r="AS3928" s="103"/>
      <c r="AT3928" s="103"/>
      <c r="AU3928" s="103"/>
      <c r="AV3928" s="103"/>
      <c r="AW3928" s="103"/>
      <c r="AX3928" s="103"/>
      <c r="AY3928" s="103"/>
      <c r="AZ3928" s="103"/>
      <c r="BA3928" s="95"/>
      <c r="BB3928" s="95"/>
      <c r="BC3928" s="95"/>
      <c r="BD3928" s="95"/>
      <c r="BE3928" s="95"/>
      <c r="BF3928" s="95"/>
      <c r="BG3928" s="95"/>
      <c r="BH3928" s="95"/>
      <c r="BI3928" s="95"/>
    </row>
    <row r="3929" spans="17:61" s="82" customFormat="1" x14ac:dyDescent="0.2">
      <c r="Q3929" s="103"/>
      <c r="R3929" s="104"/>
      <c r="S3929" s="103"/>
      <c r="T3929" s="103"/>
      <c r="U3929" s="103"/>
      <c r="V3929" s="103"/>
      <c r="W3929" s="103"/>
      <c r="X3929" s="103"/>
      <c r="Y3929" s="103"/>
      <c r="Z3929" s="103"/>
      <c r="AA3929" s="103"/>
      <c r="AB3929" s="103"/>
      <c r="AC3929" s="103"/>
      <c r="AD3929" s="103"/>
      <c r="AE3929" s="103"/>
      <c r="AF3929" s="103"/>
      <c r="AG3929" s="103"/>
      <c r="AH3929" s="103"/>
      <c r="AI3929" s="103"/>
      <c r="AJ3929" s="103"/>
      <c r="AK3929" s="103"/>
      <c r="AL3929" s="103"/>
      <c r="AM3929" s="103"/>
      <c r="AN3929" s="103"/>
      <c r="AO3929" s="103"/>
      <c r="AP3929" s="103"/>
      <c r="AQ3929" s="103"/>
      <c r="AR3929" s="103"/>
      <c r="AS3929" s="103"/>
      <c r="AT3929" s="103"/>
      <c r="AU3929" s="103"/>
      <c r="AV3929" s="103"/>
      <c r="AW3929" s="103"/>
      <c r="AX3929" s="103"/>
      <c r="AY3929" s="103"/>
      <c r="AZ3929" s="103"/>
      <c r="BA3929" s="95"/>
      <c r="BB3929" s="95"/>
      <c r="BC3929" s="95"/>
      <c r="BD3929" s="95"/>
      <c r="BE3929" s="95"/>
      <c r="BF3929" s="95"/>
      <c r="BG3929" s="95"/>
      <c r="BH3929" s="95"/>
      <c r="BI3929" s="95"/>
    </row>
    <row r="3930" spans="17:61" s="82" customFormat="1" x14ac:dyDescent="0.2">
      <c r="Q3930" s="103"/>
      <c r="R3930" s="104"/>
      <c r="S3930" s="103"/>
      <c r="T3930" s="103"/>
      <c r="U3930" s="103"/>
      <c r="V3930" s="103"/>
      <c r="W3930" s="103"/>
      <c r="X3930" s="103"/>
      <c r="Y3930" s="103"/>
      <c r="Z3930" s="103"/>
      <c r="AA3930" s="103"/>
      <c r="AB3930" s="103"/>
      <c r="AC3930" s="103"/>
      <c r="AD3930" s="103"/>
      <c r="AE3930" s="103"/>
      <c r="AF3930" s="103"/>
      <c r="AG3930" s="103"/>
      <c r="AH3930" s="103"/>
      <c r="AI3930" s="103"/>
      <c r="AJ3930" s="103"/>
      <c r="AK3930" s="103"/>
      <c r="AL3930" s="103"/>
      <c r="AM3930" s="103"/>
      <c r="AN3930" s="103"/>
      <c r="AO3930" s="103"/>
      <c r="AP3930" s="103"/>
      <c r="AQ3930" s="103"/>
      <c r="AR3930" s="103"/>
      <c r="AS3930" s="103"/>
      <c r="AT3930" s="103"/>
      <c r="AU3930" s="103"/>
      <c r="AV3930" s="103"/>
      <c r="AW3930" s="103"/>
      <c r="AX3930" s="103"/>
      <c r="AY3930" s="103"/>
      <c r="AZ3930" s="103"/>
      <c r="BA3930" s="95"/>
      <c r="BB3930" s="95"/>
      <c r="BC3930" s="95"/>
      <c r="BD3930" s="95"/>
      <c r="BE3930" s="95"/>
      <c r="BF3930" s="95"/>
      <c r="BG3930" s="95"/>
      <c r="BH3930" s="95"/>
      <c r="BI3930" s="95"/>
    </row>
    <row r="3931" spans="17:61" s="82" customFormat="1" x14ac:dyDescent="0.2">
      <c r="Q3931" s="103"/>
      <c r="R3931" s="104"/>
      <c r="S3931" s="103"/>
      <c r="T3931" s="103"/>
      <c r="U3931" s="103"/>
      <c r="V3931" s="103"/>
      <c r="W3931" s="103"/>
      <c r="X3931" s="103"/>
      <c r="Y3931" s="103"/>
      <c r="Z3931" s="103"/>
      <c r="AA3931" s="103"/>
      <c r="AB3931" s="103"/>
      <c r="AC3931" s="103"/>
      <c r="AD3931" s="103"/>
      <c r="AE3931" s="103"/>
      <c r="AF3931" s="103"/>
      <c r="AG3931" s="103"/>
      <c r="AH3931" s="103"/>
      <c r="AI3931" s="103"/>
      <c r="AJ3931" s="103"/>
      <c r="AK3931" s="103"/>
      <c r="AL3931" s="103"/>
      <c r="AM3931" s="103"/>
      <c r="AN3931" s="103"/>
      <c r="AO3931" s="103"/>
      <c r="AP3931" s="103"/>
      <c r="AQ3931" s="103"/>
      <c r="AR3931" s="103"/>
      <c r="AS3931" s="103"/>
      <c r="AT3931" s="103"/>
      <c r="AU3931" s="103"/>
      <c r="AV3931" s="103"/>
      <c r="AW3931" s="103"/>
      <c r="AX3931" s="103"/>
      <c r="AY3931" s="103"/>
      <c r="AZ3931" s="103"/>
      <c r="BA3931" s="95"/>
      <c r="BB3931" s="95"/>
      <c r="BC3931" s="95"/>
      <c r="BD3931" s="95"/>
      <c r="BE3931" s="95"/>
      <c r="BF3931" s="95"/>
      <c r="BG3931" s="95"/>
      <c r="BH3931" s="95"/>
      <c r="BI3931" s="95"/>
    </row>
    <row r="3932" spans="17:61" s="82" customFormat="1" x14ac:dyDescent="0.2">
      <c r="Q3932" s="103"/>
      <c r="R3932" s="104"/>
      <c r="S3932" s="103"/>
      <c r="T3932" s="103"/>
      <c r="U3932" s="103"/>
      <c r="V3932" s="103"/>
      <c r="W3932" s="103"/>
      <c r="X3932" s="103"/>
      <c r="Y3932" s="103"/>
      <c r="Z3932" s="103"/>
      <c r="AA3932" s="103"/>
      <c r="AB3932" s="103"/>
      <c r="AC3932" s="103"/>
      <c r="AD3932" s="103"/>
      <c r="AE3932" s="103"/>
      <c r="AF3932" s="103"/>
      <c r="AG3932" s="103"/>
      <c r="AH3932" s="103"/>
      <c r="AI3932" s="103"/>
      <c r="AJ3932" s="103"/>
      <c r="AK3932" s="103"/>
      <c r="AL3932" s="103"/>
      <c r="AM3932" s="103"/>
      <c r="AN3932" s="103"/>
      <c r="AO3932" s="103"/>
      <c r="AP3932" s="103"/>
      <c r="AQ3932" s="103"/>
      <c r="AR3932" s="103"/>
      <c r="AS3932" s="103"/>
      <c r="AT3932" s="103"/>
      <c r="AU3932" s="103"/>
      <c r="AV3932" s="103"/>
      <c r="AW3932" s="103"/>
      <c r="AX3932" s="103"/>
      <c r="AY3932" s="103"/>
      <c r="AZ3932" s="103"/>
      <c r="BA3932" s="95"/>
      <c r="BB3932" s="95"/>
      <c r="BC3932" s="95"/>
      <c r="BD3932" s="95"/>
      <c r="BE3932" s="95"/>
      <c r="BF3932" s="95"/>
      <c r="BG3932" s="95"/>
      <c r="BH3932" s="95"/>
      <c r="BI3932" s="95"/>
    </row>
    <row r="3933" spans="17:61" s="82" customFormat="1" x14ac:dyDescent="0.2">
      <c r="Q3933" s="103"/>
      <c r="R3933" s="104"/>
      <c r="S3933" s="103"/>
      <c r="T3933" s="103"/>
      <c r="U3933" s="103"/>
      <c r="V3933" s="103"/>
      <c r="W3933" s="103"/>
      <c r="X3933" s="103"/>
      <c r="Y3933" s="103"/>
      <c r="Z3933" s="103"/>
      <c r="AA3933" s="103"/>
      <c r="AB3933" s="103"/>
      <c r="AC3933" s="103"/>
      <c r="AD3933" s="103"/>
      <c r="AE3933" s="103"/>
      <c r="AF3933" s="103"/>
      <c r="AG3933" s="103"/>
      <c r="AH3933" s="103"/>
      <c r="AI3933" s="103"/>
      <c r="AJ3933" s="103"/>
      <c r="AK3933" s="103"/>
      <c r="AL3933" s="103"/>
      <c r="AM3933" s="103"/>
      <c r="AN3933" s="103"/>
      <c r="AO3933" s="103"/>
      <c r="AP3933" s="103"/>
      <c r="AQ3933" s="103"/>
      <c r="AR3933" s="103"/>
      <c r="AS3933" s="103"/>
      <c r="AT3933" s="103"/>
      <c r="AU3933" s="103"/>
      <c r="AV3933" s="103"/>
      <c r="AW3933" s="103"/>
      <c r="AX3933" s="103"/>
      <c r="AY3933" s="103"/>
      <c r="AZ3933" s="103"/>
      <c r="BA3933" s="95"/>
      <c r="BB3933" s="95"/>
      <c r="BC3933" s="95"/>
      <c r="BD3933" s="95"/>
      <c r="BE3933" s="95"/>
      <c r="BF3933" s="95"/>
      <c r="BG3933" s="95"/>
      <c r="BH3933" s="95"/>
      <c r="BI3933" s="95"/>
    </row>
    <row r="3934" spans="17:61" s="82" customFormat="1" x14ac:dyDescent="0.2">
      <c r="Q3934" s="103"/>
      <c r="R3934" s="104"/>
      <c r="S3934" s="103"/>
      <c r="T3934" s="103"/>
      <c r="U3934" s="103"/>
      <c r="V3934" s="103"/>
      <c r="W3934" s="103"/>
      <c r="X3934" s="103"/>
      <c r="Y3934" s="103"/>
      <c r="Z3934" s="103"/>
      <c r="AA3934" s="103"/>
      <c r="AB3934" s="103"/>
      <c r="AC3934" s="103"/>
      <c r="AD3934" s="103"/>
      <c r="AE3934" s="103"/>
      <c r="AF3934" s="103"/>
      <c r="AG3934" s="103"/>
      <c r="AH3934" s="103"/>
      <c r="AI3934" s="103"/>
      <c r="AJ3934" s="103"/>
      <c r="AK3934" s="103"/>
      <c r="AL3934" s="103"/>
      <c r="AM3934" s="103"/>
      <c r="AN3934" s="103"/>
      <c r="AO3934" s="103"/>
      <c r="AP3934" s="103"/>
      <c r="AQ3934" s="103"/>
      <c r="AR3934" s="103"/>
      <c r="AS3934" s="103"/>
      <c r="AT3934" s="103"/>
      <c r="AU3934" s="103"/>
      <c r="AV3934" s="103"/>
      <c r="AW3934" s="103"/>
      <c r="AX3934" s="103"/>
      <c r="AY3934" s="103"/>
      <c r="AZ3934" s="103"/>
      <c r="BA3934" s="95"/>
      <c r="BB3934" s="95"/>
      <c r="BC3934" s="95"/>
      <c r="BD3934" s="95"/>
      <c r="BE3934" s="95"/>
      <c r="BF3934" s="95"/>
      <c r="BG3934" s="95"/>
      <c r="BH3934" s="95"/>
      <c r="BI3934" s="95"/>
    </row>
    <row r="3935" spans="17:61" s="82" customFormat="1" x14ac:dyDescent="0.2">
      <c r="Q3935" s="103"/>
      <c r="R3935" s="104"/>
      <c r="S3935" s="103"/>
      <c r="T3935" s="103"/>
      <c r="U3935" s="103"/>
      <c r="V3935" s="103"/>
      <c r="W3935" s="103"/>
      <c r="X3935" s="103"/>
      <c r="Y3935" s="103"/>
      <c r="Z3935" s="103"/>
      <c r="AA3935" s="103"/>
      <c r="AB3935" s="103"/>
      <c r="AC3935" s="103"/>
      <c r="AD3935" s="103"/>
      <c r="AE3935" s="103"/>
      <c r="AF3935" s="103"/>
      <c r="AG3935" s="103"/>
      <c r="AH3935" s="103"/>
      <c r="AI3935" s="103"/>
      <c r="AJ3935" s="103"/>
      <c r="AK3935" s="103"/>
      <c r="AL3935" s="103"/>
      <c r="AM3935" s="103"/>
      <c r="AN3935" s="103"/>
      <c r="AO3935" s="103"/>
      <c r="AP3935" s="103"/>
      <c r="AQ3935" s="103"/>
      <c r="AR3935" s="103"/>
      <c r="AS3935" s="103"/>
      <c r="AT3935" s="103"/>
      <c r="AU3935" s="103"/>
      <c r="AV3935" s="103"/>
      <c r="AW3935" s="103"/>
      <c r="AX3935" s="103"/>
      <c r="AY3935" s="103"/>
      <c r="AZ3935" s="103"/>
      <c r="BA3935" s="95"/>
      <c r="BB3935" s="95"/>
      <c r="BC3935" s="95"/>
      <c r="BD3935" s="95"/>
      <c r="BE3935" s="95"/>
      <c r="BF3935" s="95"/>
      <c r="BG3935" s="95"/>
      <c r="BH3935" s="95"/>
      <c r="BI3935" s="95"/>
    </row>
    <row r="3936" spans="17:61" s="82" customFormat="1" x14ac:dyDescent="0.2">
      <c r="Q3936" s="103"/>
      <c r="R3936" s="104"/>
      <c r="S3936" s="103"/>
      <c r="T3936" s="103"/>
      <c r="U3936" s="103"/>
      <c r="V3936" s="103"/>
      <c r="W3936" s="103"/>
      <c r="X3936" s="103"/>
      <c r="Y3936" s="103"/>
      <c r="Z3936" s="103"/>
      <c r="AA3936" s="103"/>
      <c r="AB3936" s="103"/>
      <c r="AC3936" s="103"/>
      <c r="AD3936" s="103"/>
      <c r="AE3936" s="103"/>
      <c r="AF3936" s="103"/>
      <c r="AG3936" s="103"/>
      <c r="AH3936" s="103"/>
      <c r="AI3936" s="103"/>
      <c r="AJ3936" s="103"/>
      <c r="AK3936" s="103"/>
      <c r="AL3936" s="103"/>
      <c r="AM3936" s="103"/>
      <c r="AN3936" s="103"/>
      <c r="AO3936" s="103"/>
      <c r="AP3936" s="103"/>
      <c r="AQ3936" s="103"/>
      <c r="AR3936" s="103"/>
      <c r="AS3936" s="103"/>
      <c r="AT3936" s="103"/>
      <c r="AU3936" s="103"/>
      <c r="AV3936" s="103"/>
      <c r="AW3936" s="103"/>
      <c r="AX3936" s="103"/>
      <c r="AY3936" s="103"/>
      <c r="AZ3936" s="103"/>
      <c r="BA3936" s="95"/>
      <c r="BB3936" s="95"/>
      <c r="BC3936" s="95"/>
      <c r="BD3936" s="95"/>
      <c r="BE3936" s="95"/>
      <c r="BF3936" s="95"/>
      <c r="BG3936" s="95"/>
      <c r="BH3936" s="95"/>
      <c r="BI3936" s="95"/>
    </row>
    <row r="3937" spans="17:61" s="82" customFormat="1" x14ac:dyDescent="0.2">
      <c r="Q3937" s="103"/>
      <c r="R3937" s="104"/>
      <c r="S3937" s="103"/>
      <c r="T3937" s="103"/>
      <c r="U3937" s="103"/>
      <c r="V3937" s="103"/>
      <c r="W3937" s="103"/>
      <c r="X3937" s="103"/>
      <c r="Y3937" s="103"/>
      <c r="Z3937" s="103"/>
      <c r="AA3937" s="103"/>
      <c r="AB3937" s="103"/>
      <c r="AC3937" s="103"/>
      <c r="AD3937" s="103"/>
      <c r="AE3937" s="103"/>
      <c r="AF3937" s="103"/>
      <c r="AG3937" s="103"/>
      <c r="AH3937" s="103"/>
      <c r="AI3937" s="103"/>
      <c r="AJ3937" s="103"/>
      <c r="AK3937" s="103"/>
      <c r="AL3937" s="103"/>
      <c r="AM3937" s="103"/>
      <c r="AN3937" s="103"/>
      <c r="AO3937" s="103"/>
      <c r="AP3937" s="103"/>
      <c r="AQ3937" s="103"/>
      <c r="AR3937" s="103"/>
      <c r="AS3937" s="103"/>
      <c r="AT3937" s="103"/>
      <c r="AU3937" s="103"/>
      <c r="AV3937" s="103"/>
      <c r="AW3937" s="103"/>
      <c r="AX3937" s="103"/>
      <c r="AY3937" s="103"/>
      <c r="AZ3937" s="103"/>
      <c r="BA3937" s="95"/>
      <c r="BB3937" s="95"/>
      <c r="BC3937" s="95"/>
      <c r="BD3937" s="95"/>
      <c r="BE3937" s="95"/>
      <c r="BF3937" s="95"/>
      <c r="BG3937" s="95"/>
      <c r="BH3937" s="95"/>
      <c r="BI3937" s="95"/>
    </row>
    <row r="3938" spans="17:61" s="82" customFormat="1" x14ac:dyDescent="0.2">
      <c r="Q3938" s="103"/>
      <c r="R3938" s="104"/>
      <c r="S3938" s="103"/>
      <c r="T3938" s="103"/>
      <c r="U3938" s="103"/>
      <c r="V3938" s="103"/>
      <c r="W3938" s="103"/>
      <c r="X3938" s="103"/>
      <c r="Y3938" s="103"/>
      <c r="Z3938" s="103"/>
      <c r="AA3938" s="103"/>
      <c r="AB3938" s="103"/>
      <c r="AC3938" s="103"/>
      <c r="AD3938" s="103"/>
      <c r="AE3938" s="103"/>
      <c r="AF3938" s="103"/>
      <c r="AG3938" s="103"/>
      <c r="AH3938" s="103"/>
      <c r="AI3938" s="103"/>
      <c r="AJ3938" s="103"/>
      <c r="AK3938" s="103"/>
      <c r="AL3938" s="103"/>
      <c r="AM3938" s="103"/>
      <c r="AN3938" s="103"/>
      <c r="AO3938" s="103"/>
      <c r="AP3938" s="103"/>
      <c r="AQ3938" s="103"/>
      <c r="AR3938" s="103"/>
      <c r="AS3938" s="103"/>
      <c r="AT3938" s="103"/>
      <c r="AU3938" s="103"/>
      <c r="AV3938" s="103"/>
      <c r="AW3938" s="103"/>
      <c r="AX3938" s="103"/>
      <c r="AY3938" s="103"/>
      <c r="AZ3938" s="103"/>
      <c r="BA3938" s="95"/>
      <c r="BB3938" s="95"/>
      <c r="BC3938" s="95"/>
      <c r="BD3938" s="95"/>
      <c r="BE3938" s="95"/>
      <c r="BF3938" s="95"/>
      <c r="BG3938" s="95"/>
      <c r="BH3938" s="95"/>
      <c r="BI3938" s="95"/>
    </row>
    <row r="3939" spans="17:61" s="82" customFormat="1" x14ac:dyDescent="0.2">
      <c r="Q3939" s="103"/>
      <c r="R3939" s="104"/>
      <c r="S3939" s="103"/>
      <c r="T3939" s="103"/>
      <c r="U3939" s="103"/>
      <c r="V3939" s="103"/>
      <c r="W3939" s="103"/>
      <c r="X3939" s="103"/>
      <c r="Y3939" s="103"/>
      <c r="Z3939" s="103"/>
      <c r="AA3939" s="103"/>
      <c r="AB3939" s="103"/>
      <c r="AC3939" s="103"/>
      <c r="AD3939" s="103"/>
      <c r="AE3939" s="103"/>
      <c r="AF3939" s="103"/>
      <c r="AG3939" s="103"/>
      <c r="AH3939" s="103"/>
      <c r="AI3939" s="103"/>
      <c r="AJ3939" s="103"/>
      <c r="AK3939" s="103"/>
      <c r="AL3939" s="103"/>
      <c r="AM3939" s="103"/>
      <c r="AN3939" s="103"/>
      <c r="AO3939" s="103"/>
      <c r="AP3939" s="103"/>
      <c r="AQ3939" s="103"/>
      <c r="AR3939" s="103"/>
      <c r="AS3939" s="103"/>
      <c r="AT3939" s="103"/>
      <c r="AU3939" s="103"/>
      <c r="AV3939" s="103"/>
      <c r="AW3939" s="103"/>
      <c r="AX3939" s="103"/>
      <c r="AY3939" s="103"/>
      <c r="AZ3939" s="103"/>
      <c r="BA3939" s="95"/>
      <c r="BB3939" s="95"/>
      <c r="BC3939" s="95"/>
      <c r="BD3939" s="95"/>
      <c r="BE3939" s="95"/>
      <c r="BF3939" s="95"/>
      <c r="BG3939" s="95"/>
      <c r="BH3939" s="95"/>
      <c r="BI3939" s="95"/>
    </row>
    <row r="3940" spans="17:61" s="82" customFormat="1" x14ac:dyDescent="0.2">
      <c r="Q3940" s="103"/>
      <c r="R3940" s="104"/>
      <c r="S3940" s="103"/>
      <c r="T3940" s="103"/>
      <c r="U3940" s="103"/>
      <c r="V3940" s="103"/>
      <c r="W3940" s="103"/>
      <c r="X3940" s="103"/>
      <c r="Y3940" s="103"/>
      <c r="Z3940" s="103"/>
      <c r="AA3940" s="103"/>
      <c r="AB3940" s="103"/>
      <c r="AC3940" s="103"/>
      <c r="AD3940" s="103"/>
      <c r="AE3940" s="103"/>
      <c r="AF3940" s="103"/>
      <c r="AG3940" s="103"/>
      <c r="AH3940" s="103"/>
      <c r="AI3940" s="103"/>
      <c r="AJ3940" s="103"/>
      <c r="AK3940" s="103"/>
      <c r="AL3940" s="103"/>
      <c r="AM3940" s="103"/>
      <c r="AN3940" s="103"/>
      <c r="AO3940" s="103"/>
      <c r="AP3940" s="103"/>
      <c r="AQ3940" s="103"/>
      <c r="AR3940" s="103"/>
      <c r="AS3940" s="103"/>
      <c r="AT3940" s="103"/>
      <c r="AU3940" s="103"/>
      <c r="AV3940" s="103"/>
      <c r="AW3940" s="103"/>
      <c r="AX3940" s="103"/>
      <c r="AY3940" s="103"/>
      <c r="AZ3940" s="103"/>
      <c r="BA3940" s="95"/>
      <c r="BB3940" s="95"/>
      <c r="BC3940" s="95"/>
      <c r="BD3940" s="95"/>
      <c r="BE3940" s="95"/>
      <c r="BF3940" s="95"/>
      <c r="BG3940" s="95"/>
      <c r="BH3940" s="95"/>
      <c r="BI3940" s="95"/>
    </row>
    <row r="3941" spans="17:61" s="82" customFormat="1" x14ac:dyDescent="0.2">
      <c r="Q3941" s="103"/>
      <c r="R3941" s="104"/>
      <c r="S3941" s="103"/>
      <c r="T3941" s="103"/>
      <c r="U3941" s="103"/>
      <c r="V3941" s="103"/>
      <c r="W3941" s="103"/>
      <c r="X3941" s="103"/>
      <c r="Y3941" s="103"/>
      <c r="Z3941" s="103"/>
      <c r="AA3941" s="103"/>
      <c r="AB3941" s="103"/>
      <c r="AC3941" s="103"/>
      <c r="AD3941" s="103"/>
      <c r="AE3941" s="103"/>
      <c r="AF3941" s="103"/>
      <c r="AG3941" s="103"/>
      <c r="AH3941" s="103"/>
      <c r="AI3941" s="103"/>
      <c r="AJ3941" s="103"/>
      <c r="AK3941" s="103"/>
      <c r="AL3941" s="103"/>
      <c r="AM3941" s="103"/>
      <c r="AN3941" s="103"/>
      <c r="AO3941" s="103"/>
      <c r="AP3941" s="103"/>
      <c r="AQ3941" s="103"/>
      <c r="AR3941" s="103"/>
      <c r="AS3941" s="103"/>
      <c r="AT3941" s="103"/>
      <c r="AU3941" s="103"/>
      <c r="AV3941" s="103"/>
      <c r="AW3941" s="103"/>
      <c r="AX3941" s="103"/>
      <c r="AY3941" s="103"/>
      <c r="AZ3941" s="103"/>
      <c r="BA3941" s="95"/>
      <c r="BB3941" s="95"/>
      <c r="BC3941" s="95"/>
      <c r="BD3941" s="95"/>
      <c r="BE3941" s="95"/>
      <c r="BF3941" s="95"/>
      <c r="BG3941" s="95"/>
      <c r="BH3941" s="95"/>
      <c r="BI3941" s="95"/>
    </row>
    <row r="3942" spans="17:61" s="82" customFormat="1" x14ac:dyDescent="0.2">
      <c r="Q3942" s="103"/>
      <c r="R3942" s="104"/>
      <c r="S3942" s="103"/>
      <c r="T3942" s="103"/>
      <c r="U3942" s="103"/>
      <c r="V3942" s="103"/>
      <c r="W3942" s="103"/>
      <c r="X3942" s="103"/>
      <c r="Y3942" s="103"/>
      <c r="Z3942" s="103"/>
      <c r="AA3942" s="103"/>
      <c r="AB3942" s="103"/>
      <c r="AC3942" s="103"/>
      <c r="AD3942" s="103"/>
      <c r="AE3942" s="103"/>
      <c r="AF3942" s="103"/>
      <c r="AG3942" s="103"/>
      <c r="AH3942" s="103"/>
      <c r="AI3942" s="103"/>
      <c r="AJ3942" s="103"/>
      <c r="AK3942" s="103"/>
      <c r="AL3942" s="103"/>
      <c r="AM3942" s="103"/>
      <c r="AN3942" s="103"/>
      <c r="AO3942" s="103"/>
      <c r="AP3942" s="103"/>
      <c r="AQ3942" s="103"/>
      <c r="AR3942" s="103"/>
      <c r="AS3942" s="103"/>
      <c r="AT3942" s="103"/>
      <c r="AU3942" s="103"/>
      <c r="AV3942" s="103"/>
      <c r="AW3942" s="103"/>
      <c r="AX3942" s="103"/>
      <c r="AY3942" s="103"/>
      <c r="AZ3942" s="103"/>
      <c r="BA3942" s="95"/>
      <c r="BB3942" s="95"/>
      <c r="BC3942" s="95"/>
      <c r="BD3942" s="95"/>
      <c r="BE3942" s="95"/>
      <c r="BF3942" s="95"/>
      <c r="BG3942" s="95"/>
      <c r="BH3942" s="95"/>
      <c r="BI3942" s="95"/>
    </row>
    <row r="3943" spans="17:61" s="82" customFormat="1" x14ac:dyDescent="0.2">
      <c r="Q3943" s="103"/>
      <c r="R3943" s="104"/>
      <c r="S3943" s="103"/>
      <c r="T3943" s="103"/>
      <c r="U3943" s="103"/>
      <c r="V3943" s="103"/>
      <c r="W3943" s="103"/>
      <c r="X3943" s="103"/>
      <c r="Y3943" s="103"/>
      <c r="Z3943" s="103"/>
      <c r="AA3943" s="103"/>
      <c r="AB3943" s="103"/>
      <c r="AC3943" s="103"/>
      <c r="AD3943" s="103"/>
      <c r="AE3943" s="103"/>
      <c r="AF3943" s="103"/>
      <c r="AG3943" s="103"/>
      <c r="AH3943" s="103"/>
      <c r="AI3943" s="103"/>
      <c r="AJ3943" s="103"/>
      <c r="AK3943" s="103"/>
      <c r="AL3943" s="103"/>
      <c r="AM3943" s="103"/>
      <c r="AN3943" s="103"/>
      <c r="AO3943" s="103"/>
      <c r="AP3943" s="103"/>
      <c r="AQ3943" s="103"/>
      <c r="AR3943" s="103"/>
      <c r="AS3943" s="103"/>
      <c r="AT3943" s="103"/>
      <c r="AU3943" s="103"/>
      <c r="AV3943" s="103"/>
      <c r="AW3943" s="103"/>
      <c r="AX3943" s="103"/>
      <c r="AY3943" s="103"/>
      <c r="AZ3943" s="103"/>
      <c r="BA3943" s="95"/>
      <c r="BB3943" s="95"/>
      <c r="BC3943" s="95"/>
      <c r="BD3943" s="95"/>
      <c r="BE3943" s="95"/>
      <c r="BF3943" s="95"/>
      <c r="BG3943" s="95"/>
      <c r="BH3943" s="95"/>
      <c r="BI3943" s="95"/>
    </row>
    <row r="3944" spans="17:61" s="82" customFormat="1" x14ac:dyDescent="0.2">
      <c r="Q3944" s="103"/>
      <c r="R3944" s="104"/>
      <c r="S3944" s="103"/>
      <c r="T3944" s="103"/>
      <c r="U3944" s="103"/>
      <c r="V3944" s="103"/>
      <c r="W3944" s="103"/>
      <c r="X3944" s="103"/>
      <c r="Y3944" s="103"/>
      <c r="Z3944" s="103"/>
      <c r="AA3944" s="103"/>
      <c r="AB3944" s="103"/>
      <c r="AC3944" s="103"/>
      <c r="AD3944" s="103"/>
      <c r="AE3944" s="103"/>
      <c r="AF3944" s="103"/>
      <c r="AG3944" s="103"/>
      <c r="AH3944" s="103"/>
      <c r="AI3944" s="103"/>
      <c r="AJ3944" s="103"/>
      <c r="AK3944" s="103"/>
      <c r="AL3944" s="103"/>
      <c r="AM3944" s="103"/>
      <c r="AN3944" s="103"/>
      <c r="AO3944" s="103"/>
      <c r="AP3944" s="103"/>
      <c r="AQ3944" s="103"/>
      <c r="AR3944" s="103"/>
      <c r="AS3944" s="103"/>
      <c r="AT3944" s="103"/>
      <c r="AU3944" s="103"/>
      <c r="AV3944" s="103"/>
      <c r="AW3944" s="103"/>
      <c r="AX3944" s="103"/>
      <c r="AY3944" s="103"/>
      <c r="AZ3944" s="103"/>
      <c r="BA3944" s="95"/>
      <c r="BB3944" s="95"/>
      <c r="BC3944" s="95"/>
      <c r="BD3944" s="95"/>
      <c r="BE3944" s="95"/>
      <c r="BF3944" s="95"/>
      <c r="BG3944" s="95"/>
      <c r="BH3944" s="95"/>
      <c r="BI3944" s="95"/>
    </row>
    <row r="3945" spans="17:61" s="82" customFormat="1" x14ac:dyDescent="0.2">
      <c r="Q3945" s="103"/>
      <c r="R3945" s="104"/>
      <c r="S3945" s="103"/>
      <c r="T3945" s="103"/>
      <c r="U3945" s="103"/>
      <c r="V3945" s="103"/>
      <c r="W3945" s="103"/>
      <c r="X3945" s="103"/>
      <c r="Y3945" s="103"/>
      <c r="Z3945" s="103"/>
      <c r="AA3945" s="103"/>
      <c r="AB3945" s="103"/>
      <c r="AC3945" s="103"/>
      <c r="AD3945" s="103"/>
      <c r="AE3945" s="103"/>
      <c r="AF3945" s="103"/>
      <c r="AG3945" s="103"/>
      <c r="AH3945" s="103"/>
      <c r="AI3945" s="103"/>
      <c r="AJ3945" s="103"/>
      <c r="AK3945" s="103"/>
      <c r="AL3945" s="103"/>
      <c r="AM3945" s="103"/>
      <c r="AN3945" s="103"/>
      <c r="AO3945" s="103"/>
      <c r="AP3945" s="103"/>
      <c r="AQ3945" s="103"/>
      <c r="AR3945" s="103"/>
      <c r="AS3945" s="103"/>
      <c r="AT3945" s="103"/>
      <c r="AU3945" s="103"/>
      <c r="AV3945" s="103"/>
      <c r="AW3945" s="103"/>
      <c r="AX3945" s="103"/>
      <c r="AY3945" s="103"/>
      <c r="AZ3945" s="103"/>
      <c r="BA3945" s="95"/>
      <c r="BB3945" s="95"/>
      <c r="BC3945" s="95"/>
      <c r="BD3945" s="95"/>
      <c r="BE3945" s="95"/>
      <c r="BF3945" s="95"/>
      <c r="BG3945" s="95"/>
      <c r="BH3945" s="95"/>
      <c r="BI3945" s="95"/>
    </row>
    <row r="3946" spans="17:61" s="82" customFormat="1" x14ac:dyDescent="0.2">
      <c r="Q3946" s="103"/>
      <c r="R3946" s="104"/>
      <c r="S3946" s="103"/>
      <c r="T3946" s="103"/>
      <c r="U3946" s="103"/>
      <c r="V3946" s="103"/>
      <c r="W3946" s="103"/>
      <c r="X3946" s="103"/>
      <c r="Y3946" s="103"/>
      <c r="Z3946" s="103"/>
      <c r="AA3946" s="103"/>
      <c r="AB3946" s="103"/>
      <c r="AC3946" s="103"/>
      <c r="AD3946" s="103"/>
      <c r="AE3946" s="103"/>
      <c r="AF3946" s="103"/>
      <c r="AG3946" s="103"/>
      <c r="AH3946" s="103"/>
      <c r="AI3946" s="103"/>
      <c r="AJ3946" s="103"/>
      <c r="AK3946" s="103"/>
      <c r="AL3946" s="103"/>
      <c r="AM3946" s="103"/>
      <c r="AN3946" s="103"/>
      <c r="AO3946" s="103"/>
      <c r="AP3946" s="103"/>
      <c r="AQ3946" s="103"/>
      <c r="AR3946" s="103"/>
      <c r="AS3946" s="103"/>
      <c r="AT3946" s="103"/>
      <c r="AU3946" s="103"/>
      <c r="AV3946" s="103"/>
      <c r="AW3946" s="103"/>
      <c r="AX3946" s="103"/>
      <c r="AY3946" s="103"/>
      <c r="AZ3946" s="103"/>
      <c r="BA3946" s="95"/>
      <c r="BB3946" s="95"/>
      <c r="BC3946" s="95"/>
      <c r="BD3946" s="95"/>
      <c r="BE3946" s="95"/>
      <c r="BF3946" s="95"/>
      <c r="BG3946" s="95"/>
      <c r="BH3946" s="95"/>
      <c r="BI3946" s="95"/>
    </row>
    <row r="3947" spans="17:61" s="82" customFormat="1" x14ac:dyDescent="0.2">
      <c r="Q3947" s="103"/>
      <c r="R3947" s="104"/>
      <c r="S3947" s="103"/>
      <c r="T3947" s="103"/>
      <c r="U3947" s="103"/>
      <c r="V3947" s="103"/>
      <c r="W3947" s="103"/>
      <c r="X3947" s="103"/>
      <c r="Y3947" s="103"/>
      <c r="Z3947" s="103"/>
      <c r="AA3947" s="103"/>
      <c r="AB3947" s="103"/>
      <c r="AC3947" s="103"/>
      <c r="AD3947" s="103"/>
      <c r="AE3947" s="103"/>
      <c r="AF3947" s="103"/>
      <c r="AG3947" s="103"/>
      <c r="AH3947" s="103"/>
      <c r="AI3947" s="103"/>
      <c r="AJ3947" s="103"/>
      <c r="AK3947" s="103"/>
      <c r="AL3947" s="103"/>
      <c r="AM3947" s="103"/>
      <c r="AN3947" s="103"/>
      <c r="AO3947" s="103"/>
      <c r="AP3947" s="103"/>
      <c r="AQ3947" s="103"/>
      <c r="AR3947" s="103"/>
      <c r="AS3947" s="103"/>
      <c r="AT3947" s="103"/>
      <c r="AU3947" s="103"/>
      <c r="AV3947" s="103"/>
      <c r="AW3947" s="103"/>
      <c r="AX3947" s="103"/>
      <c r="AY3947" s="103"/>
      <c r="AZ3947" s="103"/>
      <c r="BA3947" s="95"/>
      <c r="BB3947" s="95"/>
      <c r="BC3947" s="95"/>
      <c r="BD3947" s="95"/>
      <c r="BE3947" s="95"/>
      <c r="BF3947" s="95"/>
      <c r="BG3947" s="95"/>
      <c r="BH3947" s="95"/>
      <c r="BI3947" s="95"/>
    </row>
    <row r="3948" spans="17:61" s="82" customFormat="1" x14ac:dyDescent="0.2">
      <c r="Q3948" s="103"/>
      <c r="R3948" s="104"/>
      <c r="S3948" s="103"/>
      <c r="T3948" s="103"/>
      <c r="U3948" s="103"/>
      <c r="V3948" s="103"/>
      <c r="W3948" s="103"/>
      <c r="X3948" s="103"/>
      <c r="Y3948" s="103"/>
      <c r="Z3948" s="103"/>
      <c r="AA3948" s="103"/>
      <c r="AB3948" s="103"/>
      <c r="AC3948" s="103"/>
      <c r="AD3948" s="103"/>
      <c r="AE3948" s="103"/>
      <c r="AF3948" s="103"/>
      <c r="AG3948" s="103"/>
      <c r="AH3948" s="103"/>
      <c r="AI3948" s="103"/>
      <c r="AJ3948" s="103"/>
      <c r="AK3948" s="103"/>
      <c r="AL3948" s="103"/>
      <c r="AM3948" s="103"/>
      <c r="AN3948" s="103"/>
      <c r="AO3948" s="103"/>
      <c r="AP3948" s="103"/>
      <c r="AQ3948" s="103"/>
      <c r="AR3948" s="103"/>
      <c r="AS3948" s="103"/>
      <c r="AT3948" s="103"/>
      <c r="AU3948" s="103"/>
      <c r="AV3948" s="103"/>
      <c r="AW3948" s="103"/>
      <c r="AX3948" s="103"/>
      <c r="AY3948" s="103"/>
      <c r="AZ3948" s="103"/>
      <c r="BA3948" s="95"/>
      <c r="BB3948" s="95"/>
      <c r="BC3948" s="95"/>
      <c r="BD3948" s="95"/>
      <c r="BE3948" s="95"/>
      <c r="BF3948" s="95"/>
      <c r="BG3948" s="95"/>
      <c r="BH3948" s="95"/>
      <c r="BI3948" s="95"/>
    </row>
    <row r="3949" spans="17:61" s="82" customFormat="1" x14ac:dyDescent="0.2">
      <c r="Q3949" s="103"/>
      <c r="R3949" s="104"/>
      <c r="S3949" s="103"/>
      <c r="T3949" s="103"/>
      <c r="U3949" s="103"/>
      <c r="V3949" s="103"/>
      <c r="W3949" s="103"/>
      <c r="X3949" s="103"/>
      <c r="Y3949" s="103"/>
      <c r="Z3949" s="103"/>
      <c r="AA3949" s="103"/>
      <c r="AB3949" s="103"/>
      <c r="AC3949" s="103"/>
      <c r="AD3949" s="103"/>
      <c r="AE3949" s="103"/>
      <c r="AF3949" s="103"/>
      <c r="AG3949" s="103"/>
      <c r="AH3949" s="103"/>
      <c r="AI3949" s="103"/>
      <c r="AJ3949" s="103"/>
      <c r="AK3949" s="103"/>
      <c r="AL3949" s="103"/>
      <c r="AM3949" s="103"/>
      <c r="AN3949" s="103"/>
      <c r="AO3949" s="103"/>
      <c r="AP3949" s="103"/>
      <c r="AQ3949" s="103"/>
      <c r="AR3949" s="103"/>
      <c r="AS3949" s="103"/>
      <c r="AT3949" s="103"/>
      <c r="AU3949" s="103"/>
      <c r="AV3949" s="103"/>
      <c r="AW3949" s="103"/>
      <c r="AX3949" s="103"/>
      <c r="AY3949" s="103"/>
      <c r="AZ3949" s="103"/>
      <c r="BA3949" s="95"/>
      <c r="BB3949" s="95"/>
      <c r="BC3949" s="95"/>
      <c r="BD3949" s="95"/>
      <c r="BE3949" s="95"/>
      <c r="BF3949" s="95"/>
      <c r="BG3949" s="95"/>
      <c r="BH3949" s="95"/>
      <c r="BI3949" s="95"/>
    </row>
    <row r="3950" spans="17:61" s="82" customFormat="1" x14ac:dyDescent="0.2">
      <c r="Q3950" s="103"/>
      <c r="R3950" s="104"/>
      <c r="S3950" s="103"/>
      <c r="T3950" s="103"/>
      <c r="U3950" s="103"/>
      <c r="V3950" s="103"/>
      <c r="W3950" s="103"/>
      <c r="X3950" s="103"/>
      <c r="Y3950" s="103"/>
      <c r="Z3950" s="103"/>
      <c r="AA3950" s="103"/>
      <c r="AB3950" s="103"/>
      <c r="AC3950" s="103"/>
      <c r="AD3950" s="103"/>
      <c r="AE3950" s="103"/>
      <c r="AF3950" s="103"/>
      <c r="AG3950" s="103"/>
      <c r="AH3950" s="103"/>
      <c r="AI3950" s="103"/>
      <c r="AJ3950" s="103"/>
      <c r="AK3950" s="103"/>
      <c r="AL3950" s="103"/>
      <c r="AM3950" s="103"/>
      <c r="AN3950" s="103"/>
      <c r="AO3950" s="103"/>
      <c r="AP3950" s="103"/>
      <c r="AQ3950" s="103"/>
      <c r="AR3950" s="103"/>
      <c r="AS3950" s="103"/>
      <c r="AT3950" s="103"/>
      <c r="AU3950" s="103"/>
      <c r="AV3950" s="103"/>
      <c r="AW3950" s="103"/>
      <c r="AX3950" s="103"/>
      <c r="AY3950" s="103"/>
      <c r="AZ3950" s="103"/>
      <c r="BA3950" s="95"/>
      <c r="BB3950" s="95"/>
      <c r="BC3950" s="95"/>
      <c r="BD3950" s="95"/>
      <c r="BE3950" s="95"/>
      <c r="BF3950" s="95"/>
      <c r="BG3950" s="95"/>
      <c r="BH3950" s="95"/>
      <c r="BI3950" s="95"/>
    </row>
    <row r="3951" spans="17:61" s="82" customFormat="1" x14ac:dyDescent="0.2">
      <c r="Q3951" s="103"/>
      <c r="R3951" s="104"/>
      <c r="S3951" s="103"/>
      <c r="T3951" s="103"/>
      <c r="U3951" s="103"/>
      <c r="V3951" s="103"/>
      <c r="W3951" s="103"/>
      <c r="X3951" s="103"/>
      <c r="Y3951" s="103"/>
      <c r="Z3951" s="103"/>
      <c r="AA3951" s="103"/>
      <c r="AB3951" s="103"/>
      <c r="AC3951" s="103"/>
      <c r="AD3951" s="103"/>
      <c r="AE3951" s="103"/>
      <c r="AF3951" s="103"/>
      <c r="AG3951" s="103"/>
      <c r="AH3951" s="103"/>
      <c r="AI3951" s="103"/>
      <c r="AJ3951" s="103"/>
      <c r="AK3951" s="103"/>
      <c r="AL3951" s="103"/>
      <c r="AM3951" s="103"/>
      <c r="AN3951" s="103"/>
      <c r="AO3951" s="103"/>
      <c r="AP3951" s="103"/>
      <c r="AQ3951" s="103"/>
      <c r="AR3951" s="103"/>
      <c r="AS3951" s="103"/>
      <c r="AT3951" s="103"/>
      <c r="AU3951" s="103"/>
      <c r="AV3951" s="103"/>
      <c r="AW3951" s="103"/>
      <c r="AX3951" s="103"/>
      <c r="AY3951" s="103"/>
      <c r="AZ3951" s="103"/>
      <c r="BA3951" s="95"/>
      <c r="BB3951" s="95"/>
      <c r="BC3951" s="95"/>
      <c r="BD3951" s="95"/>
      <c r="BE3951" s="95"/>
      <c r="BF3951" s="95"/>
      <c r="BG3951" s="95"/>
      <c r="BH3951" s="95"/>
      <c r="BI3951" s="95"/>
    </row>
    <row r="3952" spans="17:61" s="82" customFormat="1" x14ac:dyDescent="0.2">
      <c r="Q3952" s="103"/>
      <c r="R3952" s="104"/>
      <c r="S3952" s="103"/>
      <c r="T3952" s="103"/>
      <c r="U3952" s="103"/>
      <c r="V3952" s="103"/>
      <c r="W3952" s="103"/>
      <c r="X3952" s="103"/>
      <c r="Y3952" s="103"/>
      <c r="Z3952" s="103"/>
      <c r="AA3952" s="103"/>
      <c r="AB3952" s="103"/>
      <c r="AC3952" s="103"/>
      <c r="AD3952" s="103"/>
      <c r="AE3952" s="103"/>
      <c r="AF3952" s="103"/>
      <c r="AG3952" s="103"/>
      <c r="AH3952" s="103"/>
      <c r="AI3952" s="103"/>
      <c r="AJ3952" s="103"/>
      <c r="AK3952" s="103"/>
      <c r="AL3952" s="103"/>
      <c r="AM3952" s="103"/>
      <c r="AN3952" s="103"/>
      <c r="AO3952" s="103"/>
      <c r="AP3952" s="103"/>
      <c r="AQ3952" s="103"/>
      <c r="AR3952" s="103"/>
      <c r="AS3952" s="103"/>
      <c r="AT3952" s="103"/>
      <c r="AU3952" s="103"/>
      <c r="AV3952" s="103"/>
      <c r="AW3952" s="103"/>
      <c r="AX3952" s="103"/>
      <c r="AY3952" s="103"/>
      <c r="AZ3952" s="103"/>
      <c r="BA3952" s="95"/>
      <c r="BB3952" s="95"/>
      <c r="BC3952" s="95"/>
      <c r="BD3952" s="95"/>
      <c r="BE3952" s="95"/>
      <c r="BF3952" s="95"/>
      <c r="BG3952" s="95"/>
      <c r="BH3952" s="95"/>
      <c r="BI3952" s="95"/>
    </row>
    <row r="3953" spans="17:61" s="82" customFormat="1" x14ac:dyDescent="0.2">
      <c r="Q3953" s="103"/>
      <c r="R3953" s="104"/>
      <c r="S3953" s="103"/>
      <c r="T3953" s="103"/>
      <c r="U3953" s="103"/>
      <c r="V3953" s="103"/>
      <c r="W3953" s="103"/>
      <c r="X3953" s="103"/>
      <c r="Y3953" s="103"/>
      <c r="Z3953" s="103"/>
      <c r="AA3953" s="103"/>
      <c r="AB3953" s="103"/>
      <c r="AC3953" s="103"/>
      <c r="AD3953" s="103"/>
      <c r="AE3953" s="103"/>
      <c r="AF3953" s="103"/>
      <c r="AG3953" s="103"/>
      <c r="AH3953" s="103"/>
      <c r="AI3953" s="103"/>
      <c r="AJ3953" s="103"/>
      <c r="AK3953" s="103"/>
      <c r="AL3953" s="103"/>
      <c r="AM3953" s="103"/>
      <c r="AN3953" s="103"/>
      <c r="AO3953" s="103"/>
      <c r="AP3953" s="103"/>
      <c r="AQ3953" s="103"/>
      <c r="AR3953" s="103"/>
      <c r="AS3953" s="103"/>
      <c r="AT3953" s="103"/>
      <c r="AU3953" s="103"/>
      <c r="AV3953" s="103"/>
      <c r="AW3953" s="103"/>
      <c r="AX3953" s="103"/>
      <c r="AY3953" s="103"/>
      <c r="AZ3953" s="103"/>
      <c r="BA3953" s="95"/>
      <c r="BB3953" s="95"/>
      <c r="BC3953" s="95"/>
      <c r="BD3953" s="95"/>
      <c r="BE3953" s="95"/>
      <c r="BF3953" s="95"/>
      <c r="BG3953" s="95"/>
      <c r="BH3953" s="95"/>
      <c r="BI3953" s="95"/>
    </row>
    <row r="3954" spans="17:61" s="82" customFormat="1" x14ac:dyDescent="0.2">
      <c r="Q3954" s="103"/>
      <c r="R3954" s="104"/>
      <c r="S3954" s="103"/>
      <c r="T3954" s="103"/>
      <c r="U3954" s="103"/>
      <c r="V3954" s="103"/>
      <c r="W3954" s="103"/>
      <c r="X3954" s="103"/>
      <c r="Y3954" s="103"/>
      <c r="Z3954" s="103"/>
      <c r="AA3954" s="103"/>
      <c r="AB3954" s="103"/>
      <c r="AC3954" s="103"/>
      <c r="AD3954" s="103"/>
      <c r="AE3954" s="103"/>
      <c r="AF3954" s="103"/>
      <c r="AG3954" s="103"/>
      <c r="AH3954" s="103"/>
      <c r="AI3954" s="103"/>
      <c r="AJ3954" s="103"/>
      <c r="AK3954" s="103"/>
      <c r="AL3954" s="103"/>
      <c r="AM3954" s="103"/>
      <c r="AN3954" s="103"/>
      <c r="AO3954" s="103"/>
      <c r="AP3954" s="103"/>
      <c r="AQ3954" s="103"/>
      <c r="AR3954" s="103"/>
      <c r="AS3954" s="103"/>
      <c r="AT3954" s="103"/>
      <c r="AU3954" s="103"/>
      <c r="AV3954" s="103"/>
      <c r="AW3954" s="103"/>
      <c r="AX3954" s="103"/>
      <c r="AY3954" s="103"/>
      <c r="AZ3954" s="103"/>
      <c r="BA3954" s="95"/>
      <c r="BB3954" s="95"/>
      <c r="BC3954" s="95"/>
      <c r="BD3954" s="95"/>
      <c r="BE3954" s="95"/>
      <c r="BF3954" s="95"/>
      <c r="BG3954" s="95"/>
      <c r="BH3954" s="95"/>
      <c r="BI3954" s="95"/>
    </row>
    <row r="3955" spans="17:61" s="82" customFormat="1" x14ac:dyDescent="0.2">
      <c r="Q3955" s="103"/>
      <c r="R3955" s="104"/>
      <c r="S3955" s="103"/>
      <c r="T3955" s="103"/>
      <c r="U3955" s="103"/>
      <c r="V3955" s="103"/>
      <c r="W3955" s="103"/>
      <c r="X3955" s="103"/>
      <c r="Y3955" s="103"/>
      <c r="Z3955" s="103"/>
      <c r="AA3955" s="103"/>
      <c r="AB3955" s="103"/>
      <c r="AC3955" s="103"/>
      <c r="AD3955" s="103"/>
      <c r="AE3955" s="103"/>
      <c r="AF3955" s="103"/>
      <c r="AG3955" s="103"/>
      <c r="AH3955" s="103"/>
      <c r="AI3955" s="103"/>
      <c r="AJ3955" s="103"/>
      <c r="AK3955" s="103"/>
      <c r="AL3955" s="103"/>
      <c r="AM3955" s="103"/>
      <c r="AN3955" s="103"/>
      <c r="AO3955" s="103"/>
      <c r="AP3955" s="103"/>
      <c r="AQ3955" s="103"/>
      <c r="AR3955" s="103"/>
      <c r="AS3955" s="103"/>
      <c r="AT3955" s="103"/>
      <c r="AU3955" s="103"/>
      <c r="AV3955" s="103"/>
      <c r="AW3955" s="103"/>
      <c r="AX3955" s="103"/>
      <c r="AY3955" s="103"/>
      <c r="AZ3955" s="103"/>
      <c r="BA3955" s="95"/>
      <c r="BB3955" s="95"/>
      <c r="BC3955" s="95"/>
      <c r="BD3955" s="95"/>
      <c r="BE3955" s="95"/>
      <c r="BF3955" s="95"/>
      <c r="BG3955" s="95"/>
      <c r="BH3955" s="95"/>
      <c r="BI3955" s="95"/>
    </row>
    <row r="3956" spans="17:61" s="82" customFormat="1" x14ac:dyDescent="0.2">
      <c r="Q3956" s="103"/>
      <c r="R3956" s="104"/>
      <c r="S3956" s="103"/>
      <c r="T3956" s="103"/>
      <c r="U3956" s="103"/>
      <c r="V3956" s="103"/>
      <c r="W3956" s="103"/>
      <c r="X3956" s="103"/>
      <c r="Y3956" s="103"/>
      <c r="Z3956" s="103"/>
      <c r="AA3956" s="103"/>
      <c r="AB3956" s="103"/>
      <c r="AC3956" s="103"/>
      <c r="AD3956" s="103"/>
      <c r="AE3956" s="103"/>
      <c r="AF3956" s="103"/>
      <c r="AG3956" s="103"/>
      <c r="AH3956" s="103"/>
      <c r="AI3956" s="103"/>
      <c r="AJ3956" s="103"/>
      <c r="AK3956" s="103"/>
      <c r="AL3956" s="103"/>
      <c r="AM3956" s="103"/>
      <c r="AN3956" s="103"/>
      <c r="AO3956" s="103"/>
      <c r="AP3956" s="103"/>
      <c r="AQ3956" s="103"/>
      <c r="AR3956" s="103"/>
      <c r="AS3956" s="103"/>
      <c r="AT3956" s="103"/>
      <c r="AU3956" s="103"/>
      <c r="AV3956" s="103"/>
      <c r="AW3956" s="103"/>
      <c r="AX3956" s="103"/>
      <c r="AY3956" s="103"/>
      <c r="AZ3956" s="103"/>
      <c r="BA3956" s="95"/>
      <c r="BB3956" s="95"/>
      <c r="BC3956" s="95"/>
      <c r="BD3956" s="95"/>
      <c r="BE3956" s="95"/>
      <c r="BF3956" s="95"/>
      <c r="BG3956" s="95"/>
      <c r="BH3956" s="95"/>
      <c r="BI3956" s="95"/>
    </row>
    <row r="3957" spans="17:61" s="82" customFormat="1" x14ac:dyDescent="0.2">
      <c r="Q3957" s="103"/>
      <c r="R3957" s="104"/>
      <c r="S3957" s="103"/>
      <c r="T3957" s="103"/>
      <c r="U3957" s="103"/>
      <c r="V3957" s="103"/>
      <c r="W3957" s="103"/>
      <c r="X3957" s="103"/>
      <c r="Y3957" s="103"/>
      <c r="Z3957" s="103"/>
      <c r="AA3957" s="103"/>
      <c r="AB3957" s="103"/>
      <c r="AC3957" s="103"/>
      <c r="AD3957" s="103"/>
      <c r="AE3957" s="103"/>
      <c r="AF3957" s="103"/>
      <c r="AG3957" s="103"/>
      <c r="AH3957" s="103"/>
      <c r="AI3957" s="103"/>
      <c r="AJ3957" s="103"/>
      <c r="AK3957" s="103"/>
      <c r="AL3957" s="103"/>
      <c r="AM3957" s="103"/>
      <c r="AN3957" s="103"/>
      <c r="AO3957" s="103"/>
      <c r="AP3957" s="103"/>
      <c r="AQ3957" s="103"/>
      <c r="AR3957" s="103"/>
      <c r="AS3957" s="103"/>
      <c r="AT3957" s="103"/>
      <c r="AU3957" s="103"/>
      <c r="AV3957" s="103"/>
      <c r="AW3957" s="103"/>
      <c r="AX3957" s="103"/>
      <c r="AY3957" s="103"/>
      <c r="AZ3957" s="103"/>
      <c r="BA3957" s="95"/>
      <c r="BB3957" s="95"/>
      <c r="BC3957" s="95"/>
      <c r="BD3957" s="95"/>
      <c r="BE3957" s="95"/>
      <c r="BF3957" s="95"/>
      <c r="BG3957" s="95"/>
      <c r="BH3957" s="95"/>
      <c r="BI3957" s="95"/>
    </row>
    <row r="3958" spans="17:61" s="82" customFormat="1" x14ac:dyDescent="0.2">
      <c r="Q3958" s="103"/>
      <c r="R3958" s="104"/>
      <c r="S3958" s="103"/>
      <c r="T3958" s="103"/>
      <c r="U3958" s="103"/>
      <c r="V3958" s="103"/>
      <c r="W3958" s="103"/>
      <c r="X3958" s="103"/>
      <c r="Y3958" s="103"/>
      <c r="Z3958" s="103"/>
      <c r="AA3958" s="103"/>
      <c r="AB3958" s="103"/>
      <c r="AC3958" s="103"/>
      <c r="AD3958" s="103"/>
      <c r="AE3958" s="103"/>
      <c r="AF3958" s="103"/>
      <c r="AG3958" s="103"/>
      <c r="AH3958" s="103"/>
      <c r="AI3958" s="103"/>
      <c r="AJ3958" s="103"/>
      <c r="AK3958" s="103"/>
      <c r="AL3958" s="103"/>
      <c r="AM3958" s="103"/>
      <c r="AN3958" s="103"/>
      <c r="AO3958" s="103"/>
      <c r="AP3958" s="103"/>
      <c r="AQ3958" s="103"/>
      <c r="AR3958" s="103"/>
      <c r="AS3958" s="103"/>
      <c r="AT3958" s="103"/>
      <c r="AU3958" s="103"/>
      <c r="AV3958" s="103"/>
      <c r="AW3958" s="103"/>
      <c r="AX3958" s="103"/>
      <c r="AY3958" s="103"/>
      <c r="AZ3958" s="103"/>
      <c r="BA3958" s="95"/>
      <c r="BB3958" s="95"/>
      <c r="BC3958" s="95"/>
      <c r="BD3958" s="95"/>
      <c r="BE3958" s="95"/>
      <c r="BF3958" s="95"/>
      <c r="BG3958" s="95"/>
      <c r="BH3958" s="95"/>
      <c r="BI3958" s="95"/>
    </row>
    <row r="3959" spans="17:61" s="82" customFormat="1" x14ac:dyDescent="0.2">
      <c r="Q3959" s="103"/>
      <c r="R3959" s="104"/>
      <c r="S3959" s="103"/>
      <c r="T3959" s="103"/>
      <c r="U3959" s="103"/>
      <c r="V3959" s="103"/>
      <c r="W3959" s="103"/>
      <c r="X3959" s="103"/>
      <c r="Y3959" s="103"/>
      <c r="Z3959" s="103"/>
      <c r="AA3959" s="103"/>
      <c r="AB3959" s="103"/>
      <c r="AC3959" s="103"/>
      <c r="AD3959" s="103"/>
      <c r="AE3959" s="103"/>
      <c r="AF3959" s="103"/>
      <c r="AG3959" s="103"/>
      <c r="AH3959" s="103"/>
      <c r="AI3959" s="103"/>
      <c r="AJ3959" s="103"/>
      <c r="AK3959" s="103"/>
      <c r="AL3959" s="103"/>
      <c r="AM3959" s="103"/>
      <c r="AN3959" s="103"/>
      <c r="AO3959" s="103"/>
      <c r="AP3959" s="103"/>
      <c r="AQ3959" s="103"/>
      <c r="AR3959" s="103"/>
      <c r="AS3959" s="103"/>
      <c r="AT3959" s="103"/>
      <c r="AU3959" s="103"/>
      <c r="AV3959" s="103"/>
      <c r="AW3959" s="103"/>
      <c r="AX3959" s="103"/>
      <c r="AY3959" s="103"/>
      <c r="AZ3959" s="103"/>
      <c r="BA3959" s="95"/>
      <c r="BB3959" s="95"/>
      <c r="BC3959" s="95"/>
      <c r="BD3959" s="95"/>
      <c r="BE3959" s="95"/>
      <c r="BF3959" s="95"/>
      <c r="BG3959" s="95"/>
      <c r="BH3959" s="95"/>
      <c r="BI3959" s="95"/>
    </row>
    <row r="3960" spans="17:61" s="82" customFormat="1" x14ac:dyDescent="0.2">
      <c r="Q3960" s="103"/>
      <c r="R3960" s="104"/>
      <c r="S3960" s="103"/>
      <c r="T3960" s="103"/>
      <c r="U3960" s="103"/>
      <c r="V3960" s="103"/>
      <c r="W3960" s="103"/>
      <c r="X3960" s="103"/>
      <c r="Y3960" s="103"/>
      <c r="Z3960" s="103"/>
      <c r="AA3960" s="103"/>
      <c r="AB3960" s="103"/>
      <c r="AC3960" s="103"/>
      <c r="AD3960" s="103"/>
      <c r="AE3960" s="103"/>
      <c r="AF3960" s="103"/>
      <c r="AG3960" s="103"/>
      <c r="AH3960" s="103"/>
      <c r="AI3960" s="103"/>
      <c r="AJ3960" s="103"/>
      <c r="AK3960" s="103"/>
      <c r="AL3960" s="103"/>
      <c r="AM3960" s="103"/>
      <c r="AN3960" s="103"/>
      <c r="AO3960" s="103"/>
      <c r="AP3960" s="103"/>
      <c r="AQ3960" s="103"/>
      <c r="AR3960" s="103"/>
      <c r="AS3960" s="103"/>
      <c r="AT3960" s="103"/>
      <c r="AU3960" s="103"/>
      <c r="AV3960" s="103"/>
      <c r="AW3960" s="103"/>
      <c r="AX3960" s="103"/>
      <c r="AY3960" s="103"/>
      <c r="AZ3960" s="103"/>
      <c r="BA3960" s="95"/>
      <c r="BB3960" s="95"/>
      <c r="BC3960" s="95"/>
      <c r="BD3960" s="95"/>
      <c r="BE3960" s="95"/>
      <c r="BF3960" s="95"/>
      <c r="BG3960" s="95"/>
      <c r="BH3960" s="95"/>
      <c r="BI3960" s="95"/>
    </row>
    <row r="3961" spans="17:61" s="82" customFormat="1" x14ac:dyDescent="0.2">
      <c r="Q3961" s="103"/>
      <c r="R3961" s="104"/>
      <c r="S3961" s="103"/>
      <c r="T3961" s="103"/>
      <c r="U3961" s="103"/>
      <c r="V3961" s="103"/>
      <c r="W3961" s="103"/>
      <c r="X3961" s="103"/>
      <c r="Y3961" s="103"/>
      <c r="Z3961" s="103"/>
      <c r="AA3961" s="103"/>
      <c r="AB3961" s="103"/>
      <c r="AC3961" s="103"/>
      <c r="AD3961" s="103"/>
      <c r="AE3961" s="103"/>
      <c r="AF3961" s="103"/>
      <c r="AG3961" s="103"/>
      <c r="AH3961" s="103"/>
      <c r="AI3961" s="103"/>
      <c r="AJ3961" s="103"/>
      <c r="AK3961" s="103"/>
      <c r="AL3961" s="103"/>
      <c r="AM3961" s="103"/>
      <c r="AN3961" s="103"/>
      <c r="AO3961" s="103"/>
      <c r="AP3961" s="103"/>
      <c r="AQ3961" s="103"/>
      <c r="AR3961" s="103"/>
      <c r="AS3961" s="103"/>
      <c r="AT3961" s="103"/>
      <c r="AU3961" s="103"/>
      <c r="AV3961" s="103"/>
      <c r="AW3961" s="103"/>
      <c r="AX3961" s="103"/>
      <c r="AY3961" s="103"/>
      <c r="AZ3961" s="103"/>
      <c r="BA3961" s="95"/>
      <c r="BB3961" s="95"/>
      <c r="BC3961" s="95"/>
      <c r="BD3961" s="95"/>
      <c r="BE3961" s="95"/>
      <c r="BF3961" s="95"/>
      <c r="BG3961" s="95"/>
      <c r="BH3961" s="95"/>
      <c r="BI3961" s="95"/>
    </row>
    <row r="3962" spans="17:61" s="82" customFormat="1" x14ac:dyDescent="0.2">
      <c r="Q3962" s="103"/>
      <c r="R3962" s="104"/>
      <c r="S3962" s="103"/>
      <c r="T3962" s="103"/>
      <c r="U3962" s="103"/>
      <c r="V3962" s="103"/>
      <c r="W3962" s="103"/>
      <c r="X3962" s="103"/>
      <c r="Y3962" s="103"/>
      <c r="Z3962" s="103"/>
      <c r="AA3962" s="103"/>
      <c r="AB3962" s="103"/>
      <c r="AC3962" s="103"/>
      <c r="AD3962" s="103"/>
      <c r="AE3962" s="103"/>
      <c r="AF3962" s="103"/>
      <c r="AG3962" s="103"/>
      <c r="AH3962" s="103"/>
      <c r="AI3962" s="103"/>
      <c r="AJ3962" s="103"/>
      <c r="AK3962" s="103"/>
      <c r="AL3962" s="103"/>
      <c r="AM3962" s="103"/>
      <c r="AN3962" s="103"/>
      <c r="AO3962" s="103"/>
      <c r="AP3962" s="103"/>
      <c r="AQ3962" s="103"/>
      <c r="AR3962" s="103"/>
      <c r="AS3962" s="103"/>
      <c r="AT3962" s="103"/>
      <c r="AU3962" s="103"/>
      <c r="AV3962" s="103"/>
      <c r="AW3962" s="103"/>
      <c r="AX3962" s="103"/>
      <c r="AY3962" s="103"/>
      <c r="AZ3962" s="103"/>
      <c r="BA3962" s="95"/>
      <c r="BB3962" s="95"/>
      <c r="BC3962" s="95"/>
      <c r="BD3962" s="95"/>
      <c r="BE3962" s="95"/>
      <c r="BF3962" s="95"/>
      <c r="BG3962" s="95"/>
      <c r="BH3962" s="95"/>
      <c r="BI3962" s="95"/>
    </row>
    <row r="3963" spans="17:61" s="82" customFormat="1" x14ac:dyDescent="0.2">
      <c r="Q3963" s="103"/>
      <c r="R3963" s="104"/>
      <c r="S3963" s="103"/>
      <c r="T3963" s="103"/>
      <c r="U3963" s="103"/>
      <c r="V3963" s="103"/>
      <c r="W3963" s="103"/>
      <c r="X3963" s="103"/>
      <c r="Y3963" s="103"/>
      <c r="Z3963" s="103"/>
      <c r="AA3963" s="103"/>
      <c r="AB3963" s="103"/>
      <c r="AC3963" s="103"/>
      <c r="AD3963" s="103"/>
      <c r="AE3963" s="103"/>
      <c r="AF3963" s="103"/>
      <c r="AG3963" s="103"/>
      <c r="AH3963" s="103"/>
      <c r="AI3963" s="103"/>
      <c r="AJ3963" s="103"/>
      <c r="AK3963" s="103"/>
      <c r="AL3963" s="103"/>
      <c r="AM3963" s="103"/>
      <c r="AN3963" s="103"/>
      <c r="AO3963" s="103"/>
      <c r="AP3963" s="103"/>
      <c r="AQ3963" s="103"/>
      <c r="AR3963" s="103"/>
      <c r="AS3963" s="103"/>
      <c r="AT3963" s="103"/>
      <c r="AU3963" s="103"/>
      <c r="AV3963" s="103"/>
      <c r="AW3963" s="103"/>
      <c r="AX3963" s="103"/>
      <c r="AY3963" s="103"/>
      <c r="AZ3963" s="103"/>
      <c r="BA3963" s="95"/>
      <c r="BB3963" s="95"/>
      <c r="BC3963" s="95"/>
      <c r="BD3963" s="95"/>
      <c r="BE3963" s="95"/>
      <c r="BF3963" s="95"/>
      <c r="BG3963" s="95"/>
      <c r="BH3963" s="95"/>
      <c r="BI3963" s="95"/>
    </row>
    <row r="3964" spans="17:61" s="82" customFormat="1" x14ac:dyDescent="0.2">
      <c r="Q3964" s="103"/>
      <c r="R3964" s="104"/>
      <c r="S3964" s="103"/>
      <c r="T3964" s="103"/>
      <c r="U3964" s="103"/>
      <c r="V3964" s="103"/>
      <c r="W3964" s="103"/>
      <c r="X3964" s="103"/>
      <c r="Y3964" s="103"/>
      <c r="Z3964" s="103"/>
      <c r="AA3964" s="103"/>
      <c r="AB3964" s="103"/>
      <c r="AC3964" s="103"/>
      <c r="AD3964" s="103"/>
      <c r="AE3964" s="103"/>
      <c r="AF3964" s="103"/>
      <c r="AG3964" s="103"/>
      <c r="AH3964" s="103"/>
      <c r="AI3964" s="103"/>
      <c r="AJ3964" s="103"/>
      <c r="AK3964" s="103"/>
      <c r="AL3964" s="103"/>
      <c r="AM3964" s="103"/>
      <c r="AN3964" s="103"/>
      <c r="AO3964" s="103"/>
      <c r="AP3964" s="103"/>
      <c r="AQ3964" s="103"/>
      <c r="AR3964" s="103"/>
      <c r="AS3964" s="103"/>
      <c r="AT3964" s="103"/>
      <c r="AU3964" s="103"/>
      <c r="AV3964" s="103"/>
      <c r="AW3964" s="103"/>
      <c r="AX3964" s="103"/>
      <c r="AY3964" s="103"/>
      <c r="AZ3964" s="103"/>
      <c r="BA3964" s="95"/>
      <c r="BB3964" s="95"/>
      <c r="BC3964" s="95"/>
      <c r="BD3964" s="95"/>
      <c r="BE3964" s="95"/>
      <c r="BF3964" s="95"/>
      <c r="BG3964" s="95"/>
      <c r="BH3964" s="95"/>
      <c r="BI3964" s="95"/>
    </row>
    <row r="3965" spans="17:61" s="82" customFormat="1" x14ac:dyDescent="0.2">
      <c r="Q3965" s="103"/>
      <c r="R3965" s="104"/>
      <c r="S3965" s="103"/>
      <c r="T3965" s="103"/>
      <c r="U3965" s="103"/>
      <c r="V3965" s="103"/>
      <c r="W3965" s="103"/>
      <c r="X3965" s="103"/>
      <c r="Y3965" s="103"/>
      <c r="Z3965" s="103"/>
      <c r="AA3965" s="103"/>
      <c r="AB3965" s="103"/>
      <c r="AC3965" s="103"/>
      <c r="AD3965" s="103"/>
      <c r="AE3965" s="103"/>
      <c r="AF3965" s="103"/>
      <c r="AG3965" s="103"/>
      <c r="AH3965" s="103"/>
      <c r="AI3965" s="103"/>
      <c r="AJ3965" s="103"/>
      <c r="AK3965" s="103"/>
      <c r="AL3965" s="103"/>
      <c r="AM3965" s="103"/>
      <c r="AN3965" s="103"/>
      <c r="AO3965" s="103"/>
      <c r="AP3965" s="103"/>
      <c r="AQ3965" s="103"/>
      <c r="AR3965" s="103"/>
      <c r="AS3965" s="103"/>
      <c r="AT3965" s="103"/>
      <c r="AU3965" s="103"/>
      <c r="AV3965" s="103"/>
      <c r="AW3965" s="103"/>
      <c r="AX3965" s="103"/>
      <c r="AY3965" s="103"/>
      <c r="AZ3965" s="103"/>
      <c r="BA3965" s="95"/>
      <c r="BB3965" s="95"/>
      <c r="BC3965" s="95"/>
      <c r="BD3965" s="95"/>
      <c r="BE3965" s="95"/>
      <c r="BF3965" s="95"/>
      <c r="BG3965" s="95"/>
      <c r="BH3965" s="95"/>
      <c r="BI3965" s="95"/>
    </row>
    <row r="3966" spans="17:61" s="82" customFormat="1" x14ac:dyDescent="0.2">
      <c r="Q3966" s="103"/>
      <c r="R3966" s="104"/>
      <c r="S3966" s="103"/>
      <c r="T3966" s="103"/>
      <c r="U3966" s="103"/>
      <c r="V3966" s="103"/>
      <c r="W3966" s="103"/>
      <c r="X3966" s="103"/>
      <c r="Y3966" s="103"/>
      <c r="Z3966" s="103"/>
      <c r="AA3966" s="103"/>
      <c r="AB3966" s="103"/>
      <c r="AC3966" s="103"/>
      <c r="AD3966" s="103"/>
      <c r="AE3966" s="103"/>
      <c r="AF3966" s="103"/>
      <c r="AG3966" s="103"/>
      <c r="AH3966" s="103"/>
      <c r="AI3966" s="103"/>
      <c r="AJ3966" s="103"/>
      <c r="AK3966" s="103"/>
      <c r="AL3966" s="103"/>
      <c r="AM3966" s="103"/>
      <c r="AN3966" s="103"/>
      <c r="AO3966" s="103"/>
      <c r="AP3966" s="103"/>
      <c r="AQ3966" s="103"/>
      <c r="AR3966" s="103"/>
      <c r="AS3966" s="103"/>
      <c r="AT3966" s="103"/>
      <c r="AU3966" s="103"/>
      <c r="AV3966" s="103"/>
      <c r="AW3966" s="103"/>
      <c r="AX3966" s="103"/>
      <c r="AY3966" s="103"/>
      <c r="AZ3966" s="103"/>
      <c r="BA3966" s="95"/>
      <c r="BB3966" s="95"/>
      <c r="BC3966" s="95"/>
      <c r="BD3966" s="95"/>
      <c r="BE3966" s="95"/>
      <c r="BF3966" s="95"/>
      <c r="BG3966" s="95"/>
      <c r="BH3966" s="95"/>
      <c r="BI3966" s="95"/>
    </row>
    <row r="3967" spans="17:61" s="82" customFormat="1" x14ac:dyDescent="0.2">
      <c r="Q3967" s="103"/>
      <c r="R3967" s="104"/>
      <c r="S3967" s="103"/>
      <c r="T3967" s="103"/>
      <c r="U3967" s="103"/>
      <c r="V3967" s="103"/>
      <c r="W3967" s="103"/>
      <c r="X3967" s="103"/>
      <c r="Y3967" s="103"/>
      <c r="Z3967" s="103"/>
      <c r="AA3967" s="103"/>
      <c r="AB3967" s="103"/>
      <c r="AC3967" s="103"/>
      <c r="AD3967" s="103"/>
      <c r="AE3967" s="103"/>
      <c r="AF3967" s="103"/>
      <c r="AG3967" s="103"/>
      <c r="AH3967" s="103"/>
      <c r="AI3967" s="103"/>
      <c r="AJ3967" s="103"/>
      <c r="AK3967" s="103"/>
      <c r="AL3967" s="103"/>
      <c r="AM3967" s="103"/>
      <c r="AN3967" s="103"/>
      <c r="AO3967" s="103"/>
      <c r="AP3967" s="103"/>
      <c r="AQ3967" s="103"/>
      <c r="AR3967" s="103"/>
      <c r="AS3967" s="103"/>
      <c r="AT3967" s="103"/>
      <c r="AU3967" s="103"/>
      <c r="AV3967" s="103"/>
      <c r="AW3967" s="103"/>
      <c r="AX3967" s="103"/>
      <c r="AY3967" s="103"/>
      <c r="AZ3967" s="103"/>
      <c r="BA3967" s="95"/>
      <c r="BB3967" s="95"/>
      <c r="BC3967" s="95"/>
      <c r="BD3967" s="95"/>
      <c r="BE3967" s="95"/>
      <c r="BF3967" s="95"/>
      <c r="BG3967" s="95"/>
      <c r="BH3967" s="95"/>
      <c r="BI3967" s="95"/>
    </row>
    <row r="3968" spans="17:61" s="82" customFormat="1" x14ac:dyDescent="0.2">
      <c r="Q3968" s="103"/>
      <c r="R3968" s="104"/>
      <c r="S3968" s="103"/>
      <c r="T3968" s="103"/>
      <c r="U3968" s="103"/>
      <c r="V3968" s="103"/>
      <c r="W3968" s="103"/>
      <c r="X3968" s="103"/>
      <c r="Y3968" s="103"/>
      <c r="Z3968" s="103"/>
      <c r="AA3968" s="103"/>
      <c r="AB3968" s="103"/>
      <c r="AC3968" s="103"/>
      <c r="AD3968" s="103"/>
      <c r="AE3968" s="103"/>
      <c r="AF3968" s="103"/>
      <c r="AG3968" s="103"/>
      <c r="AH3968" s="103"/>
      <c r="AI3968" s="103"/>
      <c r="AJ3968" s="103"/>
      <c r="AK3968" s="103"/>
      <c r="AL3968" s="103"/>
      <c r="AM3968" s="103"/>
      <c r="AN3968" s="103"/>
      <c r="AO3968" s="103"/>
      <c r="AP3968" s="103"/>
      <c r="AQ3968" s="103"/>
      <c r="AR3968" s="103"/>
      <c r="AS3968" s="103"/>
      <c r="AT3968" s="103"/>
      <c r="AU3968" s="103"/>
      <c r="AV3968" s="103"/>
      <c r="AW3968" s="103"/>
      <c r="AX3968" s="103"/>
      <c r="AY3968" s="103"/>
      <c r="AZ3968" s="103"/>
      <c r="BA3968" s="95"/>
      <c r="BB3968" s="95"/>
      <c r="BC3968" s="95"/>
      <c r="BD3968" s="95"/>
      <c r="BE3968" s="95"/>
      <c r="BF3968" s="95"/>
      <c r="BG3968" s="95"/>
      <c r="BH3968" s="95"/>
      <c r="BI3968" s="95"/>
    </row>
    <row r="3969" spans="17:61" s="82" customFormat="1" x14ac:dyDescent="0.2">
      <c r="Q3969" s="103"/>
      <c r="R3969" s="104"/>
      <c r="S3969" s="103"/>
      <c r="T3969" s="103"/>
      <c r="U3969" s="103"/>
      <c r="V3969" s="103"/>
      <c r="W3969" s="103"/>
      <c r="X3969" s="103"/>
      <c r="Y3969" s="103"/>
      <c r="Z3969" s="103"/>
      <c r="AA3969" s="103"/>
      <c r="AB3969" s="103"/>
      <c r="AC3969" s="103"/>
      <c r="AD3969" s="103"/>
      <c r="AE3969" s="103"/>
      <c r="AF3969" s="103"/>
      <c r="AG3969" s="103"/>
      <c r="AH3969" s="103"/>
      <c r="AI3969" s="103"/>
      <c r="AJ3969" s="103"/>
      <c r="AK3969" s="103"/>
      <c r="AL3969" s="103"/>
      <c r="AM3969" s="103"/>
      <c r="AN3969" s="103"/>
      <c r="AO3969" s="103"/>
      <c r="AP3969" s="103"/>
      <c r="AQ3969" s="103"/>
      <c r="AR3969" s="103"/>
      <c r="AS3969" s="103"/>
      <c r="AT3969" s="103"/>
      <c r="AU3969" s="103"/>
      <c r="AV3969" s="103"/>
      <c r="AW3969" s="103"/>
      <c r="AX3969" s="103"/>
      <c r="AY3969" s="103"/>
      <c r="AZ3969" s="103"/>
      <c r="BA3969" s="95"/>
      <c r="BB3969" s="95"/>
      <c r="BC3969" s="95"/>
      <c r="BD3969" s="95"/>
      <c r="BE3969" s="95"/>
      <c r="BF3969" s="95"/>
      <c r="BG3969" s="95"/>
      <c r="BH3969" s="95"/>
      <c r="BI3969" s="95"/>
    </row>
    <row r="3970" spans="17:61" s="82" customFormat="1" x14ac:dyDescent="0.2">
      <c r="Q3970" s="103"/>
      <c r="R3970" s="104"/>
      <c r="S3970" s="103"/>
      <c r="T3970" s="103"/>
      <c r="U3970" s="103"/>
      <c r="V3970" s="103"/>
      <c r="W3970" s="103"/>
      <c r="X3970" s="103"/>
      <c r="Y3970" s="103"/>
      <c r="Z3970" s="103"/>
      <c r="AA3970" s="103"/>
      <c r="AB3970" s="103"/>
      <c r="AC3970" s="103"/>
      <c r="AD3970" s="103"/>
      <c r="AE3970" s="103"/>
      <c r="AF3970" s="103"/>
      <c r="AG3970" s="103"/>
      <c r="AH3970" s="103"/>
      <c r="AI3970" s="103"/>
      <c r="AJ3970" s="103"/>
      <c r="AK3970" s="103"/>
      <c r="AL3970" s="103"/>
      <c r="AM3970" s="103"/>
      <c r="AN3970" s="103"/>
      <c r="AO3970" s="103"/>
      <c r="AP3970" s="103"/>
      <c r="AQ3970" s="103"/>
      <c r="AR3970" s="103"/>
      <c r="AS3970" s="103"/>
      <c r="AT3970" s="103"/>
      <c r="AU3970" s="103"/>
      <c r="AV3970" s="103"/>
      <c r="AW3970" s="103"/>
      <c r="AX3970" s="103"/>
      <c r="AY3970" s="103"/>
      <c r="AZ3970" s="103"/>
      <c r="BA3970" s="95"/>
      <c r="BB3970" s="95"/>
      <c r="BC3970" s="95"/>
      <c r="BD3970" s="95"/>
      <c r="BE3970" s="95"/>
      <c r="BF3970" s="95"/>
      <c r="BG3970" s="95"/>
      <c r="BH3970" s="95"/>
      <c r="BI3970" s="95"/>
    </row>
    <row r="3971" spans="17:61" s="82" customFormat="1" x14ac:dyDescent="0.2">
      <c r="Q3971" s="103"/>
      <c r="R3971" s="104"/>
      <c r="S3971" s="103"/>
      <c r="T3971" s="103"/>
      <c r="U3971" s="103"/>
      <c r="V3971" s="103"/>
      <c r="W3971" s="103"/>
      <c r="X3971" s="103"/>
      <c r="Y3971" s="103"/>
      <c r="Z3971" s="103"/>
      <c r="AA3971" s="103"/>
      <c r="AB3971" s="103"/>
      <c r="AC3971" s="103"/>
      <c r="AD3971" s="103"/>
      <c r="AE3971" s="103"/>
      <c r="AF3971" s="103"/>
      <c r="AG3971" s="103"/>
      <c r="AH3971" s="103"/>
      <c r="AI3971" s="103"/>
      <c r="AJ3971" s="103"/>
      <c r="AK3971" s="103"/>
      <c r="AL3971" s="103"/>
      <c r="AM3971" s="103"/>
      <c r="AN3971" s="103"/>
      <c r="AO3971" s="103"/>
      <c r="AP3971" s="103"/>
      <c r="AQ3971" s="103"/>
      <c r="AR3971" s="103"/>
      <c r="AS3971" s="103"/>
      <c r="AT3971" s="103"/>
      <c r="AU3971" s="103"/>
      <c r="AV3971" s="103"/>
      <c r="AW3971" s="103"/>
      <c r="AX3971" s="103"/>
      <c r="AY3971" s="103"/>
      <c r="AZ3971" s="103"/>
      <c r="BA3971" s="95"/>
      <c r="BB3971" s="95"/>
      <c r="BC3971" s="95"/>
      <c r="BD3971" s="95"/>
      <c r="BE3971" s="95"/>
      <c r="BF3971" s="95"/>
      <c r="BG3971" s="95"/>
      <c r="BH3971" s="95"/>
      <c r="BI3971" s="95"/>
    </row>
    <row r="3972" spans="17:61" s="82" customFormat="1" x14ac:dyDescent="0.2">
      <c r="Q3972" s="103"/>
      <c r="R3972" s="104"/>
      <c r="S3972" s="103"/>
      <c r="T3972" s="103"/>
      <c r="U3972" s="103"/>
      <c r="V3972" s="103"/>
      <c r="W3972" s="103"/>
      <c r="X3972" s="103"/>
      <c r="Y3972" s="103"/>
      <c r="Z3972" s="103"/>
      <c r="AA3972" s="103"/>
      <c r="AB3972" s="103"/>
      <c r="AC3972" s="103"/>
      <c r="AD3972" s="103"/>
      <c r="AE3972" s="103"/>
      <c r="AF3972" s="103"/>
      <c r="AG3972" s="103"/>
      <c r="AH3972" s="103"/>
      <c r="AI3972" s="103"/>
      <c r="AJ3972" s="103"/>
      <c r="AK3972" s="103"/>
      <c r="AL3972" s="103"/>
      <c r="AM3972" s="103"/>
      <c r="AN3972" s="103"/>
      <c r="AO3972" s="103"/>
      <c r="AP3972" s="103"/>
      <c r="AQ3972" s="103"/>
      <c r="AR3972" s="103"/>
      <c r="AS3972" s="103"/>
      <c r="AT3972" s="103"/>
      <c r="AU3972" s="103"/>
      <c r="AV3972" s="103"/>
      <c r="AW3972" s="103"/>
      <c r="AX3972" s="103"/>
      <c r="AY3972" s="103"/>
      <c r="AZ3972" s="103"/>
      <c r="BA3972" s="95"/>
      <c r="BB3972" s="95"/>
      <c r="BC3972" s="95"/>
      <c r="BD3972" s="95"/>
      <c r="BE3972" s="95"/>
      <c r="BF3972" s="95"/>
      <c r="BG3972" s="95"/>
      <c r="BH3972" s="95"/>
      <c r="BI3972" s="95"/>
    </row>
    <row r="3973" spans="17:61" s="82" customFormat="1" x14ac:dyDescent="0.2">
      <c r="Q3973" s="103"/>
      <c r="R3973" s="104"/>
      <c r="S3973" s="103"/>
      <c r="T3973" s="103"/>
      <c r="U3973" s="103"/>
      <c r="V3973" s="103"/>
      <c r="W3973" s="103"/>
      <c r="X3973" s="103"/>
      <c r="Y3973" s="103"/>
      <c r="Z3973" s="103"/>
      <c r="AA3973" s="103"/>
      <c r="AB3973" s="103"/>
      <c r="AC3973" s="103"/>
      <c r="AD3973" s="103"/>
      <c r="AE3973" s="103"/>
      <c r="AF3973" s="103"/>
      <c r="AG3973" s="103"/>
      <c r="AH3973" s="103"/>
      <c r="AI3973" s="103"/>
      <c r="AJ3973" s="103"/>
      <c r="AK3973" s="103"/>
      <c r="AL3973" s="103"/>
      <c r="AM3973" s="103"/>
      <c r="AN3973" s="103"/>
      <c r="AO3973" s="103"/>
      <c r="AP3973" s="103"/>
      <c r="AQ3973" s="103"/>
      <c r="AR3973" s="103"/>
      <c r="AS3973" s="103"/>
      <c r="AT3973" s="103"/>
      <c r="AU3973" s="103"/>
      <c r="AV3973" s="103"/>
      <c r="AW3973" s="103"/>
      <c r="AX3973" s="103"/>
      <c r="AY3973" s="103"/>
      <c r="AZ3973" s="103"/>
      <c r="BA3973" s="95"/>
      <c r="BB3973" s="95"/>
      <c r="BC3973" s="95"/>
      <c r="BD3973" s="95"/>
      <c r="BE3973" s="95"/>
      <c r="BF3973" s="95"/>
      <c r="BG3973" s="95"/>
      <c r="BH3973" s="95"/>
      <c r="BI3973" s="95"/>
    </row>
    <row r="3974" spans="17:61" s="82" customFormat="1" x14ac:dyDescent="0.2">
      <c r="Q3974" s="103"/>
      <c r="R3974" s="104"/>
      <c r="S3974" s="103"/>
      <c r="T3974" s="103"/>
      <c r="U3974" s="103"/>
      <c r="V3974" s="103"/>
      <c r="W3974" s="103"/>
      <c r="X3974" s="103"/>
      <c r="Y3974" s="103"/>
      <c r="Z3974" s="103"/>
      <c r="AA3974" s="103"/>
      <c r="AB3974" s="103"/>
      <c r="AC3974" s="103"/>
      <c r="AD3974" s="103"/>
      <c r="AE3974" s="103"/>
      <c r="AF3974" s="103"/>
      <c r="AG3974" s="103"/>
      <c r="AH3974" s="103"/>
      <c r="AI3974" s="103"/>
      <c r="AJ3974" s="103"/>
      <c r="AK3974" s="103"/>
      <c r="AL3974" s="103"/>
      <c r="AM3974" s="103"/>
      <c r="AN3974" s="103"/>
      <c r="AO3974" s="103"/>
      <c r="AP3974" s="103"/>
      <c r="AQ3974" s="103"/>
      <c r="AR3974" s="103"/>
      <c r="AS3974" s="103"/>
      <c r="AT3974" s="103"/>
      <c r="AU3974" s="103"/>
      <c r="AV3974" s="103"/>
      <c r="AW3974" s="103"/>
      <c r="AX3974" s="103"/>
      <c r="AY3974" s="103"/>
      <c r="AZ3974" s="103"/>
      <c r="BA3974" s="95"/>
      <c r="BB3974" s="95"/>
      <c r="BC3974" s="95"/>
      <c r="BD3974" s="95"/>
      <c r="BE3974" s="95"/>
      <c r="BF3974" s="95"/>
      <c r="BG3974" s="95"/>
      <c r="BH3974" s="95"/>
      <c r="BI3974" s="95"/>
    </row>
    <row r="3975" spans="17:61" s="82" customFormat="1" x14ac:dyDescent="0.2">
      <c r="Q3975" s="103"/>
      <c r="R3975" s="104"/>
      <c r="S3975" s="103"/>
      <c r="T3975" s="103"/>
      <c r="U3975" s="103"/>
      <c r="V3975" s="103"/>
      <c r="W3975" s="103"/>
      <c r="X3975" s="103"/>
      <c r="Y3975" s="103"/>
      <c r="Z3975" s="103"/>
      <c r="AA3975" s="103"/>
      <c r="AB3975" s="103"/>
      <c r="AC3975" s="103"/>
      <c r="AD3975" s="103"/>
      <c r="AE3975" s="103"/>
      <c r="AF3975" s="103"/>
      <c r="AG3975" s="103"/>
      <c r="AH3975" s="103"/>
      <c r="AI3975" s="103"/>
      <c r="AJ3975" s="103"/>
      <c r="AK3975" s="103"/>
      <c r="AL3975" s="103"/>
      <c r="AM3975" s="103"/>
      <c r="AN3975" s="103"/>
      <c r="AO3975" s="103"/>
      <c r="AP3975" s="103"/>
      <c r="AQ3975" s="103"/>
      <c r="AR3975" s="103"/>
      <c r="AS3975" s="103"/>
      <c r="AT3975" s="103"/>
      <c r="AU3975" s="103"/>
      <c r="AV3975" s="103"/>
      <c r="AW3975" s="103"/>
      <c r="AX3975" s="103"/>
      <c r="AY3975" s="103"/>
      <c r="AZ3975" s="103"/>
      <c r="BA3975" s="95"/>
      <c r="BB3975" s="95"/>
      <c r="BC3975" s="95"/>
      <c r="BD3975" s="95"/>
      <c r="BE3975" s="95"/>
      <c r="BF3975" s="95"/>
      <c r="BG3975" s="95"/>
      <c r="BH3975" s="95"/>
      <c r="BI3975" s="95"/>
    </row>
    <row r="3976" spans="17:61" s="82" customFormat="1" x14ac:dyDescent="0.2">
      <c r="Q3976" s="103"/>
      <c r="R3976" s="104"/>
      <c r="S3976" s="103"/>
      <c r="T3976" s="103"/>
      <c r="U3976" s="103"/>
      <c r="V3976" s="103"/>
      <c r="W3976" s="103"/>
      <c r="X3976" s="103"/>
      <c r="Y3976" s="103"/>
      <c r="Z3976" s="103"/>
      <c r="AA3976" s="103"/>
      <c r="AB3976" s="103"/>
      <c r="AC3976" s="103"/>
      <c r="AD3976" s="103"/>
      <c r="AE3976" s="103"/>
      <c r="AF3976" s="103"/>
      <c r="AG3976" s="103"/>
      <c r="AH3976" s="103"/>
      <c r="AI3976" s="103"/>
      <c r="AJ3976" s="103"/>
      <c r="AK3976" s="103"/>
      <c r="AL3976" s="103"/>
      <c r="AM3976" s="103"/>
      <c r="AN3976" s="103"/>
      <c r="AO3976" s="103"/>
      <c r="AP3976" s="103"/>
      <c r="AQ3976" s="103"/>
      <c r="AR3976" s="103"/>
      <c r="AS3976" s="103"/>
      <c r="AT3976" s="103"/>
      <c r="AU3976" s="103"/>
      <c r="AV3976" s="103"/>
      <c r="AW3976" s="103"/>
      <c r="AX3976" s="103"/>
      <c r="AY3976" s="103"/>
      <c r="AZ3976" s="103"/>
      <c r="BA3976" s="95"/>
      <c r="BB3976" s="95"/>
      <c r="BC3976" s="95"/>
      <c r="BD3976" s="95"/>
      <c r="BE3976" s="95"/>
      <c r="BF3976" s="95"/>
      <c r="BG3976" s="95"/>
      <c r="BH3976" s="95"/>
      <c r="BI3976" s="95"/>
    </row>
    <row r="3977" spans="17:61" s="82" customFormat="1" x14ac:dyDescent="0.2">
      <c r="Q3977" s="103"/>
      <c r="R3977" s="104"/>
      <c r="S3977" s="103"/>
      <c r="T3977" s="103"/>
      <c r="U3977" s="103"/>
      <c r="V3977" s="103"/>
      <c r="W3977" s="103"/>
      <c r="X3977" s="103"/>
      <c r="Y3977" s="103"/>
      <c r="Z3977" s="103"/>
      <c r="AA3977" s="103"/>
      <c r="AB3977" s="103"/>
      <c r="AC3977" s="103"/>
      <c r="AD3977" s="103"/>
      <c r="AE3977" s="103"/>
      <c r="AF3977" s="103"/>
      <c r="AG3977" s="103"/>
      <c r="AH3977" s="103"/>
      <c r="AI3977" s="103"/>
      <c r="AJ3977" s="103"/>
      <c r="AK3977" s="103"/>
      <c r="AL3977" s="103"/>
      <c r="AM3977" s="103"/>
      <c r="AN3977" s="103"/>
      <c r="AO3977" s="103"/>
      <c r="AP3977" s="103"/>
      <c r="AQ3977" s="103"/>
      <c r="AR3977" s="103"/>
      <c r="AS3977" s="103"/>
      <c r="AT3977" s="103"/>
      <c r="AU3977" s="103"/>
      <c r="AV3977" s="103"/>
      <c r="AW3977" s="103"/>
      <c r="AX3977" s="103"/>
      <c r="AY3977" s="103"/>
      <c r="AZ3977" s="103"/>
      <c r="BA3977" s="95"/>
      <c r="BB3977" s="95"/>
      <c r="BC3977" s="95"/>
      <c r="BD3977" s="95"/>
      <c r="BE3977" s="95"/>
      <c r="BF3977" s="95"/>
      <c r="BG3977" s="95"/>
      <c r="BH3977" s="95"/>
      <c r="BI3977" s="95"/>
    </row>
    <row r="3978" spans="17:61" s="82" customFormat="1" x14ac:dyDescent="0.2">
      <c r="Q3978" s="103"/>
      <c r="R3978" s="104"/>
      <c r="S3978" s="103"/>
      <c r="T3978" s="103"/>
      <c r="U3978" s="103"/>
      <c r="V3978" s="103"/>
      <c r="W3978" s="103"/>
      <c r="X3978" s="103"/>
      <c r="Y3978" s="103"/>
      <c r="Z3978" s="103"/>
      <c r="AA3978" s="103"/>
      <c r="AB3978" s="103"/>
      <c r="AC3978" s="103"/>
      <c r="AD3978" s="103"/>
      <c r="AE3978" s="103"/>
      <c r="AF3978" s="103"/>
      <c r="AG3978" s="103"/>
      <c r="AH3978" s="103"/>
      <c r="AI3978" s="103"/>
      <c r="AJ3978" s="103"/>
      <c r="AK3978" s="103"/>
      <c r="AL3978" s="103"/>
      <c r="AM3978" s="103"/>
      <c r="AN3978" s="103"/>
      <c r="AO3978" s="103"/>
      <c r="AP3978" s="103"/>
      <c r="AQ3978" s="103"/>
      <c r="AR3978" s="103"/>
      <c r="AS3978" s="103"/>
      <c r="AT3978" s="103"/>
      <c r="AU3978" s="103"/>
      <c r="AV3978" s="103"/>
      <c r="AW3978" s="103"/>
      <c r="AX3978" s="103"/>
      <c r="AY3978" s="103"/>
      <c r="AZ3978" s="103"/>
      <c r="BA3978" s="95"/>
      <c r="BB3978" s="95"/>
      <c r="BC3978" s="95"/>
      <c r="BD3978" s="95"/>
      <c r="BE3978" s="95"/>
      <c r="BF3978" s="95"/>
      <c r="BG3978" s="95"/>
      <c r="BH3978" s="95"/>
      <c r="BI3978" s="95"/>
    </row>
    <row r="3979" spans="17:61" s="82" customFormat="1" x14ac:dyDescent="0.2">
      <c r="Q3979" s="103"/>
      <c r="R3979" s="104"/>
      <c r="S3979" s="103"/>
      <c r="T3979" s="103"/>
      <c r="U3979" s="103"/>
      <c r="V3979" s="103"/>
      <c r="W3979" s="103"/>
      <c r="X3979" s="103"/>
      <c r="Y3979" s="103"/>
      <c r="Z3979" s="103"/>
      <c r="AA3979" s="103"/>
      <c r="AB3979" s="103"/>
      <c r="AC3979" s="103"/>
      <c r="AD3979" s="103"/>
      <c r="AE3979" s="103"/>
      <c r="AF3979" s="103"/>
      <c r="AG3979" s="103"/>
      <c r="AH3979" s="103"/>
      <c r="AI3979" s="103"/>
      <c r="AJ3979" s="103"/>
      <c r="AK3979" s="103"/>
      <c r="AL3979" s="103"/>
      <c r="AM3979" s="103"/>
      <c r="AN3979" s="103"/>
      <c r="AO3979" s="103"/>
      <c r="AP3979" s="103"/>
      <c r="AQ3979" s="103"/>
      <c r="AR3979" s="103"/>
      <c r="AS3979" s="103"/>
      <c r="AT3979" s="103"/>
      <c r="AU3979" s="103"/>
      <c r="AV3979" s="103"/>
      <c r="AW3979" s="103"/>
      <c r="AX3979" s="103"/>
      <c r="AY3979" s="103"/>
      <c r="AZ3979" s="103"/>
      <c r="BA3979" s="95"/>
      <c r="BB3979" s="95"/>
      <c r="BC3979" s="95"/>
      <c r="BD3979" s="95"/>
      <c r="BE3979" s="95"/>
      <c r="BF3979" s="95"/>
      <c r="BG3979" s="95"/>
      <c r="BH3979" s="95"/>
      <c r="BI3979" s="95"/>
    </row>
    <row r="3980" spans="17:61" s="82" customFormat="1" x14ac:dyDescent="0.2">
      <c r="Q3980" s="103"/>
      <c r="R3980" s="104"/>
      <c r="S3980" s="103"/>
      <c r="T3980" s="103"/>
      <c r="U3980" s="103"/>
      <c r="V3980" s="103"/>
      <c r="W3980" s="103"/>
      <c r="X3980" s="103"/>
      <c r="Y3980" s="103"/>
      <c r="Z3980" s="103"/>
      <c r="AA3980" s="103"/>
      <c r="AB3980" s="103"/>
      <c r="AC3980" s="103"/>
      <c r="AD3980" s="103"/>
      <c r="AE3980" s="103"/>
      <c r="AF3980" s="103"/>
      <c r="AG3980" s="103"/>
      <c r="AH3980" s="103"/>
      <c r="AI3980" s="103"/>
      <c r="AJ3980" s="103"/>
      <c r="AK3980" s="103"/>
      <c r="AL3980" s="103"/>
      <c r="AM3980" s="103"/>
      <c r="AN3980" s="103"/>
      <c r="AO3980" s="103"/>
      <c r="AP3980" s="103"/>
      <c r="AQ3980" s="103"/>
      <c r="AR3980" s="103"/>
      <c r="AS3980" s="103"/>
      <c r="AT3980" s="103"/>
      <c r="AU3980" s="103"/>
      <c r="AV3980" s="103"/>
      <c r="AW3980" s="103"/>
      <c r="AX3980" s="103"/>
      <c r="AY3980" s="103"/>
      <c r="AZ3980" s="103"/>
      <c r="BA3980" s="95"/>
      <c r="BB3980" s="95"/>
      <c r="BC3980" s="95"/>
      <c r="BD3980" s="95"/>
      <c r="BE3980" s="95"/>
      <c r="BF3980" s="95"/>
      <c r="BG3980" s="95"/>
      <c r="BH3980" s="95"/>
      <c r="BI3980" s="95"/>
    </row>
    <row r="3981" spans="17:61" s="82" customFormat="1" x14ac:dyDescent="0.2">
      <c r="Q3981" s="103"/>
      <c r="R3981" s="104"/>
      <c r="S3981" s="103"/>
      <c r="T3981" s="103"/>
      <c r="U3981" s="103"/>
      <c r="V3981" s="103"/>
      <c r="W3981" s="103"/>
      <c r="X3981" s="103"/>
      <c r="Y3981" s="103"/>
      <c r="Z3981" s="103"/>
      <c r="AA3981" s="103"/>
      <c r="AB3981" s="103"/>
      <c r="AC3981" s="103"/>
      <c r="AD3981" s="103"/>
      <c r="AE3981" s="103"/>
      <c r="AF3981" s="103"/>
      <c r="AG3981" s="103"/>
      <c r="AH3981" s="103"/>
      <c r="AI3981" s="103"/>
      <c r="AJ3981" s="103"/>
      <c r="AK3981" s="103"/>
      <c r="AL3981" s="103"/>
      <c r="AM3981" s="103"/>
      <c r="AN3981" s="103"/>
      <c r="AO3981" s="103"/>
      <c r="AP3981" s="103"/>
      <c r="AQ3981" s="103"/>
      <c r="AR3981" s="103"/>
      <c r="AS3981" s="103"/>
      <c r="AT3981" s="103"/>
      <c r="AU3981" s="103"/>
      <c r="AV3981" s="103"/>
      <c r="AW3981" s="103"/>
      <c r="AX3981" s="103"/>
      <c r="AY3981" s="103"/>
      <c r="AZ3981" s="103"/>
      <c r="BA3981" s="95"/>
      <c r="BB3981" s="95"/>
      <c r="BC3981" s="95"/>
      <c r="BD3981" s="95"/>
      <c r="BE3981" s="95"/>
      <c r="BF3981" s="95"/>
      <c r="BG3981" s="95"/>
      <c r="BH3981" s="95"/>
      <c r="BI3981" s="95"/>
    </row>
    <row r="3982" spans="17:61" s="82" customFormat="1" x14ac:dyDescent="0.2">
      <c r="Q3982" s="103"/>
      <c r="R3982" s="104"/>
      <c r="S3982" s="103"/>
      <c r="T3982" s="103"/>
      <c r="U3982" s="103"/>
      <c r="V3982" s="103"/>
      <c r="W3982" s="103"/>
      <c r="X3982" s="103"/>
      <c r="Y3982" s="103"/>
      <c r="Z3982" s="103"/>
      <c r="AA3982" s="103"/>
      <c r="AB3982" s="103"/>
      <c r="AC3982" s="103"/>
      <c r="AD3982" s="103"/>
      <c r="AE3982" s="103"/>
      <c r="AF3982" s="103"/>
      <c r="AG3982" s="103"/>
      <c r="AH3982" s="103"/>
      <c r="AI3982" s="103"/>
      <c r="AJ3982" s="103"/>
      <c r="AK3982" s="103"/>
      <c r="AL3982" s="103"/>
      <c r="AM3982" s="103"/>
      <c r="AN3982" s="103"/>
      <c r="AO3982" s="103"/>
      <c r="AP3982" s="103"/>
      <c r="AQ3982" s="103"/>
      <c r="AR3982" s="103"/>
      <c r="AS3982" s="103"/>
      <c r="AT3982" s="103"/>
      <c r="AU3982" s="103"/>
      <c r="AV3982" s="103"/>
      <c r="AW3982" s="103"/>
      <c r="AX3982" s="103"/>
      <c r="AY3982" s="103"/>
      <c r="AZ3982" s="103"/>
      <c r="BA3982" s="95"/>
      <c r="BB3982" s="95"/>
      <c r="BC3982" s="95"/>
      <c r="BD3982" s="95"/>
      <c r="BE3982" s="95"/>
      <c r="BF3982" s="95"/>
      <c r="BG3982" s="95"/>
      <c r="BH3982" s="95"/>
      <c r="BI3982" s="95"/>
    </row>
    <row r="3983" spans="17:61" s="82" customFormat="1" x14ac:dyDescent="0.2">
      <c r="Q3983" s="103"/>
      <c r="R3983" s="104"/>
      <c r="S3983" s="103"/>
      <c r="T3983" s="103"/>
      <c r="U3983" s="103"/>
      <c r="V3983" s="103"/>
      <c r="W3983" s="103"/>
      <c r="X3983" s="103"/>
      <c r="Y3983" s="103"/>
      <c r="Z3983" s="103"/>
      <c r="AA3983" s="103"/>
      <c r="AB3983" s="103"/>
      <c r="AC3983" s="103"/>
      <c r="AD3983" s="103"/>
      <c r="AE3983" s="103"/>
      <c r="AF3983" s="103"/>
      <c r="AG3983" s="103"/>
      <c r="AH3983" s="103"/>
      <c r="AI3983" s="103"/>
      <c r="AJ3983" s="103"/>
      <c r="AK3983" s="103"/>
      <c r="AL3983" s="103"/>
      <c r="AM3983" s="103"/>
      <c r="AN3983" s="103"/>
      <c r="AO3983" s="103"/>
      <c r="AP3983" s="103"/>
      <c r="AQ3983" s="103"/>
      <c r="AR3983" s="103"/>
      <c r="AS3983" s="103"/>
      <c r="AT3983" s="103"/>
      <c r="AU3983" s="103"/>
      <c r="AV3983" s="103"/>
      <c r="AW3983" s="103"/>
      <c r="AX3983" s="103"/>
      <c r="AY3983" s="103"/>
      <c r="AZ3983" s="103"/>
      <c r="BA3983" s="95"/>
      <c r="BB3983" s="95"/>
      <c r="BC3983" s="95"/>
      <c r="BD3983" s="95"/>
      <c r="BE3983" s="95"/>
      <c r="BF3983" s="95"/>
      <c r="BG3983" s="95"/>
      <c r="BH3983" s="95"/>
      <c r="BI3983" s="95"/>
    </row>
    <row r="3984" spans="17:61" s="82" customFormat="1" x14ac:dyDescent="0.2">
      <c r="Q3984" s="103"/>
      <c r="R3984" s="104"/>
      <c r="S3984" s="103"/>
      <c r="T3984" s="103"/>
      <c r="U3984" s="103"/>
      <c r="V3984" s="103"/>
      <c r="W3984" s="103"/>
      <c r="X3984" s="103"/>
      <c r="Y3984" s="103"/>
      <c r="Z3984" s="103"/>
      <c r="AA3984" s="103"/>
      <c r="AB3984" s="103"/>
      <c r="AC3984" s="103"/>
      <c r="AD3984" s="103"/>
      <c r="AE3984" s="103"/>
      <c r="AF3984" s="103"/>
      <c r="AG3984" s="103"/>
      <c r="AH3984" s="103"/>
      <c r="AI3984" s="103"/>
      <c r="AJ3984" s="103"/>
      <c r="AK3984" s="103"/>
      <c r="AL3984" s="103"/>
      <c r="AM3984" s="103"/>
      <c r="AN3984" s="103"/>
      <c r="AO3984" s="103"/>
      <c r="AP3984" s="103"/>
      <c r="AQ3984" s="103"/>
      <c r="AR3984" s="103"/>
      <c r="AS3984" s="103"/>
      <c r="AT3984" s="103"/>
      <c r="AU3984" s="103"/>
      <c r="AV3984" s="103"/>
      <c r="AW3984" s="103"/>
      <c r="AX3984" s="103"/>
      <c r="AY3984" s="103"/>
      <c r="AZ3984" s="103"/>
      <c r="BA3984" s="95"/>
      <c r="BB3984" s="95"/>
      <c r="BC3984" s="95"/>
      <c r="BD3984" s="95"/>
      <c r="BE3984" s="95"/>
      <c r="BF3984" s="95"/>
      <c r="BG3984" s="95"/>
      <c r="BH3984" s="95"/>
      <c r="BI3984" s="95"/>
    </row>
    <row r="3985" spans="17:61" s="82" customFormat="1" x14ac:dyDescent="0.2">
      <c r="Q3985" s="103"/>
      <c r="R3985" s="104"/>
      <c r="S3985" s="103"/>
      <c r="T3985" s="103"/>
      <c r="U3985" s="103"/>
      <c r="V3985" s="103"/>
      <c r="W3985" s="103"/>
      <c r="X3985" s="103"/>
      <c r="Y3985" s="103"/>
      <c r="Z3985" s="103"/>
      <c r="AA3985" s="103"/>
      <c r="AB3985" s="103"/>
      <c r="AC3985" s="103"/>
      <c r="AD3985" s="103"/>
      <c r="AE3985" s="103"/>
      <c r="AF3985" s="103"/>
      <c r="AG3985" s="103"/>
      <c r="AH3985" s="103"/>
      <c r="AI3985" s="103"/>
      <c r="AJ3985" s="103"/>
      <c r="AK3985" s="103"/>
      <c r="AL3985" s="103"/>
      <c r="AM3985" s="103"/>
      <c r="AN3985" s="103"/>
      <c r="AO3985" s="103"/>
      <c r="AP3985" s="103"/>
      <c r="AQ3985" s="103"/>
      <c r="AR3985" s="103"/>
      <c r="AS3985" s="103"/>
      <c r="AT3985" s="103"/>
      <c r="AU3985" s="103"/>
      <c r="AV3985" s="103"/>
      <c r="AW3985" s="103"/>
      <c r="AX3985" s="103"/>
      <c r="AY3985" s="103"/>
      <c r="AZ3985" s="103"/>
      <c r="BA3985" s="95"/>
      <c r="BB3985" s="95"/>
      <c r="BC3985" s="95"/>
      <c r="BD3985" s="95"/>
      <c r="BE3985" s="95"/>
      <c r="BF3985" s="95"/>
      <c r="BG3985" s="95"/>
      <c r="BH3985" s="95"/>
      <c r="BI3985" s="95"/>
    </row>
    <row r="3986" spans="17:61" s="82" customFormat="1" x14ac:dyDescent="0.2">
      <c r="Q3986" s="103"/>
      <c r="R3986" s="104"/>
      <c r="S3986" s="103"/>
      <c r="T3986" s="103"/>
      <c r="U3986" s="103"/>
      <c r="V3986" s="103"/>
      <c r="W3986" s="103"/>
      <c r="X3986" s="103"/>
      <c r="Y3986" s="103"/>
      <c r="Z3986" s="103"/>
      <c r="AA3986" s="103"/>
      <c r="AB3986" s="103"/>
      <c r="AC3986" s="103"/>
      <c r="AD3986" s="103"/>
      <c r="AE3986" s="103"/>
      <c r="AF3986" s="103"/>
      <c r="AG3986" s="103"/>
      <c r="AH3986" s="103"/>
      <c r="AI3986" s="103"/>
      <c r="AJ3986" s="103"/>
      <c r="AK3986" s="103"/>
      <c r="AL3986" s="103"/>
      <c r="AM3986" s="103"/>
      <c r="AN3986" s="103"/>
      <c r="AO3986" s="103"/>
      <c r="AP3986" s="103"/>
      <c r="AQ3986" s="103"/>
      <c r="AR3986" s="103"/>
      <c r="AS3986" s="103"/>
      <c r="AT3986" s="103"/>
      <c r="AU3986" s="103"/>
      <c r="AV3986" s="103"/>
      <c r="AW3986" s="103"/>
      <c r="AX3986" s="103"/>
      <c r="AY3986" s="103"/>
      <c r="AZ3986" s="103"/>
      <c r="BA3986" s="95"/>
      <c r="BB3986" s="95"/>
      <c r="BC3986" s="95"/>
      <c r="BD3986" s="95"/>
      <c r="BE3986" s="95"/>
      <c r="BF3986" s="95"/>
      <c r="BG3986" s="95"/>
      <c r="BH3986" s="95"/>
      <c r="BI3986" s="95"/>
    </row>
    <row r="3987" spans="17:61" s="82" customFormat="1" x14ac:dyDescent="0.2">
      <c r="Q3987" s="103"/>
      <c r="R3987" s="104"/>
      <c r="S3987" s="103"/>
      <c r="T3987" s="103"/>
      <c r="U3987" s="103"/>
      <c r="V3987" s="103"/>
      <c r="W3987" s="103"/>
      <c r="X3987" s="103"/>
      <c r="Y3987" s="103"/>
      <c r="Z3987" s="103"/>
      <c r="AA3987" s="103"/>
      <c r="AB3987" s="103"/>
      <c r="AC3987" s="103"/>
      <c r="AD3987" s="103"/>
      <c r="AE3987" s="103"/>
      <c r="AF3987" s="103"/>
      <c r="AG3987" s="103"/>
      <c r="AH3987" s="103"/>
      <c r="AI3987" s="103"/>
      <c r="AJ3987" s="103"/>
      <c r="AK3987" s="103"/>
      <c r="AL3987" s="103"/>
      <c r="AM3987" s="103"/>
      <c r="AN3987" s="103"/>
      <c r="AO3987" s="103"/>
      <c r="AP3987" s="103"/>
      <c r="AQ3987" s="103"/>
      <c r="AR3987" s="103"/>
      <c r="AS3987" s="103"/>
      <c r="AT3987" s="103"/>
      <c r="AU3987" s="103"/>
      <c r="AV3987" s="103"/>
      <c r="AW3987" s="103"/>
      <c r="AX3987" s="103"/>
      <c r="AY3987" s="103"/>
      <c r="AZ3987" s="103"/>
      <c r="BA3987" s="95"/>
      <c r="BB3987" s="95"/>
      <c r="BC3987" s="95"/>
      <c r="BD3987" s="95"/>
      <c r="BE3987" s="95"/>
      <c r="BF3987" s="95"/>
      <c r="BG3987" s="95"/>
      <c r="BH3987" s="95"/>
      <c r="BI3987" s="95"/>
    </row>
    <row r="3988" spans="17:61" s="82" customFormat="1" x14ac:dyDescent="0.2">
      <c r="Q3988" s="103"/>
      <c r="R3988" s="104"/>
      <c r="S3988" s="103"/>
      <c r="T3988" s="103"/>
      <c r="U3988" s="103"/>
      <c r="V3988" s="103"/>
      <c r="W3988" s="103"/>
      <c r="X3988" s="103"/>
      <c r="Y3988" s="103"/>
      <c r="Z3988" s="103"/>
      <c r="AA3988" s="103"/>
      <c r="AB3988" s="103"/>
      <c r="AC3988" s="103"/>
      <c r="AD3988" s="103"/>
      <c r="AE3988" s="103"/>
      <c r="AF3988" s="103"/>
      <c r="AG3988" s="103"/>
      <c r="AH3988" s="103"/>
      <c r="AI3988" s="103"/>
      <c r="AJ3988" s="103"/>
      <c r="AK3988" s="103"/>
      <c r="AL3988" s="103"/>
      <c r="AM3988" s="103"/>
      <c r="AN3988" s="103"/>
      <c r="AO3988" s="103"/>
      <c r="AP3988" s="103"/>
      <c r="AQ3988" s="103"/>
      <c r="AR3988" s="103"/>
      <c r="AS3988" s="103"/>
      <c r="AT3988" s="103"/>
      <c r="AU3988" s="103"/>
      <c r="AV3988" s="103"/>
      <c r="AW3988" s="103"/>
      <c r="AX3988" s="103"/>
      <c r="AY3988" s="103"/>
      <c r="AZ3988" s="103"/>
      <c r="BA3988" s="95"/>
      <c r="BB3988" s="95"/>
      <c r="BC3988" s="95"/>
      <c r="BD3988" s="95"/>
      <c r="BE3988" s="95"/>
      <c r="BF3988" s="95"/>
      <c r="BG3988" s="95"/>
      <c r="BH3988" s="95"/>
      <c r="BI3988" s="95"/>
    </row>
    <row r="3989" spans="17:61" s="82" customFormat="1" x14ac:dyDescent="0.2">
      <c r="Q3989" s="103"/>
      <c r="R3989" s="104"/>
      <c r="S3989" s="103"/>
      <c r="T3989" s="103"/>
      <c r="U3989" s="103"/>
      <c r="V3989" s="103"/>
      <c r="W3989" s="103"/>
      <c r="X3989" s="103"/>
      <c r="Y3989" s="103"/>
      <c r="Z3989" s="103"/>
      <c r="AA3989" s="103"/>
      <c r="AB3989" s="103"/>
      <c r="AC3989" s="103"/>
      <c r="AD3989" s="103"/>
      <c r="AE3989" s="103"/>
      <c r="AF3989" s="103"/>
      <c r="AG3989" s="103"/>
      <c r="AH3989" s="103"/>
      <c r="AI3989" s="103"/>
      <c r="AJ3989" s="103"/>
      <c r="AK3989" s="103"/>
      <c r="AL3989" s="103"/>
      <c r="AM3989" s="103"/>
      <c r="AN3989" s="103"/>
      <c r="AO3989" s="103"/>
      <c r="AP3989" s="103"/>
      <c r="AQ3989" s="103"/>
      <c r="AR3989" s="103"/>
      <c r="AS3989" s="103"/>
      <c r="AT3989" s="103"/>
      <c r="AU3989" s="103"/>
      <c r="AV3989" s="103"/>
      <c r="AW3989" s="103"/>
      <c r="AX3989" s="103"/>
      <c r="AY3989" s="103"/>
      <c r="AZ3989" s="103"/>
      <c r="BA3989" s="95"/>
      <c r="BB3989" s="95"/>
      <c r="BC3989" s="95"/>
      <c r="BD3989" s="95"/>
      <c r="BE3989" s="95"/>
      <c r="BF3989" s="95"/>
      <c r="BG3989" s="95"/>
      <c r="BH3989" s="95"/>
      <c r="BI3989" s="95"/>
    </row>
    <row r="3990" spans="17:61" s="82" customFormat="1" x14ac:dyDescent="0.2">
      <c r="Q3990" s="103"/>
      <c r="R3990" s="104"/>
      <c r="S3990" s="103"/>
      <c r="T3990" s="103"/>
      <c r="U3990" s="103"/>
      <c r="V3990" s="103"/>
      <c r="W3990" s="103"/>
      <c r="X3990" s="103"/>
      <c r="Y3990" s="103"/>
      <c r="Z3990" s="103"/>
      <c r="AA3990" s="103"/>
      <c r="AB3990" s="103"/>
      <c r="AC3990" s="103"/>
      <c r="AD3990" s="103"/>
      <c r="AE3990" s="103"/>
      <c r="AF3990" s="103"/>
      <c r="AG3990" s="103"/>
      <c r="AH3990" s="103"/>
      <c r="AI3990" s="103"/>
      <c r="AJ3990" s="103"/>
      <c r="AK3990" s="103"/>
      <c r="AL3990" s="103"/>
      <c r="AM3990" s="103"/>
      <c r="AN3990" s="103"/>
      <c r="AO3990" s="103"/>
      <c r="AP3990" s="103"/>
      <c r="AQ3990" s="103"/>
      <c r="AR3990" s="103"/>
      <c r="AS3990" s="103"/>
      <c r="AT3990" s="103"/>
      <c r="AU3990" s="103"/>
      <c r="AV3990" s="103"/>
      <c r="AW3990" s="103"/>
      <c r="AX3990" s="103"/>
      <c r="AY3990" s="103"/>
      <c r="AZ3990" s="103"/>
      <c r="BA3990" s="95"/>
      <c r="BB3990" s="95"/>
      <c r="BC3990" s="95"/>
      <c r="BD3990" s="95"/>
      <c r="BE3990" s="95"/>
      <c r="BF3990" s="95"/>
      <c r="BG3990" s="95"/>
      <c r="BH3990" s="95"/>
      <c r="BI3990" s="95"/>
    </row>
    <row r="3991" spans="17:61" s="82" customFormat="1" x14ac:dyDescent="0.2">
      <c r="Q3991" s="103"/>
      <c r="R3991" s="104"/>
      <c r="S3991" s="103"/>
      <c r="T3991" s="103"/>
      <c r="U3991" s="103"/>
      <c r="V3991" s="103"/>
      <c r="W3991" s="103"/>
      <c r="X3991" s="103"/>
      <c r="Y3991" s="103"/>
      <c r="Z3991" s="103"/>
      <c r="AA3991" s="103"/>
      <c r="AB3991" s="103"/>
      <c r="AC3991" s="103"/>
      <c r="AD3991" s="103"/>
      <c r="AE3991" s="103"/>
      <c r="AF3991" s="103"/>
      <c r="AG3991" s="103"/>
      <c r="AH3991" s="103"/>
      <c r="AI3991" s="103"/>
      <c r="AJ3991" s="103"/>
      <c r="AK3991" s="103"/>
      <c r="AL3991" s="103"/>
      <c r="AM3991" s="103"/>
      <c r="AN3991" s="103"/>
      <c r="AO3991" s="103"/>
      <c r="AP3991" s="103"/>
      <c r="AQ3991" s="103"/>
      <c r="AR3991" s="103"/>
      <c r="AS3991" s="103"/>
      <c r="AT3991" s="103"/>
      <c r="AU3991" s="103"/>
      <c r="AV3991" s="103"/>
      <c r="AW3991" s="103"/>
      <c r="AX3991" s="103"/>
      <c r="AY3991" s="103"/>
      <c r="AZ3991" s="103"/>
      <c r="BA3991" s="95"/>
      <c r="BB3991" s="95"/>
      <c r="BC3991" s="95"/>
      <c r="BD3991" s="95"/>
      <c r="BE3991" s="95"/>
      <c r="BF3991" s="95"/>
      <c r="BG3991" s="95"/>
      <c r="BH3991" s="95"/>
      <c r="BI3991" s="95"/>
    </row>
    <row r="3992" spans="17:61" s="82" customFormat="1" x14ac:dyDescent="0.2">
      <c r="Q3992" s="103"/>
      <c r="R3992" s="104"/>
      <c r="S3992" s="103"/>
      <c r="T3992" s="103"/>
      <c r="U3992" s="103"/>
      <c r="V3992" s="103"/>
      <c r="W3992" s="103"/>
      <c r="X3992" s="103"/>
      <c r="Y3992" s="103"/>
      <c r="Z3992" s="103"/>
      <c r="AA3992" s="103"/>
      <c r="AB3992" s="103"/>
      <c r="AC3992" s="103"/>
      <c r="AD3992" s="103"/>
      <c r="AE3992" s="103"/>
      <c r="AF3992" s="103"/>
      <c r="AG3992" s="103"/>
      <c r="AH3992" s="103"/>
      <c r="AI3992" s="103"/>
      <c r="AJ3992" s="103"/>
      <c r="AK3992" s="103"/>
      <c r="AL3992" s="103"/>
      <c r="AM3992" s="103"/>
      <c r="AN3992" s="103"/>
      <c r="AO3992" s="103"/>
      <c r="AP3992" s="103"/>
      <c r="AQ3992" s="103"/>
      <c r="AR3992" s="103"/>
      <c r="AS3992" s="103"/>
      <c r="AT3992" s="103"/>
      <c r="AU3992" s="103"/>
      <c r="AV3992" s="103"/>
      <c r="AW3992" s="103"/>
      <c r="AX3992" s="103"/>
      <c r="AY3992" s="103"/>
      <c r="AZ3992" s="103"/>
      <c r="BA3992" s="95"/>
      <c r="BB3992" s="95"/>
      <c r="BC3992" s="95"/>
      <c r="BD3992" s="95"/>
      <c r="BE3992" s="95"/>
      <c r="BF3992" s="95"/>
      <c r="BG3992" s="95"/>
      <c r="BH3992" s="95"/>
      <c r="BI3992" s="95"/>
    </row>
    <row r="3993" spans="17:61" s="82" customFormat="1" x14ac:dyDescent="0.2">
      <c r="Q3993" s="103"/>
      <c r="R3993" s="104"/>
      <c r="S3993" s="103"/>
      <c r="T3993" s="103"/>
      <c r="U3993" s="103"/>
      <c r="V3993" s="103"/>
      <c r="W3993" s="103"/>
      <c r="X3993" s="103"/>
      <c r="Y3993" s="103"/>
      <c r="Z3993" s="103"/>
      <c r="AA3993" s="103"/>
      <c r="AB3993" s="103"/>
      <c r="AC3993" s="103"/>
      <c r="AD3993" s="103"/>
      <c r="AE3993" s="103"/>
      <c r="AF3993" s="103"/>
      <c r="AG3993" s="103"/>
      <c r="AH3993" s="103"/>
      <c r="AI3993" s="103"/>
      <c r="AJ3993" s="103"/>
      <c r="AK3993" s="103"/>
      <c r="AL3993" s="103"/>
      <c r="AM3993" s="103"/>
      <c r="AN3993" s="103"/>
      <c r="AO3993" s="103"/>
      <c r="AP3993" s="103"/>
      <c r="AQ3993" s="103"/>
      <c r="AR3993" s="103"/>
      <c r="AS3993" s="103"/>
      <c r="AT3993" s="103"/>
      <c r="AU3993" s="103"/>
      <c r="AV3993" s="103"/>
      <c r="AW3993" s="103"/>
      <c r="AX3993" s="103"/>
      <c r="AY3993" s="103"/>
      <c r="AZ3993" s="103"/>
      <c r="BA3993" s="95"/>
      <c r="BB3993" s="95"/>
      <c r="BC3993" s="95"/>
      <c r="BD3993" s="95"/>
      <c r="BE3993" s="95"/>
      <c r="BF3993" s="95"/>
      <c r="BG3993" s="95"/>
      <c r="BH3993" s="95"/>
      <c r="BI3993" s="95"/>
    </row>
    <row r="3994" spans="17:61" s="82" customFormat="1" x14ac:dyDescent="0.2">
      <c r="Q3994" s="103"/>
      <c r="R3994" s="104"/>
      <c r="S3994" s="103"/>
      <c r="T3994" s="103"/>
      <c r="U3994" s="103"/>
      <c r="V3994" s="103"/>
      <c r="W3994" s="103"/>
      <c r="X3994" s="103"/>
      <c r="Y3994" s="103"/>
      <c r="Z3994" s="103"/>
      <c r="AA3994" s="103"/>
      <c r="AB3994" s="103"/>
      <c r="AC3994" s="103"/>
      <c r="AD3994" s="103"/>
      <c r="AE3994" s="103"/>
      <c r="AF3994" s="103"/>
      <c r="AG3994" s="103"/>
      <c r="AH3994" s="103"/>
      <c r="AI3994" s="103"/>
      <c r="AJ3994" s="103"/>
      <c r="AK3994" s="103"/>
      <c r="AL3994" s="103"/>
      <c r="AM3994" s="103"/>
      <c r="AN3994" s="103"/>
      <c r="AO3994" s="103"/>
      <c r="AP3994" s="103"/>
      <c r="AQ3994" s="103"/>
      <c r="AR3994" s="103"/>
      <c r="AS3994" s="103"/>
      <c r="AT3994" s="103"/>
      <c r="AU3994" s="103"/>
      <c r="AV3994" s="103"/>
      <c r="AW3994" s="103"/>
      <c r="AX3994" s="103"/>
      <c r="AY3994" s="103"/>
      <c r="AZ3994" s="103"/>
      <c r="BA3994" s="95"/>
      <c r="BB3994" s="95"/>
      <c r="BC3994" s="95"/>
      <c r="BD3994" s="95"/>
      <c r="BE3994" s="95"/>
      <c r="BF3994" s="95"/>
      <c r="BG3994" s="95"/>
      <c r="BH3994" s="95"/>
      <c r="BI3994" s="95"/>
    </row>
    <row r="3995" spans="17:61" s="82" customFormat="1" x14ac:dyDescent="0.2">
      <c r="Q3995" s="103"/>
      <c r="R3995" s="104"/>
      <c r="S3995" s="103"/>
      <c r="T3995" s="103"/>
      <c r="U3995" s="103"/>
      <c r="V3995" s="103"/>
      <c r="W3995" s="103"/>
      <c r="X3995" s="103"/>
      <c r="Y3995" s="103"/>
      <c r="Z3995" s="103"/>
      <c r="AA3995" s="103"/>
      <c r="AB3995" s="103"/>
      <c r="AC3995" s="103"/>
      <c r="AD3995" s="103"/>
      <c r="AE3995" s="103"/>
      <c r="AF3995" s="103"/>
      <c r="AG3995" s="103"/>
      <c r="AH3995" s="103"/>
      <c r="AI3995" s="103"/>
      <c r="AJ3995" s="103"/>
      <c r="AK3995" s="103"/>
      <c r="AL3995" s="103"/>
      <c r="AM3995" s="103"/>
      <c r="AN3995" s="103"/>
      <c r="AO3995" s="103"/>
      <c r="AP3995" s="103"/>
      <c r="AQ3995" s="103"/>
      <c r="AR3995" s="103"/>
      <c r="AS3995" s="103"/>
      <c r="AT3995" s="103"/>
      <c r="AU3995" s="103"/>
      <c r="AV3995" s="103"/>
      <c r="AW3995" s="103"/>
      <c r="AX3995" s="103"/>
      <c r="AY3995" s="103"/>
      <c r="AZ3995" s="103"/>
      <c r="BA3995" s="95"/>
      <c r="BB3995" s="95"/>
      <c r="BC3995" s="95"/>
      <c r="BD3995" s="95"/>
      <c r="BE3995" s="95"/>
      <c r="BF3995" s="95"/>
      <c r="BG3995" s="95"/>
      <c r="BH3995" s="95"/>
      <c r="BI3995" s="95"/>
    </row>
    <row r="3996" spans="17:61" s="82" customFormat="1" x14ac:dyDescent="0.2">
      <c r="Q3996" s="103"/>
      <c r="R3996" s="104"/>
      <c r="S3996" s="103"/>
      <c r="T3996" s="103"/>
      <c r="U3996" s="103"/>
      <c r="V3996" s="103"/>
      <c r="W3996" s="103"/>
      <c r="X3996" s="103"/>
      <c r="Y3996" s="103"/>
      <c r="Z3996" s="103"/>
      <c r="AA3996" s="103"/>
      <c r="AB3996" s="103"/>
      <c r="AC3996" s="103"/>
      <c r="AD3996" s="103"/>
      <c r="AE3996" s="103"/>
      <c r="AF3996" s="103"/>
      <c r="AG3996" s="103"/>
      <c r="AH3996" s="103"/>
      <c r="AI3996" s="103"/>
      <c r="AJ3996" s="103"/>
      <c r="AK3996" s="103"/>
      <c r="AL3996" s="103"/>
      <c r="AM3996" s="103"/>
      <c r="AN3996" s="103"/>
      <c r="AO3996" s="103"/>
      <c r="AP3996" s="103"/>
      <c r="AQ3996" s="103"/>
      <c r="AR3996" s="103"/>
      <c r="AS3996" s="103"/>
      <c r="AT3996" s="103"/>
      <c r="AU3996" s="103"/>
      <c r="AV3996" s="103"/>
      <c r="AW3996" s="103"/>
      <c r="AX3996" s="103"/>
      <c r="AY3996" s="103"/>
      <c r="AZ3996" s="103"/>
      <c r="BA3996" s="95"/>
      <c r="BB3996" s="95"/>
      <c r="BC3996" s="95"/>
      <c r="BD3996" s="95"/>
      <c r="BE3996" s="95"/>
      <c r="BF3996" s="95"/>
      <c r="BG3996" s="95"/>
      <c r="BH3996" s="95"/>
      <c r="BI3996" s="95"/>
    </row>
    <row r="3997" spans="17:61" s="82" customFormat="1" x14ac:dyDescent="0.2">
      <c r="Q3997" s="103"/>
      <c r="R3997" s="104"/>
      <c r="S3997" s="103"/>
      <c r="T3997" s="103"/>
      <c r="U3997" s="103"/>
      <c r="V3997" s="103"/>
      <c r="W3997" s="103"/>
      <c r="X3997" s="103"/>
      <c r="Y3997" s="103"/>
      <c r="Z3997" s="103"/>
      <c r="AA3997" s="103"/>
      <c r="AB3997" s="103"/>
      <c r="AC3997" s="103"/>
      <c r="AD3997" s="103"/>
      <c r="AE3997" s="103"/>
      <c r="AF3997" s="103"/>
      <c r="AG3997" s="103"/>
      <c r="AH3997" s="103"/>
      <c r="AI3997" s="103"/>
      <c r="AJ3997" s="103"/>
      <c r="AK3997" s="103"/>
      <c r="AL3997" s="103"/>
      <c r="AM3997" s="103"/>
      <c r="AN3997" s="103"/>
      <c r="AO3997" s="103"/>
      <c r="AP3997" s="103"/>
      <c r="AQ3997" s="103"/>
      <c r="AR3997" s="103"/>
      <c r="AS3997" s="103"/>
      <c r="AT3997" s="103"/>
      <c r="AU3997" s="103"/>
      <c r="AV3997" s="103"/>
      <c r="AW3997" s="103"/>
      <c r="AX3997" s="103"/>
      <c r="AY3997" s="103"/>
      <c r="AZ3997" s="103"/>
      <c r="BA3997" s="95"/>
      <c r="BB3997" s="95"/>
      <c r="BC3997" s="95"/>
      <c r="BD3997" s="95"/>
      <c r="BE3997" s="95"/>
      <c r="BF3997" s="95"/>
      <c r="BG3997" s="95"/>
      <c r="BH3997" s="95"/>
      <c r="BI3997" s="95"/>
    </row>
    <row r="3998" spans="17:61" s="82" customFormat="1" x14ac:dyDescent="0.2">
      <c r="Q3998" s="103"/>
      <c r="R3998" s="104"/>
      <c r="S3998" s="103"/>
      <c r="T3998" s="103"/>
      <c r="U3998" s="103"/>
      <c r="V3998" s="103"/>
      <c r="W3998" s="103"/>
      <c r="X3998" s="103"/>
      <c r="Y3998" s="103"/>
      <c r="Z3998" s="103"/>
      <c r="AA3998" s="103"/>
      <c r="AB3998" s="103"/>
      <c r="AC3998" s="103"/>
      <c r="AD3998" s="103"/>
      <c r="AE3998" s="103"/>
      <c r="AF3998" s="103"/>
      <c r="AG3998" s="103"/>
      <c r="AH3998" s="103"/>
      <c r="AI3998" s="103"/>
      <c r="AJ3998" s="103"/>
      <c r="AK3998" s="103"/>
      <c r="AL3998" s="103"/>
      <c r="AM3998" s="103"/>
      <c r="AN3998" s="103"/>
      <c r="AO3998" s="103"/>
      <c r="AP3998" s="103"/>
      <c r="AQ3998" s="103"/>
      <c r="AR3998" s="103"/>
      <c r="AS3998" s="103"/>
      <c r="AT3998" s="103"/>
      <c r="AU3998" s="103"/>
      <c r="AV3998" s="103"/>
      <c r="AW3998" s="103"/>
      <c r="AX3998" s="103"/>
      <c r="AY3998" s="103"/>
      <c r="AZ3998" s="103"/>
      <c r="BA3998" s="95"/>
      <c r="BB3998" s="95"/>
      <c r="BC3998" s="95"/>
      <c r="BD3998" s="95"/>
      <c r="BE3998" s="95"/>
      <c r="BF3998" s="95"/>
      <c r="BG3998" s="95"/>
      <c r="BH3998" s="95"/>
      <c r="BI3998" s="95"/>
    </row>
    <row r="3999" spans="17:61" s="82" customFormat="1" x14ac:dyDescent="0.2">
      <c r="Q3999" s="103"/>
      <c r="R3999" s="104"/>
      <c r="S3999" s="103"/>
      <c r="T3999" s="103"/>
      <c r="U3999" s="103"/>
      <c r="V3999" s="103"/>
      <c r="W3999" s="103"/>
      <c r="X3999" s="103"/>
      <c r="Y3999" s="103"/>
      <c r="Z3999" s="103"/>
      <c r="AA3999" s="103"/>
      <c r="AB3999" s="103"/>
      <c r="AC3999" s="103"/>
      <c r="AD3999" s="103"/>
      <c r="AE3999" s="103"/>
      <c r="AF3999" s="103"/>
      <c r="AG3999" s="103"/>
      <c r="AH3999" s="103"/>
      <c r="AI3999" s="103"/>
      <c r="AJ3999" s="103"/>
      <c r="AK3999" s="103"/>
      <c r="AL3999" s="103"/>
      <c r="AM3999" s="103"/>
      <c r="AN3999" s="103"/>
      <c r="AO3999" s="103"/>
      <c r="AP3999" s="103"/>
      <c r="AQ3999" s="103"/>
      <c r="AR3999" s="103"/>
      <c r="AS3999" s="103"/>
      <c r="AT3999" s="103"/>
      <c r="AU3999" s="103"/>
      <c r="AV3999" s="103"/>
      <c r="AW3999" s="103"/>
      <c r="AX3999" s="103"/>
      <c r="AY3999" s="103"/>
      <c r="AZ3999" s="103"/>
      <c r="BA3999" s="95"/>
      <c r="BB3999" s="95"/>
      <c r="BC3999" s="95"/>
      <c r="BD3999" s="95"/>
      <c r="BE3999" s="95"/>
      <c r="BF3999" s="95"/>
      <c r="BG3999" s="95"/>
      <c r="BH3999" s="95"/>
      <c r="BI3999" s="95"/>
    </row>
    <row r="4000" spans="17:61" s="82" customFormat="1" x14ac:dyDescent="0.2">
      <c r="Q4000" s="103"/>
      <c r="R4000" s="104"/>
      <c r="S4000" s="103"/>
      <c r="T4000" s="103"/>
      <c r="U4000" s="103"/>
      <c r="V4000" s="103"/>
      <c r="W4000" s="103"/>
      <c r="X4000" s="103"/>
      <c r="Y4000" s="103"/>
      <c r="Z4000" s="103"/>
      <c r="AA4000" s="103"/>
      <c r="AB4000" s="103"/>
      <c r="AC4000" s="103"/>
      <c r="AD4000" s="103"/>
      <c r="AE4000" s="103"/>
      <c r="AF4000" s="103"/>
      <c r="AG4000" s="103"/>
      <c r="AH4000" s="103"/>
      <c r="AI4000" s="103"/>
      <c r="AJ4000" s="103"/>
      <c r="AK4000" s="103"/>
      <c r="AL4000" s="103"/>
      <c r="AM4000" s="103"/>
      <c r="AN4000" s="103"/>
      <c r="AO4000" s="103"/>
      <c r="AP4000" s="103"/>
      <c r="AQ4000" s="103"/>
      <c r="AR4000" s="103"/>
      <c r="AS4000" s="103"/>
      <c r="AT4000" s="103"/>
      <c r="AU4000" s="103"/>
      <c r="AV4000" s="103"/>
      <c r="AW4000" s="103"/>
      <c r="AX4000" s="103"/>
      <c r="AY4000" s="103"/>
      <c r="AZ4000" s="103"/>
      <c r="BA4000" s="95"/>
      <c r="BB4000" s="95"/>
      <c r="BC4000" s="95"/>
      <c r="BD4000" s="95"/>
      <c r="BE4000" s="95"/>
      <c r="BF4000" s="95"/>
      <c r="BG4000" s="95"/>
      <c r="BH4000" s="95"/>
      <c r="BI4000" s="95"/>
    </row>
    <row r="4001" spans="17:61" s="82" customFormat="1" x14ac:dyDescent="0.2">
      <c r="Q4001" s="103"/>
      <c r="R4001" s="104"/>
      <c r="S4001" s="103"/>
      <c r="T4001" s="103"/>
      <c r="U4001" s="103"/>
      <c r="V4001" s="103"/>
      <c r="W4001" s="103"/>
      <c r="X4001" s="103"/>
      <c r="Y4001" s="103"/>
      <c r="Z4001" s="103"/>
      <c r="AA4001" s="103"/>
      <c r="AB4001" s="103"/>
      <c r="AC4001" s="103"/>
      <c r="AD4001" s="103"/>
      <c r="AE4001" s="103"/>
      <c r="AF4001" s="103"/>
      <c r="AG4001" s="103"/>
      <c r="AH4001" s="103"/>
      <c r="AI4001" s="103"/>
      <c r="AJ4001" s="103"/>
      <c r="AK4001" s="103"/>
      <c r="AL4001" s="103"/>
      <c r="AM4001" s="103"/>
      <c r="AN4001" s="103"/>
      <c r="AO4001" s="103"/>
      <c r="AP4001" s="103"/>
      <c r="AQ4001" s="103"/>
      <c r="AR4001" s="103"/>
      <c r="AS4001" s="103"/>
      <c r="AT4001" s="103"/>
      <c r="AU4001" s="103"/>
      <c r="AV4001" s="103"/>
      <c r="AW4001" s="103"/>
      <c r="AX4001" s="103"/>
      <c r="AY4001" s="103"/>
      <c r="AZ4001" s="103"/>
      <c r="BA4001" s="95"/>
      <c r="BB4001" s="95"/>
      <c r="BC4001" s="95"/>
      <c r="BD4001" s="95"/>
      <c r="BE4001" s="95"/>
      <c r="BF4001" s="95"/>
      <c r="BG4001" s="95"/>
      <c r="BH4001" s="95"/>
      <c r="BI4001" s="95"/>
    </row>
    <row r="4002" spans="17:61" s="82" customFormat="1" x14ac:dyDescent="0.2">
      <c r="Q4002" s="103"/>
      <c r="R4002" s="104"/>
      <c r="S4002" s="103"/>
      <c r="T4002" s="103"/>
      <c r="U4002" s="103"/>
      <c r="V4002" s="103"/>
      <c r="W4002" s="103"/>
      <c r="X4002" s="103"/>
      <c r="Y4002" s="103"/>
      <c r="Z4002" s="103"/>
      <c r="AA4002" s="103"/>
      <c r="AB4002" s="103"/>
      <c r="AC4002" s="103"/>
      <c r="AD4002" s="103"/>
      <c r="AE4002" s="103"/>
      <c r="AF4002" s="103"/>
      <c r="AG4002" s="103"/>
      <c r="AH4002" s="103"/>
      <c r="AI4002" s="103"/>
      <c r="AJ4002" s="103"/>
      <c r="AK4002" s="103"/>
      <c r="AL4002" s="103"/>
      <c r="AM4002" s="103"/>
      <c r="AN4002" s="103"/>
      <c r="AO4002" s="103"/>
      <c r="AP4002" s="103"/>
      <c r="AQ4002" s="103"/>
      <c r="AR4002" s="103"/>
      <c r="AS4002" s="103"/>
      <c r="AT4002" s="103"/>
      <c r="AU4002" s="103"/>
      <c r="AV4002" s="103"/>
      <c r="AW4002" s="103"/>
      <c r="AX4002" s="103"/>
      <c r="AY4002" s="103"/>
      <c r="AZ4002" s="103"/>
      <c r="BA4002" s="95"/>
      <c r="BB4002" s="95"/>
      <c r="BC4002" s="95"/>
      <c r="BD4002" s="95"/>
      <c r="BE4002" s="95"/>
      <c r="BF4002" s="95"/>
      <c r="BG4002" s="95"/>
      <c r="BH4002" s="95"/>
      <c r="BI4002" s="95"/>
    </row>
    <row r="4003" spans="17:61" s="82" customFormat="1" x14ac:dyDescent="0.2">
      <c r="Q4003" s="103"/>
      <c r="R4003" s="104"/>
      <c r="S4003" s="103"/>
      <c r="T4003" s="103"/>
      <c r="U4003" s="103"/>
      <c r="V4003" s="103"/>
      <c r="W4003" s="103"/>
      <c r="X4003" s="103"/>
      <c r="Y4003" s="103"/>
      <c r="Z4003" s="103"/>
      <c r="AA4003" s="103"/>
      <c r="AB4003" s="103"/>
      <c r="AC4003" s="103"/>
      <c r="AD4003" s="103"/>
      <c r="AE4003" s="103"/>
      <c r="AF4003" s="103"/>
      <c r="AG4003" s="103"/>
      <c r="AH4003" s="103"/>
      <c r="AI4003" s="103"/>
      <c r="AJ4003" s="103"/>
      <c r="AK4003" s="103"/>
      <c r="AL4003" s="103"/>
      <c r="AM4003" s="103"/>
      <c r="AN4003" s="103"/>
      <c r="AO4003" s="103"/>
      <c r="AP4003" s="103"/>
      <c r="AQ4003" s="103"/>
      <c r="AR4003" s="103"/>
      <c r="AS4003" s="103"/>
      <c r="AT4003" s="103"/>
      <c r="AU4003" s="103"/>
      <c r="AV4003" s="103"/>
      <c r="AW4003" s="103"/>
      <c r="AX4003" s="103"/>
      <c r="AY4003" s="103"/>
      <c r="AZ4003" s="103"/>
      <c r="BA4003" s="95"/>
      <c r="BB4003" s="95"/>
      <c r="BC4003" s="95"/>
      <c r="BD4003" s="95"/>
      <c r="BE4003" s="95"/>
      <c r="BF4003" s="95"/>
      <c r="BG4003" s="95"/>
      <c r="BH4003" s="95"/>
      <c r="BI4003" s="95"/>
    </row>
    <row r="4004" spans="17:61" s="82" customFormat="1" x14ac:dyDescent="0.2">
      <c r="Q4004" s="103"/>
      <c r="R4004" s="104"/>
      <c r="S4004" s="103"/>
      <c r="T4004" s="103"/>
      <c r="U4004" s="103"/>
      <c r="V4004" s="103"/>
      <c r="W4004" s="103"/>
      <c r="X4004" s="103"/>
      <c r="Y4004" s="103"/>
      <c r="Z4004" s="103"/>
      <c r="AA4004" s="103"/>
      <c r="AB4004" s="103"/>
      <c r="AC4004" s="103"/>
      <c r="AD4004" s="103"/>
      <c r="AE4004" s="103"/>
      <c r="AF4004" s="103"/>
      <c r="AG4004" s="103"/>
      <c r="AH4004" s="103"/>
      <c r="AI4004" s="103"/>
      <c r="AJ4004" s="103"/>
      <c r="AK4004" s="103"/>
      <c r="AL4004" s="103"/>
      <c r="AM4004" s="103"/>
      <c r="AN4004" s="103"/>
      <c r="AO4004" s="103"/>
      <c r="AP4004" s="103"/>
      <c r="AQ4004" s="103"/>
      <c r="AR4004" s="103"/>
      <c r="AS4004" s="103"/>
      <c r="AT4004" s="103"/>
      <c r="AU4004" s="103"/>
      <c r="AV4004" s="103"/>
      <c r="AW4004" s="103"/>
      <c r="AX4004" s="103"/>
      <c r="AY4004" s="103"/>
      <c r="AZ4004" s="103"/>
      <c r="BA4004" s="95"/>
      <c r="BB4004" s="95"/>
      <c r="BC4004" s="95"/>
      <c r="BD4004" s="95"/>
      <c r="BE4004" s="95"/>
      <c r="BF4004" s="95"/>
      <c r="BG4004" s="95"/>
      <c r="BH4004" s="95"/>
      <c r="BI4004" s="95"/>
    </row>
    <row r="4005" spans="17:61" s="82" customFormat="1" x14ac:dyDescent="0.2">
      <c r="Q4005" s="103"/>
      <c r="R4005" s="104"/>
      <c r="S4005" s="103"/>
      <c r="T4005" s="103"/>
      <c r="U4005" s="103"/>
      <c r="V4005" s="103"/>
      <c r="W4005" s="103"/>
      <c r="X4005" s="103"/>
      <c r="Y4005" s="103"/>
      <c r="Z4005" s="103"/>
      <c r="AA4005" s="103"/>
      <c r="AB4005" s="103"/>
      <c r="AC4005" s="103"/>
      <c r="AD4005" s="103"/>
      <c r="AE4005" s="103"/>
      <c r="AF4005" s="103"/>
      <c r="AG4005" s="103"/>
      <c r="AH4005" s="103"/>
      <c r="AI4005" s="103"/>
      <c r="AJ4005" s="103"/>
      <c r="AK4005" s="103"/>
      <c r="AL4005" s="103"/>
      <c r="AM4005" s="103"/>
      <c r="AN4005" s="103"/>
      <c r="AO4005" s="103"/>
      <c r="AP4005" s="103"/>
      <c r="AQ4005" s="103"/>
      <c r="AR4005" s="103"/>
      <c r="AS4005" s="103"/>
      <c r="AT4005" s="103"/>
      <c r="AU4005" s="103"/>
      <c r="AV4005" s="103"/>
      <c r="AW4005" s="103"/>
      <c r="AX4005" s="103"/>
      <c r="AY4005" s="103"/>
      <c r="AZ4005" s="103"/>
      <c r="BA4005" s="95"/>
      <c r="BB4005" s="95"/>
      <c r="BC4005" s="95"/>
      <c r="BD4005" s="95"/>
      <c r="BE4005" s="95"/>
      <c r="BF4005" s="95"/>
      <c r="BG4005" s="95"/>
      <c r="BH4005" s="95"/>
      <c r="BI4005" s="95"/>
    </row>
    <row r="4006" spans="17:61" s="82" customFormat="1" x14ac:dyDescent="0.2">
      <c r="Q4006" s="103"/>
      <c r="R4006" s="104"/>
      <c r="S4006" s="103"/>
      <c r="T4006" s="103"/>
      <c r="U4006" s="103"/>
      <c r="V4006" s="103"/>
      <c r="W4006" s="103"/>
      <c r="X4006" s="103"/>
      <c r="Y4006" s="103"/>
      <c r="Z4006" s="103"/>
      <c r="AA4006" s="103"/>
      <c r="AB4006" s="103"/>
      <c r="AC4006" s="103"/>
      <c r="AD4006" s="103"/>
      <c r="AE4006" s="103"/>
      <c r="AF4006" s="103"/>
      <c r="AG4006" s="103"/>
      <c r="AH4006" s="103"/>
      <c r="AI4006" s="103"/>
      <c r="AJ4006" s="103"/>
      <c r="AK4006" s="103"/>
      <c r="AL4006" s="103"/>
      <c r="AM4006" s="103"/>
      <c r="AN4006" s="103"/>
      <c r="AO4006" s="103"/>
      <c r="AP4006" s="103"/>
      <c r="AQ4006" s="103"/>
      <c r="AR4006" s="103"/>
      <c r="AS4006" s="103"/>
      <c r="AT4006" s="103"/>
      <c r="AU4006" s="103"/>
      <c r="AV4006" s="103"/>
      <c r="AW4006" s="103"/>
      <c r="AX4006" s="103"/>
      <c r="AY4006" s="103"/>
      <c r="AZ4006" s="103"/>
      <c r="BA4006" s="95"/>
      <c r="BB4006" s="95"/>
      <c r="BC4006" s="95"/>
      <c r="BD4006" s="95"/>
      <c r="BE4006" s="95"/>
      <c r="BF4006" s="95"/>
      <c r="BG4006" s="95"/>
      <c r="BH4006" s="95"/>
      <c r="BI4006" s="95"/>
    </row>
    <row r="4007" spans="17:61" s="82" customFormat="1" x14ac:dyDescent="0.2">
      <c r="Q4007" s="103"/>
      <c r="R4007" s="104"/>
      <c r="S4007" s="103"/>
      <c r="T4007" s="103"/>
      <c r="U4007" s="103"/>
      <c r="V4007" s="103"/>
      <c r="W4007" s="103"/>
      <c r="X4007" s="103"/>
      <c r="Y4007" s="103"/>
      <c r="Z4007" s="103"/>
      <c r="AA4007" s="103"/>
      <c r="AB4007" s="103"/>
      <c r="AC4007" s="103"/>
      <c r="AD4007" s="103"/>
      <c r="AE4007" s="103"/>
      <c r="AF4007" s="103"/>
      <c r="AG4007" s="103"/>
      <c r="AH4007" s="103"/>
      <c r="AI4007" s="103"/>
      <c r="AJ4007" s="103"/>
      <c r="AK4007" s="103"/>
      <c r="AL4007" s="103"/>
      <c r="AM4007" s="103"/>
      <c r="AN4007" s="103"/>
      <c r="AO4007" s="103"/>
      <c r="AP4007" s="103"/>
      <c r="AQ4007" s="103"/>
      <c r="AR4007" s="103"/>
      <c r="AS4007" s="103"/>
      <c r="AT4007" s="103"/>
      <c r="AU4007" s="103"/>
      <c r="AV4007" s="103"/>
      <c r="AW4007" s="103"/>
      <c r="AX4007" s="103"/>
      <c r="AY4007" s="103"/>
      <c r="AZ4007" s="103"/>
      <c r="BA4007" s="95"/>
      <c r="BB4007" s="95"/>
      <c r="BC4007" s="95"/>
      <c r="BD4007" s="95"/>
      <c r="BE4007" s="95"/>
      <c r="BF4007" s="95"/>
      <c r="BG4007" s="95"/>
      <c r="BH4007" s="95"/>
      <c r="BI4007" s="95"/>
    </row>
    <row r="4008" spans="17:61" s="82" customFormat="1" x14ac:dyDescent="0.2">
      <c r="Q4008" s="103"/>
      <c r="R4008" s="104"/>
      <c r="S4008" s="103"/>
      <c r="T4008" s="103"/>
      <c r="U4008" s="103"/>
      <c r="V4008" s="103"/>
      <c r="W4008" s="103"/>
      <c r="X4008" s="103"/>
      <c r="Y4008" s="103"/>
      <c r="Z4008" s="103"/>
      <c r="AA4008" s="103"/>
      <c r="AB4008" s="103"/>
      <c r="AC4008" s="103"/>
      <c r="AD4008" s="103"/>
      <c r="AE4008" s="103"/>
      <c r="AF4008" s="103"/>
      <c r="AG4008" s="103"/>
      <c r="AH4008" s="103"/>
      <c r="AI4008" s="103"/>
      <c r="AJ4008" s="103"/>
      <c r="AK4008" s="103"/>
      <c r="AL4008" s="103"/>
      <c r="AM4008" s="103"/>
      <c r="AN4008" s="103"/>
      <c r="AO4008" s="103"/>
      <c r="AP4008" s="103"/>
      <c r="AQ4008" s="103"/>
      <c r="AR4008" s="103"/>
      <c r="AS4008" s="103"/>
      <c r="AT4008" s="103"/>
      <c r="AU4008" s="103"/>
      <c r="AV4008" s="103"/>
      <c r="AW4008" s="103"/>
      <c r="AX4008" s="103"/>
      <c r="AY4008" s="103"/>
      <c r="AZ4008" s="103"/>
      <c r="BA4008" s="95"/>
      <c r="BB4008" s="95"/>
      <c r="BC4008" s="95"/>
      <c r="BD4008" s="95"/>
      <c r="BE4008" s="95"/>
      <c r="BF4008" s="95"/>
      <c r="BG4008" s="95"/>
      <c r="BH4008" s="95"/>
      <c r="BI4008" s="95"/>
    </row>
    <row r="4009" spans="17:61" s="82" customFormat="1" x14ac:dyDescent="0.2">
      <c r="Q4009" s="103"/>
      <c r="R4009" s="104"/>
      <c r="S4009" s="103"/>
      <c r="T4009" s="103"/>
      <c r="U4009" s="103"/>
      <c r="V4009" s="103"/>
      <c r="W4009" s="103"/>
      <c r="X4009" s="103"/>
      <c r="Y4009" s="103"/>
      <c r="Z4009" s="103"/>
      <c r="AA4009" s="103"/>
      <c r="AB4009" s="103"/>
      <c r="AC4009" s="103"/>
      <c r="AD4009" s="103"/>
      <c r="AE4009" s="103"/>
      <c r="AF4009" s="103"/>
      <c r="AG4009" s="103"/>
      <c r="AH4009" s="103"/>
      <c r="AI4009" s="103"/>
      <c r="AJ4009" s="103"/>
      <c r="AK4009" s="103"/>
      <c r="AL4009" s="103"/>
      <c r="AM4009" s="103"/>
      <c r="AN4009" s="103"/>
      <c r="AO4009" s="103"/>
      <c r="AP4009" s="103"/>
      <c r="AQ4009" s="103"/>
      <c r="AR4009" s="103"/>
      <c r="AS4009" s="103"/>
      <c r="AT4009" s="103"/>
      <c r="AU4009" s="103"/>
      <c r="AV4009" s="103"/>
      <c r="AW4009" s="103"/>
      <c r="AX4009" s="103"/>
      <c r="AY4009" s="103"/>
      <c r="AZ4009" s="103"/>
      <c r="BA4009" s="95"/>
      <c r="BB4009" s="95"/>
      <c r="BC4009" s="95"/>
      <c r="BD4009" s="95"/>
      <c r="BE4009" s="95"/>
      <c r="BF4009" s="95"/>
      <c r="BG4009" s="95"/>
      <c r="BH4009" s="95"/>
      <c r="BI4009" s="95"/>
    </row>
    <row r="4010" spans="17:61" s="82" customFormat="1" x14ac:dyDescent="0.2">
      <c r="Q4010" s="103"/>
      <c r="R4010" s="104"/>
      <c r="S4010" s="103"/>
      <c r="T4010" s="103"/>
      <c r="U4010" s="103"/>
      <c r="V4010" s="103"/>
      <c r="W4010" s="103"/>
      <c r="X4010" s="103"/>
      <c r="Y4010" s="103"/>
      <c r="Z4010" s="103"/>
      <c r="AA4010" s="103"/>
      <c r="AB4010" s="103"/>
      <c r="AC4010" s="103"/>
      <c r="AD4010" s="103"/>
      <c r="AE4010" s="103"/>
      <c r="AF4010" s="103"/>
      <c r="AG4010" s="103"/>
      <c r="AH4010" s="103"/>
      <c r="AI4010" s="103"/>
      <c r="AJ4010" s="103"/>
      <c r="AK4010" s="103"/>
      <c r="AL4010" s="103"/>
      <c r="AM4010" s="103"/>
      <c r="AN4010" s="103"/>
      <c r="AO4010" s="103"/>
      <c r="AP4010" s="103"/>
      <c r="AQ4010" s="103"/>
      <c r="AR4010" s="103"/>
      <c r="AS4010" s="103"/>
      <c r="AT4010" s="103"/>
      <c r="AU4010" s="103"/>
      <c r="AV4010" s="103"/>
      <c r="AW4010" s="103"/>
      <c r="AX4010" s="103"/>
      <c r="AY4010" s="103"/>
      <c r="AZ4010" s="103"/>
      <c r="BA4010" s="95"/>
      <c r="BB4010" s="95"/>
      <c r="BC4010" s="95"/>
      <c r="BD4010" s="95"/>
      <c r="BE4010" s="95"/>
      <c r="BF4010" s="95"/>
      <c r="BG4010" s="95"/>
      <c r="BH4010" s="95"/>
      <c r="BI4010" s="95"/>
    </row>
    <row r="4011" spans="17:61" s="82" customFormat="1" x14ac:dyDescent="0.2">
      <c r="Q4011" s="103"/>
      <c r="R4011" s="104"/>
      <c r="S4011" s="103"/>
      <c r="T4011" s="103"/>
      <c r="U4011" s="103"/>
      <c r="V4011" s="103"/>
      <c r="W4011" s="103"/>
      <c r="X4011" s="103"/>
      <c r="Y4011" s="103"/>
      <c r="Z4011" s="103"/>
      <c r="AA4011" s="103"/>
      <c r="AB4011" s="103"/>
      <c r="AC4011" s="103"/>
      <c r="AD4011" s="103"/>
      <c r="AE4011" s="103"/>
      <c r="AF4011" s="103"/>
      <c r="AG4011" s="103"/>
      <c r="AH4011" s="103"/>
      <c r="AI4011" s="103"/>
      <c r="AJ4011" s="103"/>
      <c r="AK4011" s="103"/>
      <c r="AL4011" s="103"/>
      <c r="AM4011" s="103"/>
      <c r="AN4011" s="103"/>
      <c r="AO4011" s="103"/>
      <c r="AP4011" s="103"/>
      <c r="AQ4011" s="103"/>
      <c r="AR4011" s="103"/>
      <c r="AS4011" s="103"/>
      <c r="AT4011" s="103"/>
      <c r="AU4011" s="103"/>
      <c r="AV4011" s="103"/>
      <c r="AW4011" s="103"/>
      <c r="AX4011" s="103"/>
      <c r="AY4011" s="103"/>
      <c r="AZ4011" s="103"/>
      <c r="BA4011" s="95"/>
      <c r="BB4011" s="95"/>
      <c r="BC4011" s="95"/>
      <c r="BD4011" s="95"/>
      <c r="BE4011" s="95"/>
      <c r="BF4011" s="95"/>
      <c r="BG4011" s="95"/>
      <c r="BH4011" s="95"/>
      <c r="BI4011" s="95"/>
    </row>
    <row r="4012" spans="17:61" s="82" customFormat="1" x14ac:dyDescent="0.2">
      <c r="Q4012" s="103"/>
      <c r="R4012" s="104"/>
      <c r="S4012" s="103"/>
      <c r="T4012" s="103"/>
      <c r="U4012" s="103"/>
      <c r="V4012" s="103"/>
      <c r="W4012" s="103"/>
      <c r="X4012" s="103"/>
      <c r="Y4012" s="103"/>
      <c r="Z4012" s="103"/>
      <c r="AA4012" s="103"/>
      <c r="AB4012" s="103"/>
      <c r="AC4012" s="103"/>
      <c r="AD4012" s="103"/>
      <c r="AE4012" s="103"/>
      <c r="AF4012" s="103"/>
      <c r="AG4012" s="103"/>
      <c r="AH4012" s="103"/>
      <c r="AI4012" s="103"/>
      <c r="AJ4012" s="103"/>
      <c r="AK4012" s="103"/>
      <c r="AL4012" s="103"/>
      <c r="AM4012" s="103"/>
      <c r="AN4012" s="103"/>
      <c r="AO4012" s="103"/>
      <c r="AP4012" s="103"/>
      <c r="AQ4012" s="103"/>
      <c r="AR4012" s="103"/>
      <c r="AS4012" s="103"/>
      <c r="AT4012" s="103"/>
      <c r="AU4012" s="103"/>
      <c r="AV4012" s="103"/>
      <c r="AW4012" s="103"/>
      <c r="AX4012" s="103"/>
      <c r="AY4012" s="103"/>
      <c r="AZ4012" s="103"/>
      <c r="BA4012" s="95"/>
      <c r="BB4012" s="95"/>
      <c r="BC4012" s="95"/>
      <c r="BD4012" s="95"/>
      <c r="BE4012" s="95"/>
      <c r="BF4012" s="95"/>
      <c r="BG4012" s="95"/>
      <c r="BH4012" s="95"/>
      <c r="BI4012" s="95"/>
    </row>
    <row r="4013" spans="17:61" s="82" customFormat="1" x14ac:dyDescent="0.2">
      <c r="Q4013" s="103"/>
      <c r="R4013" s="104"/>
      <c r="S4013" s="103"/>
      <c r="T4013" s="103"/>
      <c r="U4013" s="103"/>
      <c r="V4013" s="103"/>
      <c r="W4013" s="103"/>
      <c r="X4013" s="103"/>
      <c r="Y4013" s="103"/>
      <c r="Z4013" s="103"/>
      <c r="AA4013" s="103"/>
      <c r="AB4013" s="103"/>
      <c r="AC4013" s="103"/>
      <c r="AD4013" s="103"/>
      <c r="AE4013" s="103"/>
      <c r="AF4013" s="103"/>
      <c r="AG4013" s="103"/>
      <c r="AH4013" s="103"/>
      <c r="AI4013" s="103"/>
      <c r="AJ4013" s="103"/>
      <c r="AK4013" s="103"/>
      <c r="AL4013" s="103"/>
      <c r="AM4013" s="103"/>
      <c r="AN4013" s="103"/>
      <c r="AO4013" s="103"/>
      <c r="AP4013" s="103"/>
      <c r="AQ4013" s="103"/>
      <c r="AR4013" s="103"/>
      <c r="AS4013" s="103"/>
      <c r="AT4013" s="103"/>
      <c r="AU4013" s="103"/>
      <c r="AV4013" s="103"/>
      <c r="AW4013" s="103"/>
      <c r="AX4013" s="103"/>
      <c r="AY4013" s="103"/>
      <c r="AZ4013" s="103"/>
      <c r="BA4013" s="95"/>
      <c r="BB4013" s="95"/>
      <c r="BC4013" s="95"/>
      <c r="BD4013" s="95"/>
      <c r="BE4013" s="95"/>
      <c r="BF4013" s="95"/>
      <c r="BG4013" s="95"/>
      <c r="BH4013" s="95"/>
      <c r="BI4013" s="95"/>
    </row>
    <row r="4014" spans="17:61" s="82" customFormat="1" x14ac:dyDescent="0.2">
      <c r="Q4014" s="103"/>
      <c r="R4014" s="104"/>
      <c r="S4014" s="103"/>
      <c r="T4014" s="103"/>
      <c r="U4014" s="103"/>
      <c r="V4014" s="103"/>
      <c r="W4014" s="103"/>
      <c r="X4014" s="103"/>
      <c r="Y4014" s="103"/>
      <c r="Z4014" s="103"/>
      <c r="AA4014" s="103"/>
      <c r="AB4014" s="103"/>
      <c r="AC4014" s="103"/>
      <c r="AD4014" s="103"/>
      <c r="AE4014" s="103"/>
      <c r="AF4014" s="103"/>
      <c r="AG4014" s="103"/>
      <c r="AH4014" s="103"/>
      <c r="AI4014" s="103"/>
      <c r="AJ4014" s="103"/>
      <c r="AK4014" s="103"/>
      <c r="AL4014" s="103"/>
      <c r="AM4014" s="103"/>
      <c r="AN4014" s="103"/>
      <c r="AO4014" s="103"/>
      <c r="AP4014" s="103"/>
      <c r="AQ4014" s="103"/>
      <c r="AR4014" s="103"/>
      <c r="AS4014" s="103"/>
      <c r="AT4014" s="103"/>
      <c r="AU4014" s="103"/>
      <c r="AV4014" s="103"/>
      <c r="AW4014" s="103"/>
      <c r="AX4014" s="103"/>
      <c r="AY4014" s="103"/>
      <c r="AZ4014" s="103"/>
      <c r="BA4014" s="95"/>
      <c r="BB4014" s="95"/>
      <c r="BC4014" s="95"/>
      <c r="BD4014" s="95"/>
      <c r="BE4014" s="95"/>
      <c r="BF4014" s="95"/>
      <c r="BG4014" s="95"/>
      <c r="BH4014" s="95"/>
      <c r="BI4014" s="95"/>
    </row>
    <row r="4015" spans="17:61" s="82" customFormat="1" x14ac:dyDescent="0.2">
      <c r="Q4015" s="103"/>
      <c r="R4015" s="104"/>
      <c r="S4015" s="103"/>
      <c r="T4015" s="103"/>
      <c r="U4015" s="103"/>
      <c r="V4015" s="103"/>
      <c r="W4015" s="103"/>
      <c r="X4015" s="103"/>
      <c r="Y4015" s="103"/>
      <c r="Z4015" s="103"/>
      <c r="AA4015" s="103"/>
      <c r="AB4015" s="103"/>
      <c r="AC4015" s="103"/>
      <c r="AD4015" s="103"/>
      <c r="AE4015" s="103"/>
      <c r="AF4015" s="103"/>
      <c r="AG4015" s="103"/>
      <c r="AH4015" s="103"/>
      <c r="AI4015" s="103"/>
      <c r="AJ4015" s="103"/>
      <c r="AK4015" s="103"/>
      <c r="AL4015" s="103"/>
      <c r="AM4015" s="103"/>
      <c r="AN4015" s="103"/>
      <c r="AO4015" s="103"/>
      <c r="AP4015" s="103"/>
      <c r="AQ4015" s="103"/>
      <c r="AR4015" s="103"/>
      <c r="AS4015" s="103"/>
      <c r="AT4015" s="103"/>
      <c r="AU4015" s="103"/>
      <c r="AV4015" s="103"/>
      <c r="AW4015" s="103"/>
      <c r="AX4015" s="103"/>
      <c r="AY4015" s="103"/>
      <c r="AZ4015" s="103"/>
      <c r="BA4015" s="95"/>
      <c r="BB4015" s="95"/>
      <c r="BC4015" s="95"/>
      <c r="BD4015" s="95"/>
      <c r="BE4015" s="95"/>
      <c r="BF4015" s="95"/>
      <c r="BG4015" s="95"/>
      <c r="BH4015" s="95"/>
      <c r="BI4015" s="95"/>
    </row>
    <row r="4016" spans="17:61" s="82" customFormat="1" x14ac:dyDescent="0.2">
      <c r="Q4016" s="103"/>
      <c r="R4016" s="104"/>
      <c r="S4016" s="103"/>
      <c r="T4016" s="103"/>
      <c r="U4016" s="103"/>
      <c r="V4016" s="103"/>
      <c r="W4016" s="103"/>
      <c r="X4016" s="103"/>
      <c r="Y4016" s="103"/>
      <c r="Z4016" s="103"/>
      <c r="AA4016" s="103"/>
      <c r="AB4016" s="103"/>
      <c r="AC4016" s="103"/>
      <c r="AD4016" s="103"/>
      <c r="AE4016" s="103"/>
      <c r="AF4016" s="103"/>
      <c r="AG4016" s="103"/>
      <c r="AH4016" s="103"/>
      <c r="AI4016" s="103"/>
      <c r="AJ4016" s="103"/>
      <c r="AK4016" s="103"/>
      <c r="AL4016" s="103"/>
      <c r="AM4016" s="103"/>
      <c r="AN4016" s="103"/>
      <c r="AO4016" s="103"/>
      <c r="AP4016" s="103"/>
      <c r="AQ4016" s="103"/>
      <c r="AR4016" s="103"/>
      <c r="AS4016" s="103"/>
      <c r="AT4016" s="103"/>
      <c r="AU4016" s="103"/>
      <c r="AV4016" s="103"/>
      <c r="AW4016" s="103"/>
      <c r="AX4016" s="103"/>
      <c r="AY4016" s="103"/>
      <c r="AZ4016" s="103"/>
      <c r="BA4016" s="95"/>
      <c r="BB4016" s="95"/>
      <c r="BC4016" s="95"/>
      <c r="BD4016" s="95"/>
      <c r="BE4016" s="95"/>
      <c r="BF4016" s="95"/>
      <c r="BG4016" s="95"/>
      <c r="BH4016" s="95"/>
      <c r="BI4016" s="95"/>
    </row>
    <row r="4017" spans="17:61" s="82" customFormat="1" x14ac:dyDescent="0.2">
      <c r="Q4017" s="103"/>
      <c r="R4017" s="104"/>
      <c r="S4017" s="103"/>
      <c r="T4017" s="103"/>
      <c r="U4017" s="103"/>
      <c r="V4017" s="103"/>
      <c r="W4017" s="103"/>
      <c r="X4017" s="103"/>
      <c r="Y4017" s="103"/>
      <c r="Z4017" s="103"/>
      <c r="AA4017" s="103"/>
      <c r="AB4017" s="103"/>
      <c r="AC4017" s="103"/>
      <c r="AD4017" s="103"/>
      <c r="AE4017" s="103"/>
      <c r="AF4017" s="103"/>
      <c r="AG4017" s="103"/>
      <c r="AH4017" s="103"/>
      <c r="AI4017" s="103"/>
      <c r="AJ4017" s="103"/>
      <c r="AK4017" s="103"/>
      <c r="AL4017" s="103"/>
      <c r="AM4017" s="103"/>
      <c r="AN4017" s="103"/>
      <c r="AO4017" s="103"/>
      <c r="AP4017" s="103"/>
      <c r="AQ4017" s="103"/>
      <c r="AR4017" s="103"/>
      <c r="AS4017" s="103"/>
      <c r="AT4017" s="103"/>
      <c r="AU4017" s="103"/>
      <c r="AV4017" s="103"/>
      <c r="AW4017" s="103"/>
      <c r="AX4017" s="103"/>
      <c r="AY4017" s="103"/>
      <c r="AZ4017" s="103"/>
      <c r="BA4017" s="95"/>
      <c r="BB4017" s="95"/>
      <c r="BC4017" s="95"/>
      <c r="BD4017" s="95"/>
      <c r="BE4017" s="95"/>
      <c r="BF4017" s="95"/>
      <c r="BG4017" s="95"/>
      <c r="BH4017" s="95"/>
      <c r="BI4017" s="95"/>
    </row>
    <row r="4018" spans="17:61" s="82" customFormat="1" x14ac:dyDescent="0.2">
      <c r="Q4018" s="103"/>
      <c r="R4018" s="104"/>
      <c r="S4018" s="103"/>
      <c r="T4018" s="103"/>
      <c r="U4018" s="103"/>
      <c r="V4018" s="103"/>
      <c r="W4018" s="103"/>
      <c r="X4018" s="103"/>
      <c r="Y4018" s="103"/>
      <c r="Z4018" s="103"/>
      <c r="AA4018" s="103"/>
      <c r="AB4018" s="103"/>
      <c r="AC4018" s="103"/>
      <c r="AD4018" s="103"/>
      <c r="AE4018" s="103"/>
      <c r="AF4018" s="103"/>
      <c r="AG4018" s="103"/>
      <c r="AH4018" s="103"/>
      <c r="AI4018" s="103"/>
      <c r="AJ4018" s="103"/>
      <c r="AK4018" s="103"/>
      <c r="AL4018" s="103"/>
      <c r="AM4018" s="103"/>
      <c r="AN4018" s="103"/>
      <c r="AO4018" s="103"/>
      <c r="AP4018" s="103"/>
      <c r="AQ4018" s="103"/>
      <c r="AR4018" s="103"/>
      <c r="AS4018" s="103"/>
      <c r="AT4018" s="103"/>
      <c r="AU4018" s="103"/>
      <c r="AV4018" s="103"/>
      <c r="AW4018" s="103"/>
      <c r="AX4018" s="103"/>
      <c r="AY4018" s="103"/>
      <c r="AZ4018" s="103"/>
      <c r="BA4018" s="95"/>
      <c r="BB4018" s="95"/>
      <c r="BC4018" s="95"/>
      <c r="BD4018" s="95"/>
      <c r="BE4018" s="95"/>
      <c r="BF4018" s="95"/>
      <c r="BG4018" s="95"/>
      <c r="BH4018" s="95"/>
      <c r="BI4018" s="95"/>
    </row>
    <row r="4019" spans="17:61" s="82" customFormat="1" x14ac:dyDescent="0.2">
      <c r="Q4019" s="103"/>
      <c r="R4019" s="104"/>
      <c r="S4019" s="103"/>
      <c r="T4019" s="103"/>
      <c r="U4019" s="103"/>
      <c r="V4019" s="103"/>
      <c r="W4019" s="103"/>
      <c r="X4019" s="103"/>
      <c r="Y4019" s="103"/>
      <c r="Z4019" s="103"/>
      <c r="AA4019" s="103"/>
      <c r="AB4019" s="103"/>
      <c r="AC4019" s="103"/>
      <c r="AD4019" s="103"/>
      <c r="AE4019" s="103"/>
      <c r="AF4019" s="103"/>
      <c r="AG4019" s="103"/>
      <c r="AH4019" s="103"/>
      <c r="AI4019" s="103"/>
      <c r="AJ4019" s="103"/>
      <c r="AK4019" s="103"/>
      <c r="AL4019" s="103"/>
      <c r="AM4019" s="103"/>
      <c r="AN4019" s="103"/>
      <c r="AO4019" s="103"/>
      <c r="AP4019" s="103"/>
      <c r="AQ4019" s="103"/>
      <c r="AR4019" s="103"/>
      <c r="AS4019" s="103"/>
      <c r="AT4019" s="103"/>
      <c r="AU4019" s="103"/>
      <c r="AV4019" s="103"/>
      <c r="AW4019" s="103"/>
      <c r="AX4019" s="103"/>
      <c r="AY4019" s="103"/>
      <c r="AZ4019" s="103"/>
      <c r="BA4019" s="95"/>
      <c r="BB4019" s="95"/>
      <c r="BC4019" s="95"/>
      <c r="BD4019" s="95"/>
      <c r="BE4019" s="95"/>
      <c r="BF4019" s="95"/>
      <c r="BG4019" s="95"/>
      <c r="BH4019" s="95"/>
      <c r="BI4019" s="95"/>
    </row>
    <row r="4020" spans="17:61" s="82" customFormat="1" x14ac:dyDescent="0.2">
      <c r="Q4020" s="103"/>
      <c r="R4020" s="104"/>
      <c r="S4020" s="103"/>
      <c r="T4020" s="103"/>
      <c r="U4020" s="103"/>
      <c r="V4020" s="103"/>
      <c r="W4020" s="103"/>
      <c r="X4020" s="103"/>
      <c r="Y4020" s="103"/>
      <c r="Z4020" s="103"/>
      <c r="AA4020" s="103"/>
      <c r="AB4020" s="103"/>
      <c r="AC4020" s="103"/>
      <c r="AD4020" s="103"/>
      <c r="AE4020" s="103"/>
      <c r="AF4020" s="103"/>
      <c r="AG4020" s="103"/>
      <c r="AH4020" s="103"/>
      <c r="AI4020" s="103"/>
      <c r="AJ4020" s="103"/>
      <c r="AK4020" s="103"/>
      <c r="AL4020" s="103"/>
      <c r="AM4020" s="103"/>
      <c r="AN4020" s="103"/>
      <c r="AO4020" s="103"/>
      <c r="AP4020" s="103"/>
      <c r="AQ4020" s="103"/>
      <c r="AR4020" s="103"/>
      <c r="AS4020" s="103"/>
      <c r="AT4020" s="103"/>
      <c r="AU4020" s="103"/>
      <c r="AV4020" s="103"/>
      <c r="AW4020" s="103"/>
      <c r="AX4020" s="103"/>
      <c r="AY4020" s="103"/>
      <c r="AZ4020" s="103"/>
      <c r="BA4020" s="95"/>
      <c r="BB4020" s="95"/>
      <c r="BC4020" s="95"/>
      <c r="BD4020" s="95"/>
      <c r="BE4020" s="95"/>
      <c r="BF4020" s="95"/>
      <c r="BG4020" s="95"/>
      <c r="BH4020" s="95"/>
      <c r="BI4020" s="95"/>
    </row>
    <row r="4021" spans="17:61" s="82" customFormat="1" x14ac:dyDescent="0.2">
      <c r="Q4021" s="103"/>
      <c r="R4021" s="104"/>
      <c r="S4021" s="103"/>
      <c r="T4021" s="103"/>
      <c r="U4021" s="103"/>
      <c r="V4021" s="103"/>
      <c r="W4021" s="103"/>
      <c r="X4021" s="103"/>
      <c r="Y4021" s="103"/>
      <c r="Z4021" s="103"/>
      <c r="AA4021" s="103"/>
      <c r="AB4021" s="103"/>
      <c r="AC4021" s="103"/>
      <c r="AD4021" s="103"/>
      <c r="AE4021" s="103"/>
      <c r="AF4021" s="103"/>
      <c r="AG4021" s="103"/>
      <c r="AH4021" s="103"/>
      <c r="AI4021" s="103"/>
      <c r="AJ4021" s="103"/>
      <c r="AK4021" s="103"/>
      <c r="AL4021" s="103"/>
      <c r="AM4021" s="103"/>
      <c r="AN4021" s="103"/>
      <c r="AO4021" s="103"/>
      <c r="AP4021" s="103"/>
      <c r="AQ4021" s="103"/>
      <c r="AR4021" s="103"/>
      <c r="AS4021" s="103"/>
      <c r="AT4021" s="103"/>
      <c r="AU4021" s="103"/>
      <c r="AV4021" s="103"/>
      <c r="AW4021" s="103"/>
      <c r="AX4021" s="103"/>
      <c r="AY4021" s="103"/>
      <c r="AZ4021" s="103"/>
      <c r="BA4021" s="95"/>
      <c r="BB4021" s="95"/>
      <c r="BC4021" s="95"/>
      <c r="BD4021" s="95"/>
      <c r="BE4021" s="95"/>
      <c r="BF4021" s="95"/>
      <c r="BG4021" s="95"/>
      <c r="BH4021" s="95"/>
      <c r="BI4021" s="95"/>
    </row>
    <row r="4022" spans="17:61" s="82" customFormat="1" x14ac:dyDescent="0.2">
      <c r="Q4022" s="103"/>
      <c r="R4022" s="104"/>
      <c r="S4022" s="103"/>
      <c r="T4022" s="103"/>
      <c r="U4022" s="103"/>
      <c r="V4022" s="103"/>
      <c r="W4022" s="103"/>
      <c r="X4022" s="103"/>
      <c r="Y4022" s="103"/>
      <c r="Z4022" s="103"/>
      <c r="AA4022" s="103"/>
      <c r="AB4022" s="103"/>
      <c r="AC4022" s="103"/>
      <c r="AD4022" s="103"/>
      <c r="AE4022" s="103"/>
      <c r="AF4022" s="103"/>
      <c r="AG4022" s="103"/>
      <c r="AH4022" s="103"/>
      <c r="AI4022" s="103"/>
      <c r="AJ4022" s="103"/>
      <c r="AK4022" s="103"/>
      <c r="AL4022" s="103"/>
      <c r="AM4022" s="103"/>
      <c r="AN4022" s="103"/>
      <c r="AO4022" s="103"/>
      <c r="AP4022" s="103"/>
      <c r="AQ4022" s="103"/>
      <c r="AR4022" s="103"/>
      <c r="AS4022" s="103"/>
      <c r="AT4022" s="103"/>
      <c r="AU4022" s="103"/>
      <c r="AV4022" s="103"/>
      <c r="AW4022" s="103"/>
      <c r="AX4022" s="103"/>
      <c r="AY4022" s="103"/>
      <c r="AZ4022" s="103"/>
      <c r="BA4022" s="95"/>
      <c r="BB4022" s="95"/>
      <c r="BC4022" s="95"/>
      <c r="BD4022" s="95"/>
      <c r="BE4022" s="95"/>
      <c r="BF4022" s="95"/>
      <c r="BG4022" s="95"/>
      <c r="BH4022" s="95"/>
      <c r="BI4022" s="95"/>
    </row>
    <row r="4023" spans="17:61" s="82" customFormat="1" x14ac:dyDescent="0.2">
      <c r="Q4023" s="103"/>
      <c r="R4023" s="104"/>
      <c r="S4023" s="103"/>
      <c r="T4023" s="103"/>
      <c r="U4023" s="103"/>
      <c r="V4023" s="103"/>
      <c r="W4023" s="103"/>
      <c r="X4023" s="103"/>
      <c r="Y4023" s="103"/>
      <c r="Z4023" s="103"/>
      <c r="AA4023" s="103"/>
      <c r="AB4023" s="103"/>
      <c r="AC4023" s="103"/>
      <c r="AD4023" s="103"/>
      <c r="AE4023" s="103"/>
      <c r="AF4023" s="103"/>
      <c r="AG4023" s="103"/>
      <c r="AH4023" s="103"/>
      <c r="AI4023" s="103"/>
      <c r="AJ4023" s="103"/>
      <c r="AK4023" s="103"/>
      <c r="AL4023" s="103"/>
      <c r="AM4023" s="103"/>
      <c r="AN4023" s="103"/>
      <c r="AO4023" s="103"/>
      <c r="AP4023" s="103"/>
      <c r="AQ4023" s="103"/>
      <c r="AR4023" s="103"/>
      <c r="AS4023" s="103"/>
      <c r="AT4023" s="103"/>
      <c r="AU4023" s="103"/>
      <c r="AV4023" s="103"/>
      <c r="AW4023" s="103"/>
      <c r="AX4023" s="103"/>
      <c r="AY4023" s="103"/>
      <c r="AZ4023" s="103"/>
      <c r="BA4023" s="95"/>
      <c r="BB4023" s="95"/>
      <c r="BC4023" s="95"/>
      <c r="BD4023" s="95"/>
      <c r="BE4023" s="95"/>
      <c r="BF4023" s="95"/>
      <c r="BG4023" s="95"/>
      <c r="BH4023" s="95"/>
      <c r="BI4023" s="95"/>
    </row>
    <row r="4024" spans="17:61" s="82" customFormat="1" x14ac:dyDescent="0.2">
      <c r="Q4024" s="103"/>
      <c r="R4024" s="104"/>
      <c r="S4024" s="103"/>
      <c r="T4024" s="103"/>
      <c r="U4024" s="103"/>
      <c r="V4024" s="103"/>
      <c r="W4024" s="103"/>
      <c r="X4024" s="103"/>
      <c r="Y4024" s="103"/>
      <c r="Z4024" s="103"/>
      <c r="AA4024" s="103"/>
      <c r="AB4024" s="103"/>
      <c r="AC4024" s="103"/>
      <c r="AD4024" s="103"/>
      <c r="AE4024" s="103"/>
      <c r="AF4024" s="103"/>
      <c r="AG4024" s="103"/>
      <c r="AH4024" s="103"/>
      <c r="AI4024" s="103"/>
      <c r="AJ4024" s="103"/>
      <c r="AK4024" s="103"/>
      <c r="AL4024" s="103"/>
      <c r="AM4024" s="103"/>
      <c r="AN4024" s="103"/>
      <c r="AO4024" s="103"/>
      <c r="AP4024" s="103"/>
      <c r="AQ4024" s="103"/>
      <c r="AR4024" s="103"/>
      <c r="AS4024" s="103"/>
      <c r="AT4024" s="103"/>
      <c r="AU4024" s="103"/>
      <c r="AV4024" s="103"/>
      <c r="AW4024" s="103"/>
      <c r="AX4024" s="103"/>
      <c r="AY4024" s="103"/>
      <c r="AZ4024" s="103"/>
      <c r="BA4024" s="95"/>
      <c r="BB4024" s="95"/>
      <c r="BC4024" s="95"/>
      <c r="BD4024" s="95"/>
      <c r="BE4024" s="95"/>
      <c r="BF4024" s="95"/>
      <c r="BG4024" s="95"/>
      <c r="BH4024" s="95"/>
      <c r="BI4024" s="95"/>
    </row>
    <row r="4025" spans="17:61" s="82" customFormat="1" x14ac:dyDescent="0.2">
      <c r="Q4025" s="103"/>
      <c r="R4025" s="104"/>
      <c r="S4025" s="103"/>
      <c r="T4025" s="103"/>
      <c r="U4025" s="103"/>
      <c r="V4025" s="103"/>
      <c r="W4025" s="103"/>
      <c r="X4025" s="103"/>
      <c r="Y4025" s="103"/>
      <c r="Z4025" s="103"/>
      <c r="AA4025" s="103"/>
      <c r="AB4025" s="103"/>
      <c r="AC4025" s="103"/>
      <c r="AD4025" s="103"/>
      <c r="AE4025" s="103"/>
      <c r="AF4025" s="103"/>
      <c r="AG4025" s="103"/>
      <c r="AH4025" s="103"/>
      <c r="AI4025" s="103"/>
      <c r="AJ4025" s="103"/>
      <c r="AK4025" s="103"/>
      <c r="AL4025" s="103"/>
      <c r="AM4025" s="103"/>
      <c r="AN4025" s="103"/>
      <c r="AO4025" s="103"/>
      <c r="AP4025" s="103"/>
      <c r="AQ4025" s="103"/>
      <c r="AR4025" s="103"/>
      <c r="AS4025" s="103"/>
      <c r="AT4025" s="103"/>
      <c r="AU4025" s="103"/>
      <c r="AV4025" s="103"/>
      <c r="AW4025" s="103"/>
      <c r="AX4025" s="103"/>
      <c r="AY4025" s="103"/>
      <c r="AZ4025" s="103"/>
      <c r="BA4025" s="95"/>
      <c r="BB4025" s="95"/>
      <c r="BC4025" s="95"/>
      <c r="BD4025" s="95"/>
      <c r="BE4025" s="95"/>
      <c r="BF4025" s="95"/>
      <c r="BG4025" s="95"/>
      <c r="BH4025" s="95"/>
      <c r="BI4025" s="95"/>
    </row>
    <row r="4026" spans="17:61" s="82" customFormat="1" x14ac:dyDescent="0.2">
      <c r="Q4026" s="103"/>
      <c r="R4026" s="104"/>
      <c r="S4026" s="103"/>
      <c r="T4026" s="103"/>
      <c r="U4026" s="103"/>
      <c r="V4026" s="103"/>
      <c r="W4026" s="103"/>
      <c r="X4026" s="103"/>
      <c r="Y4026" s="103"/>
      <c r="Z4026" s="103"/>
      <c r="AA4026" s="103"/>
      <c r="AB4026" s="103"/>
      <c r="AC4026" s="103"/>
      <c r="AD4026" s="103"/>
      <c r="AE4026" s="103"/>
      <c r="AF4026" s="103"/>
      <c r="AG4026" s="103"/>
      <c r="AH4026" s="103"/>
      <c r="AI4026" s="103"/>
      <c r="AJ4026" s="103"/>
      <c r="AK4026" s="103"/>
      <c r="AL4026" s="103"/>
      <c r="AM4026" s="103"/>
      <c r="AN4026" s="103"/>
      <c r="AO4026" s="103"/>
      <c r="AP4026" s="103"/>
      <c r="AQ4026" s="103"/>
      <c r="AR4026" s="103"/>
      <c r="AS4026" s="103"/>
      <c r="AT4026" s="103"/>
      <c r="AU4026" s="103"/>
      <c r="AV4026" s="103"/>
      <c r="AW4026" s="103"/>
      <c r="AX4026" s="103"/>
      <c r="AY4026" s="103"/>
      <c r="AZ4026" s="103"/>
      <c r="BA4026" s="95"/>
      <c r="BB4026" s="95"/>
      <c r="BC4026" s="95"/>
      <c r="BD4026" s="95"/>
      <c r="BE4026" s="95"/>
      <c r="BF4026" s="95"/>
      <c r="BG4026" s="95"/>
      <c r="BH4026" s="95"/>
      <c r="BI4026" s="95"/>
    </row>
    <row r="4027" spans="17:61" s="82" customFormat="1" x14ac:dyDescent="0.2">
      <c r="Q4027" s="103"/>
      <c r="R4027" s="104"/>
      <c r="S4027" s="103"/>
      <c r="T4027" s="103"/>
      <c r="U4027" s="103"/>
      <c r="V4027" s="103"/>
      <c r="W4027" s="103"/>
      <c r="X4027" s="103"/>
      <c r="Y4027" s="103"/>
      <c r="Z4027" s="103"/>
      <c r="AA4027" s="103"/>
      <c r="AB4027" s="103"/>
      <c r="AC4027" s="103"/>
      <c r="AD4027" s="103"/>
      <c r="AE4027" s="103"/>
      <c r="AF4027" s="103"/>
      <c r="AG4027" s="103"/>
      <c r="AH4027" s="103"/>
      <c r="AI4027" s="103"/>
      <c r="AJ4027" s="103"/>
      <c r="AK4027" s="103"/>
      <c r="AL4027" s="103"/>
      <c r="AM4027" s="103"/>
      <c r="AN4027" s="103"/>
      <c r="AO4027" s="103"/>
      <c r="AP4027" s="103"/>
      <c r="AQ4027" s="103"/>
      <c r="AR4027" s="103"/>
      <c r="AS4027" s="103"/>
      <c r="AT4027" s="103"/>
      <c r="AU4027" s="103"/>
      <c r="AV4027" s="103"/>
      <c r="AW4027" s="103"/>
      <c r="AX4027" s="103"/>
      <c r="AY4027" s="103"/>
      <c r="AZ4027" s="103"/>
      <c r="BA4027" s="95"/>
      <c r="BB4027" s="95"/>
      <c r="BC4027" s="95"/>
      <c r="BD4027" s="95"/>
      <c r="BE4027" s="95"/>
      <c r="BF4027" s="95"/>
      <c r="BG4027" s="95"/>
      <c r="BH4027" s="95"/>
      <c r="BI4027" s="95"/>
    </row>
    <row r="4028" spans="17:61" s="82" customFormat="1" x14ac:dyDescent="0.2">
      <c r="Q4028" s="103"/>
      <c r="R4028" s="104"/>
      <c r="S4028" s="103"/>
      <c r="T4028" s="103"/>
      <c r="U4028" s="103"/>
      <c r="V4028" s="103"/>
      <c r="W4028" s="103"/>
      <c r="X4028" s="103"/>
      <c r="Y4028" s="103"/>
      <c r="Z4028" s="103"/>
      <c r="AA4028" s="103"/>
      <c r="AB4028" s="103"/>
      <c r="AC4028" s="103"/>
      <c r="AD4028" s="103"/>
      <c r="AE4028" s="103"/>
      <c r="AF4028" s="103"/>
      <c r="AG4028" s="103"/>
      <c r="AH4028" s="103"/>
      <c r="AI4028" s="103"/>
      <c r="AJ4028" s="103"/>
      <c r="AK4028" s="103"/>
      <c r="AL4028" s="103"/>
      <c r="AM4028" s="103"/>
      <c r="AN4028" s="103"/>
      <c r="AO4028" s="103"/>
      <c r="AP4028" s="103"/>
      <c r="AQ4028" s="103"/>
      <c r="AR4028" s="103"/>
      <c r="AS4028" s="103"/>
      <c r="AT4028" s="103"/>
      <c r="AU4028" s="103"/>
      <c r="AV4028" s="103"/>
      <c r="AW4028" s="103"/>
      <c r="AX4028" s="103"/>
      <c r="AY4028" s="103"/>
      <c r="AZ4028" s="103"/>
      <c r="BA4028" s="95"/>
      <c r="BB4028" s="95"/>
      <c r="BC4028" s="95"/>
      <c r="BD4028" s="95"/>
      <c r="BE4028" s="95"/>
      <c r="BF4028" s="95"/>
      <c r="BG4028" s="95"/>
      <c r="BH4028" s="95"/>
      <c r="BI4028" s="95"/>
    </row>
    <row r="4029" spans="17:61" s="82" customFormat="1" x14ac:dyDescent="0.2">
      <c r="Q4029" s="103"/>
      <c r="R4029" s="104"/>
      <c r="S4029" s="103"/>
      <c r="T4029" s="103"/>
      <c r="U4029" s="103"/>
      <c r="V4029" s="103"/>
      <c r="W4029" s="103"/>
      <c r="X4029" s="103"/>
      <c r="Y4029" s="103"/>
      <c r="Z4029" s="103"/>
      <c r="AA4029" s="103"/>
      <c r="AB4029" s="103"/>
      <c r="AC4029" s="103"/>
      <c r="AD4029" s="103"/>
      <c r="AE4029" s="103"/>
      <c r="AF4029" s="103"/>
      <c r="AG4029" s="103"/>
      <c r="AH4029" s="103"/>
      <c r="AI4029" s="103"/>
      <c r="AJ4029" s="103"/>
      <c r="AK4029" s="103"/>
      <c r="AL4029" s="103"/>
      <c r="AM4029" s="103"/>
      <c r="AN4029" s="103"/>
      <c r="AO4029" s="103"/>
      <c r="AP4029" s="103"/>
      <c r="AQ4029" s="103"/>
      <c r="AR4029" s="103"/>
      <c r="AS4029" s="103"/>
      <c r="AT4029" s="103"/>
      <c r="AU4029" s="103"/>
      <c r="AV4029" s="103"/>
      <c r="AW4029" s="103"/>
      <c r="AX4029" s="103"/>
      <c r="AY4029" s="103"/>
      <c r="AZ4029" s="103"/>
      <c r="BA4029" s="95"/>
      <c r="BB4029" s="95"/>
      <c r="BC4029" s="95"/>
      <c r="BD4029" s="95"/>
      <c r="BE4029" s="95"/>
      <c r="BF4029" s="95"/>
      <c r="BG4029" s="95"/>
      <c r="BH4029" s="95"/>
      <c r="BI4029" s="95"/>
    </row>
    <row r="4030" spans="17:61" s="82" customFormat="1" x14ac:dyDescent="0.2">
      <c r="Q4030" s="103"/>
      <c r="R4030" s="104"/>
      <c r="S4030" s="103"/>
      <c r="T4030" s="103"/>
      <c r="U4030" s="103"/>
      <c r="V4030" s="103"/>
      <c r="W4030" s="103"/>
      <c r="X4030" s="103"/>
      <c r="Y4030" s="103"/>
      <c r="Z4030" s="103"/>
      <c r="AA4030" s="103"/>
      <c r="AB4030" s="103"/>
      <c r="AC4030" s="103"/>
      <c r="AD4030" s="103"/>
      <c r="AE4030" s="103"/>
      <c r="AF4030" s="103"/>
      <c r="AG4030" s="103"/>
      <c r="AH4030" s="103"/>
      <c r="AI4030" s="103"/>
      <c r="AJ4030" s="103"/>
      <c r="AK4030" s="103"/>
      <c r="AL4030" s="103"/>
      <c r="AM4030" s="103"/>
      <c r="AN4030" s="103"/>
      <c r="AO4030" s="103"/>
      <c r="AP4030" s="103"/>
      <c r="AQ4030" s="103"/>
      <c r="AR4030" s="103"/>
      <c r="AS4030" s="103"/>
      <c r="AT4030" s="103"/>
      <c r="AU4030" s="103"/>
      <c r="AV4030" s="103"/>
      <c r="AW4030" s="103"/>
      <c r="AX4030" s="103"/>
      <c r="AY4030" s="103"/>
      <c r="AZ4030" s="103"/>
      <c r="BA4030" s="95"/>
      <c r="BB4030" s="95"/>
      <c r="BC4030" s="95"/>
      <c r="BD4030" s="95"/>
      <c r="BE4030" s="95"/>
      <c r="BF4030" s="95"/>
      <c r="BG4030" s="95"/>
      <c r="BH4030" s="95"/>
      <c r="BI4030" s="95"/>
    </row>
    <row r="4031" spans="17:61" s="82" customFormat="1" x14ac:dyDescent="0.2">
      <c r="Q4031" s="103"/>
      <c r="R4031" s="104"/>
      <c r="S4031" s="103"/>
      <c r="T4031" s="103"/>
      <c r="U4031" s="103"/>
      <c r="V4031" s="103"/>
      <c r="W4031" s="103"/>
      <c r="X4031" s="103"/>
      <c r="Y4031" s="103"/>
      <c r="Z4031" s="103"/>
      <c r="AA4031" s="103"/>
      <c r="AB4031" s="103"/>
      <c r="AC4031" s="103"/>
      <c r="AD4031" s="103"/>
      <c r="AE4031" s="103"/>
      <c r="AF4031" s="103"/>
      <c r="AG4031" s="103"/>
      <c r="AH4031" s="103"/>
      <c r="AI4031" s="103"/>
      <c r="AJ4031" s="103"/>
      <c r="AK4031" s="103"/>
      <c r="AL4031" s="103"/>
      <c r="AM4031" s="103"/>
      <c r="AN4031" s="103"/>
      <c r="AO4031" s="103"/>
      <c r="AP4031" s="103"/>
      <c r="AQ4031" s="103"/>
      <c r="AR4031" s="103"/>
      <c r="AS4031" s="103"/>
      <c r="AT4031" s="103"/>
      <c r="AU4031" s="103"/>
      <c r="AV4031" s="103"/>
      <c r="AW4031" s="103"/>
      <c r="AX4031" s="103"/>
      <c r="AY4031" s="103"/>
      <c r="AZ4031" s="103"/>
      <c r="BA4031" s="95"/>
      <c r="BB4031" s="95"/>
      <c r="BC4031" s="95"/>
      <c r="BD4031" s="95"/>
      <c r="BE4031" s="95"/>
      <c r="BF4031" s="95"/>
      <c r="BG4031" s="95"/>
      <c r="BH4031" s="95"/>
      <c r="BI4031" s="95"/>
    </row>
    <row r="4032" spans="17:61" s="82" customFormat="1" x14ac:dyDescent="0.2">
      <c r="Q4032" s="103"/>
      <c r="R4032" s="104"/>
      <c r="S4032" s="103"/>
      <c r="T4032" s="103"/>
      <c r="U4032" s="103"/>
      <c r="V4032" s="103"/>
      <c r="W4032" s="103"/>
      <c r="X4032" s="103"/>
      <c r="Y4032" s="103"/>
      <c r="Z4032" s="103"/>
      <c r="AA4032" s="103"/>
      <c r="AB4032" s="103"/>
      <c r="AC4032" s="103"/>
      <c r="AD4032" s="103"/>
      <c r="AE4032" s="103"/>
      <c r="AF4032" s="103"/>
      <c r="AG4032" s="103"/>
      <c r="AH4032" s="103"/>
      <c r="AI4032" s="103"/>
      <c r="AJ4032" s="103"/>
      <c r="AK4032" s="103"/>
      <c r="AL4032" s="103"/>
      <c r="AM4032" s="103"/>
      <c r="AN4032" s="103"/>
      <c r="AO4032" s="103"/>
      <c r="AP4032" s="103"/>
      <c r="AQ4032" s="103"/>
      <c r="AR4032" s="103"/>
      <c r="AS4032" s="103"/>
      <c r="AT4032" s="103"/>
      <c r="AU4032" s="103"/>
      <c r="AV4032" s="103"/>
      <c r="AW4032" s="103"/>
      <c r="AX4032" s="103"/>
      <c r="AY4032" s="103"/>
      <c r="AZ4032" s="103"/>
      <c r="BA4032" s="95"/>
      <c r="BB4032" s="95"/>
      <c r="BC4032" s="95"/>
      <c r="BD4032" s="95"/>
      <c r="BE4032" s="95"/>
      <c r="BF4032" s="95"/>
      <c r="BG4032" s="95"/>
      <c r="BH4032" s="95"/>
      <c r="BI4032" s="95"/>
    </row>
    <row r="4033" spans="17:61" s="82" customFormat="1" x14ac:dyDescent="0.2">
      <c r="Q4033" s="103"/>
      <c r="R4033" s="104"/>
      <c r="S4033" s="103"/>
      <c r="T4033" s="103"/>
      <c r="U4033" s="103"/>
      <c r="V4033" s="103"/>
      <c r="W4033" s="103"/>
      <c r="X4033" s="103"/>
      <c r="Y4033" s="103"/>
      <c r="Z4033" s="103"/>
      <c r="AA4033" s="103"/>
      <c r="AB4033" s="103"/>
      <c r="AC4033" s="103"/>
      <c r="AD4033" s="103"/>
      <c r="AE4033" s="103"/>
      <c r="AF4033" s="103"/>
      <c r="AG4033" s="103"/>
      <c r="AH4033" s="103"/>
      <c r="AI4033" s="103"/>
      <c r="AJ4033" s="103"/>
      <c r="AK4033" s="103"/>
      <c r="AL4033" s="103"/>
      <c r="AM4033" s="103"/>
      <c r="AN4033" s="103"/>
      <c r="AO4033" s="103"/>
      <c r="AP4033" s="103"/>
      <c r="AQ4033" s="103"/>
      <c r="AR4033" s="103"/>
      <c r="AS4033" s="103"/>
      <c r="AT4033" s="103"/>
      <c r="AU4033" s="103"/>
      <c r="AV4033" s="103"/>
      <c r="AW4033" s="103"/>
      <c r="AX4033" s="103"/>
      <c r="AY4033" s="103"/>
      <c r="AZ4033" s="103"/>
      <c r="BA4033" s="95"/>
      <c r="BB4033" s="95"/>
      <c r="BC4033" s="95"/>
      <c r="BD4033" s="95"/>
      <c r="BE4033" s="95"/>
      <c r="BF4033" s="95"/>
      <c r="BG4033" s="95"/>
      <c r="BH4033" s="95"/>
      <c r="BI4033" s="95"/>
    </row>
    <row r="4034" spans="17:61" s="82" customFormat="1" x14ac:dyDescent="0.2">
      <c r="Q4034" s="103"/>
      <c r="R4034" s="104"/>
      <c r="S4034" s="103"/>
      <c r="T4034" s="103"/>
      <c r="U4034" s="103"/>
      <c r="V4034" s="103"/>
      <c r="W4034" s="103"/>
      <c r="X4034" s="103"/>
      <c r="Y4034" s="103"/>
      <c r="Z4034" s="103"/>
      <c r="AA4034" s="103"/>
      <c r="AB4034" s="103"/>
      <c r="AC4034" s="103"/>
      <c r="AD4034" s="103"/>
      <c r="AE4034" s="103"/>
      <c r="AF4034" s="103"/>
      <c r="AG4034" s="103"/>
      <c r="AH4034" s="103"/>
      <c r="AI4034" s="103"/>
      <c r="AJ4034" s="103"/>
      <c r="AK4034" s="103"/>
      <c r="AL4034" s="103"/>
      <c r="AM4034" s="103"/>
      <c r="AN4034" s="103"/>
      <c r="AO4034" s="103"/>
      <c r="AP4034" s="103"/>
      <c r="AQ4034" s="103"/>
      <c r="AR4034" s="103"/>
      <c r="AS4034" s="103"/>
      <c r="AT4034" s="103"/>
      <c r="AU4034" s="103"/>
      <c r="AV4034" s="103"/>
      <c r="AW4034" s="103"/>
      <c r="AX4034" s="103"/>
      <c r="AY4034" s="103"/>
      <c r="AZ4034" s="103"/>
      <c r="BA4034" s="95"/>
      <c r="BB4034" s="95"/>
      <c r="BC4034" s="95"/>
      <c r="BD4034" s="95"/>
      <c r="BE4034" s="95"/>
      <c r="BF4034" s="95"/>
      <c r="BG4034" s="95"/>
      <c r="BH4034" s="95"/>
      <c r="BI4034" s="95"/>
    </row>
    <row r="4035" spans="17:61" s="82" customFormat="1" x14ac:dyDescent="0.2">
      <c r="Q4035" s="103"/>
      <c r="R4035" s="104"/>
      <c r="S4035" s="103"/>
      <c r="T4035" s="103"/>
      <c r="U4035" s="103"/>
      <c r="V4035" s="103"/>
      <c r="W4035" s="103"/>
      <c r="X4035" s="103"/>
      <c r="Y4035" s="103"/>
      <c r="Z4035" s="103"/>
      <c r="AA4035" s="103"/>
      <c r="AB4035" s="103"/>
      <c r="AC4035" s="103"/>
      <c r="AD4035" s="103"/>
      <c r="AE4035" s="103"/>
      <c r="AF4035" s="103"/>
      <c r="AG4035" s="103"/>
      <c r="AH4035" s="103"/>
      <c r="AI4035" s="103"/>
      <c r="AJ4035" s="103"/>
      <c r="AK4035" s="103"/>
      <c r="AL4035" s="103"/>
      <c r="AM4035" s="103"/>
      <c r="AN4035" s="103"/>
      <c r="AO4035" s="103"/>
      <c r="AP4035" s="103"/>
      <c r="AQ4035" s="103"/>
      <c r="AR4035" s="103"/>
      <c r="AS4035" s="103"/>
      <c r="AT4035" s="103"/>
      <c r="AU4035" s="103"/>
      <c r="AV4035" s="103"/>
      <c r="AW4035" s="103"/>
      <c r="AX4035" s="103"/>
      <c r="AY4035" s="103"/>
      <c r="AZ4035" s="103"/>
      <c r="BA4035" s="95"/>
      <c r="BB4035" s="95"/>
      <c r="BC4035" s="95"/>
      <c r="BD4035" s="95"/>
      <c r="BE4035" s="95"/>
      <c r="BF4035" s="95"/>
      <c r="BG4035" s="95"/>
      <c r="BH4035" s="95"/>
      <c r="BI4035" s="95"/>
    </row>
    <row r="4036" spans="17:61" s="82" customFormat="1" x14ac:dyDescent="0.2">
      <c r="Q4036" s="103"/>
      <c r="R4036" s="104"/>
      <c r="S4036" s="103"/>
      <c r="T4036" s="103"/>
      <c r="U4036" s="103"/>
      <c r="V4036" s="103"/>
      <c r="W4036" s="103"/>
      <c r="X4036" s="103"/>
      <c r="Y4036" s="103"/>
      <c r="Z4036" s="103"/>
      <c r="AA4036" s="103"/>
      <c r="AB4036" s="103"/>
      <c r="AC4036" s="103"/>
      <c r="AD4036" s="103"/>
      <c r="AE4036" s="103"/>
      <c r="AF4036" s="103"/>
      <c r="AG4036" s="103"/>
      <c r="AH4036" s="103"/>
      <c r="AI4036" s="103"/>
      <c r="AJ4036" s="103"/>
      <c r="AK4036" s="103"/>
      <c r="AL4036" s="103"/>
      <c r="AM4036" s="103"/>
      <c r="AN4036" s="103"/>
      <c r="AO4036" s="103"/>
      <c r="AP4036" s="103"/>
      <c r="AQ4036" s="103"/>
      <c r="AR4036" s="103"/>
      <c r="AS4036" s="103"/>
      <c r="AT4036" s="103"/>
      <c r="AU4036" s="103"/>
      <c r="AV4036" s="103"/>
      <c r="AW4036" s="103"/>
      <c r="AX4036" s="103"/>
      <c r="AY4036" s="103"/>
      <c r="AZ4036" s="103"/>
      <c r="BA4036" s="95"/>
      <c r="BB4036" s="95"/>
      <c r="BC4036" s="95"/>
      <c r="BD4036" s="95"/>
      <c r="BE4036" s="95"/>
      <c r="BF4036" s="95"/>
      <c r="BG4036" s="95"/>
      <c r="BH4036" s="95"/>
      <c r="BI4036" s="95"/>
    </row>
    <row r="4037" spans="17:61" s="82" customFormat="1" x14ac:dyDescent="0.2">
      <c r="Q4037" s="103"/>
      <c r="R4037" s="104"/>
      <c r="S4037" s="103"/>
      <c r="T4037" s="103"/>
      <c r="U4037" s="103"/>
      <c r="V4037" s="103"/>
      <c r="W4037" s="103"/>
      <c r="X4037" s="103"/>
      <c r="Y4037" s="103"/>
      <c r="Z4037" s="103"/>
      <c r="AA4037" s="103"/>
      <c r="AB4037" s="103"/>
      <c r="AC4037" s="103"/>
      <c r="AD4037" s="103"/>
      <c r="AE4037" s="103"/>
      <c r="AF4037" s="103"/>
      <c r="AG4037" s="103"/>
      <c r="AH4037" s="103"/>
      <c r="AI4037" s="103"/>
      <c r="AJ4037" s="103"/>
      <c r="AK4037" s="103"/>
      <c r="AL4037" s="103"/>
      <c r="AM4037" s="103"/>
      <c r="AN4037" s="103"/>
      <c r="AO4037" s="103"/>
      <c r="AP4037" s="103"/>
      <c r="AQ4037" s="103"/>
      <c r="AR4037" s="103"/>
      <c r="AS4037" s="103"/>
      <c r="AT4037" s="103"/>
      <c r="AU4037" s="103"/>
      <c r="AV4037" s="103"/>
      <c r="AW4037" s="103"/>
      <c r="AX4037" s="103"/>
      <c r="AY4037" s="103"/>
      <c r="AZ4037" s="103"/>
      <c r="BA4037" s="95"/>
      <c r="BB4037" s="95"/>
      <c r="BC4037" s="95"/>
      <c r="BD4037" s="95"/>
      <c r="BE4037" s="95"/>
      <c r="BF4037" s="95"/>
      <c r="BG4037" s="95"/>
      <c r="BH4037" s="95"/>
      <c r="BI4037" s="95"/>
    </row>
    <row r="4038" spans="17:61" s="82" customFormat="1" x14ac:dyDescent="0.2">
      <c r="Q4038" s="103"/>
      <c r="R4038" s="104"/>
      <c r="S4038" s="103"/>
      <c r="T4038" s="103"/>
      <c r="U4038" s="103"/>
      <c r="V4038" s="103"/>
      <c r="W4038" s="103"/>
      <c r="X4038" s="103"/>
      <c r="Y4038" s="103"/>
      <c r="Z4038" s="103"/>
      <c r="AA4038" s="103"/>
      <c r="AB4038" s="103"/>
      <c r="AC4038" s="103"/>
      <c r="AD4038" s="103"/>
      <c r="AE4038" s="103"/>
      <c r="AF4038" s="103"/>
      <c r="AG4038" s="103"/>
      <c r="AH4038" s="103"/>
      <c r="AI4038" s="103"/>
      <c r="AJ4038" s="103"/>
      <c r="AK4038" s="103"/>
      <c r="AL4038" s="103"/>
      <c r="AM4038" s="103"/>
      <c r="AN4038" s="103"/>
      <c r="AO4038" s="103"/>
      <c r="AP4038" s="103"/>
      <c r="AQ4038" s="103"/>
      <c r="AR4038" s="103"/>
      <c r="AS4038" s="103"/>
      <c r="AT4038" s="103"/>
      <c r="AU4038" s="103"/>
      <c r="AV4038" s="103"/>
      <c r="AW4038" s="103"/>
      <c r="AX4038" s="103"/>
      <c r="AY4038" s="103"/>
      <c r="AZ4038" s="103"/>
      <c r="BA4038" s="95"/>
      <c r="BB4038" s="95"/>
      <c r="BC4038" s="95"/>
      <c r="BD4038" s="95"/>
      <c r="BE4038" s="95"/>
      <c r="BF4038" s="95"/>
      <c r="BG4038" s="95"/>
      <c r="BH4038" s="95"/>
      <c r="BI4038" s="95"/>
    </row>
    <row r="4039" spans="17:61" s="82" customFormat="1" x14ac:dyDescent="0.2">
      <c r="Q4039" s="103"/>
      <c r="R4039" s="104"/>
      <c r="S4039" s="103"/>
      <c r="T4039" s="103"/>
      <c r="U4039" s="103"/>
      <c r="V4039" s="103"/>
      <c r="W4039" s="103"/>
      <c r="X4039" s="103"/>
      <c r="Y4039" s="103"/>
      <c r="Z4039" s="103"/>
      <c r="AA4039" s="103"/>
      <c r="AB4039" s="103"/>
      <c r="AC4039" s="103"/>
      <c r="AD4039" s="103"/>
      <c r="AE4039" s="103"/>
      <c r="AF4039" s="103"/>
      <c r="AG4039" s="103"/>
      <c r="AH4039" s="103"/>
      <c r="AI4039" s="103"/>
      <c r="AJ4039" s="103"/>
      <c r="AK4039" s="103"/>
      <c r="AL4039" s="103"/>
      <c r="AM4039" s="103"/>
      <c r="AN4039" s="103"/>
      <c r="AO4039" s="103"/>
      <c r="AP4039" s="103"/>
      <c r="AQ4039" s="103"/>
      <c r="AR4039" s="103"/>
      <c r="AS4039" s="103"/>
      <c r="AT4039" s="103"/>
      <c r="AU4039" s="103"/>
      <c r="AV4039" s="103"/>
      <c r="AW4039" s="103"/>
      <c r="AX4039" s="103"/>
      <c r="AY4039" s="103"/>
      <c r="AZ4039" s="103"/>
      <c r="BA4039" s="95"/>
      <c r="BB4039" s="95"/>
      <c r="BC4039" s="95"/>
      <c r="BD4039" s="95"/>
      <c r="BE4039" s="95"/>
      <c r="BF4039" s="95"/>
      <c r="BG4039" s="95"/>
      <c r="BH4039" s="95"/>
      <c r="BI4039" s="95"/>
    </row>
    <row r="4040" spans="17:61" s="82" customFormat="1" x14ac:dyDescent="0.2">
      <c r="Q4040" s="103"/>
      <c r="R4040" s="104"/>
      <c r="S4040" s="103"/>
      <c r="T4040" s="103"/>
      <c r="U4040" s="103"/>
      <c r="V4040" s="103"/>
      <c r="W4040" s="103"/>
      <c r="X4040" s="103"/>
      <c r="Y4040" s="103"/>
      <c r="Z4040" s="103"/>
      <c r="AA4040" s="103"/>
      <c r="AB4040" s="103"/>
      <c r="AC4040" s="103"/>
      <c r="AD4040" s="103"/>
      <c r="AE4040" s="103"/>
      <c r="AF4040" s="103"/>
      <c r="AG4040" s="103"/>
      <c r="AH4040" s="103"/>
      <c r="AI4040" s="103"/>
      <c r="AJ4040" s="103"/>
      <c r="AK4040" s="103"/>
      <c r="AL4040" s="103"/>
      <c r="AM4040" s="103"/>
      <c r="AN4040" s="103"/>
      <c r="AO4040" s="103"/>
      <c r="AP4040" s="103"/>
      <c r="AQ4040" s="103"/>
      <c r="AR4040" s="103"/>
      <c r="AS4040" s="103"/>
      <c r="AT4040" s="103"/>
      <c r="AU4040" s="103"/>
      <c r="AV4040" s="103"/>
      <c r="AW4040" s="103"/>
      <c r="AX4040" s="103"/>
      <c r="AY4040" s="103"/>
      <c r="AZ4040" s="103"/>
      <c r="BA4040" s="95"/>
      <c r="BB4040" s="95"/>
      <c r="BC4040" s="95"/>
      <c r="BD4040" s="95"/>
      <c r="BE4040" s="95"/>
      <c r="BF4040" s="95"/>
      <c r="BG4040" s="95"/>
      <c r="BH4040" s="95"/>
      <c r="BI4040" s="95"/>
    </row>
    <row r="4041" spans="17:61" s="82" customFormat="1" x14ac:dyDescent="0.2">
      <c r="Q4041" s="103"/>
      <c r="R4041" s="104"/>
      <c r="S4041" s="103"/>
      <c r="T4041" s="103"/>
      <c r="U4041" s="103"/>
      <c r="V4041" s="103"/>
      <c r="W4041" s="103"/>
      <c r="X4041" s="103"/>
      <c r="Y4041" s="103"/>
      <c r="Z4041" s="103"/>
      <c r="AA4041" s="103"/>
      <c r="AB4041" s="103"/>
      <c r="AC4041" s="103"/>
      <c r="AD4041" s="103"/>
      <c r="AE4041" s="103"/>
      <c r="AF4041" s="103"/>
      <c r="AG4041" s="103"/>
      <c r="AH4041" s="103"/>
      <c r="AI4041" s="103"/>
      <c r="AJ4041" s="103"/>
      <c r="AK4041" s="103"/>
      <c r="AL4041" s="103"/>
      <c r="AM4041" s="103"/>
      <c r="AN4041" s="103"/>
      <c r="AO4041" s="103"/>
      <c r="AP4041" s="103"/>
      <c r="AQ4041" s="103"/>
      <c r="AR4041" s="103"/>
      <c r="AS4041" s="103"/>
      <c r="AT4041" s="103"/>
      <c r="AU4041" s="103"/>
      <c r="AV4041" s="103"/>
      <c r="AW4041" s="103"/>
      <c r="AX4041" s="103"/>
      <c r="AY4041" s="103"/>
      <c r="AZ4041" s="103"/>
      <c r="BA4041" s="95"/>
      <c r="BB4041" s="95"/>
      <c r="BC4041" s="95"/>
      <c r="BD4041" s="95"/>
      <c r="BE4041" s="95"/>
      <c r="BF4041" s="95"/>
      <c r="BG4041" s="95"/>
      <c r="BH4041" s="95"/>
      <c r="BI4041" s="95"/>
    </row>
    <row r="4042" spans="17:61" s="82" customFormat="1" x14ac:dyDescent="0.2">
      <c r="Q4042" s="103"/>
      <c r="R4042" s="104"/>
      <c r="S4042" s="103"/>
      <c r="T4042" s="103"/>
      <c r="U4042" s="103"/>
      <c r="V4042" s="103"/>
      <c r="W4042" s="103"/>
      <c r="X4042" s="103"/>
      <c r="Y4042" s="103"/>
      <c r="Z4042" s="103"/>
      <c r="AA4042" s="103"/>
      <c r="AB4042" s="103"/>
      <c r="AC4042" s="103"/>
      <c r="AD4042" s="103"/>
      <c r="AE4042" s="103"/>
      <c r="AF4042" s="103"/>
      <c r="AG4042" s="103"/>
      <c r="AH4042" s="103"/>
      <c r="AI4042" s="103"/>
      <c r="AJ4042" s="103"/>
      <c r="AK4042" s="103"/>
      <c r="AL4042" s="103"/>
      <c r="AM4042" s="103"/>
      <c r="AN4042" s="103"/>
      <c r="AO4042" s="103"/>
      <c r="AP4042" s="103"/>
      <c r="AQ4042" s="103"/>
      <c r="AR4042" s="103"/>
      <c r="AS4042" s="103"/>
      <c r="AT4042" s="103"/>
      <c r="AU4042" s="103"/>
      <c r="AV4042" s="103"/>
      <c r="AW4042" s="103"/>
      <c r="AX4042" s="103"/>
      <c r="AY4042" s="103"/>
      <c r="AZ4042" s="103"/>
      <c r="BA4042" s="95"/>
      <c r="BB4042" s="95"/>
      <c r="BC4042" s="95"/>
      <c r="BD4042" s="95"/>
      <c r="BE4042" s="95"/>
      <c r="BF4042" s="95"/>
      <c r="BG4042" s="95"/>
      <c r="BH4042" s="95"/>
      <c r="BI4042" s="95"/>
    </row>
    <row r="4043" spans="17:61" s="82" customFormat="1" x14ac:dyDescent="0.2">
      <c r="Q4043" s="103"/>
      <c r="R4043" s="104"/>
      <c r="S4043" s="103"/>
      <c r="T4043" s="103"/>
      <c r="U4043" s="103"/>
      <c r="V4043" s="103"/>
      <c r="W4043" s="103"/>
      <c r="X4043" s="103"/>
      <c r="Y4043" s="103"/>
      <c r="Z4043" s="103"/>
      <c r="AA4043" s="103"/>
      <c r="AB4043" s="103"/>
      <c r="AC4043" s="103"/>
      <c r="AD4043" s="103"/>
      <c r="AE4043" s="103"/>
      <c r="AF4043" s="103"/>
      <c r="AG4043" s="103"/>
      <c r="AH4043" s="103"/>
      <c r="AI4043" s="103"/>
      <c r="AJ4043" s="103"/>
      <c r="AK4043" s="103"/>
      <c r="AL4043" s="103"/>
      <c r="AM4043" s="103"/>
      <c r="AN4043" s="103"/>
      <c r="AO4043" s="103"/>
      <c r="AP4043" s="103"/>
      <c r="AQ4043" s="103"/>
      <c r="AR4043" s="103"/>
      <c r="AS4043" s="103"/>
      <c r="AT4043" s="103"/>
      <c r="AU4043" s="103"/>
      <c r="AV4043" s="103"/>
      <c r="AW4043" s="103"/>
      <c r="AX4043" s="103"/>
      <c r="AY4043" s="103"/>
      <c r="AZ4043" s="103"/>
      <c r="BA4043" s="95"/>
      <c r="BB4043" s="95"/>
      <c r="BC4043" s="95"/>
      <c r="BD4043" s="95"/>
      <c r="BE4043" s="95"/>
      <c r="BF4043" s="95"/>
      <c r="BG4043" s="95"/>
      <c r="BH4043" s="95"/>
      <c r="BI4043" s="95"/>
    </row>
    <row r="4044" spans="17:61" s="82" customFormat="1" x14ac:dyDescent="0.2">
      <c r="Q4044" s="103"/>
      <c r="R4044" s="104"/>
      <c r="S4044" s="103"/>
      <c r="T4044" s="103"/>
      <c r="U4044" s="103"/>
      <c r="V4044" s="103"/>
      <c r="W4044" s="103"/>
      <c r="X4044" s="103"/>
      <c r="Y4044" s="103"/>
      <c r="Z4044" s="103"/>
      <c r="AA4044" s="103"/>
      <c r="AB4044" s="103"/>
      <c r="AC4044" s="103"/>
      <c r="AD4044" s="103"/>
      <c r="AE4044" s="103"/>
      <c r="AF4044" s="103"/>
      <c r="AG4044" s="103"/>
      <c r="AH4044" s="103"/>
      <c r="AI4044" s="103"/>
      <c r="AJ4044" s="103"/>
      <c r="AK4044" s="103"/>
      <c r="AL4044" s="103"/>
      <c r="AM4044" s="103"/>
      <c r="AN4044" s="103"/>
      <c r="AO4044" s="103"/>
      <c r="AP4044" s="103"/>
      <c r="AQ4044" s="103"/>
      <c r="AR4044" s="103"/>
      <c r="AS4044" s="103"/>
      <c r="AT4044" s="103"/>
      <c r="AU4044" s="103"/>
      <c r="AV4044" s="103"/>
      <c r="AW4044" s="103"/>
      <c r="AX4044" s="103"/>
      <c r="AY4044" s="103"/>
      <c r="AZ4044" s="103"/>
      <c r="BA4044" s="95"/>
      <c r="BB4044" s="95"/>
      <c r="BC4044" s="95"/>
      <c r="BD4044" s="95"/>
      <c r="BE4044" s="95"/>
      <c r="BF4044" s="95"/>
      <c r="BG4044" s="95"/>
      <c r="BH4044" s="95"/>
      <c r="BI4044" s="95"/>
    </row>
    <row r="4045" spans="17:61" s="82" customFormat="1" x14ac:dyDescent="0.2">
      <c r="Q4045" s="103"/>
      <c r="R4045" s="104"/>
      <c r="S4045" s="103"/>
      <c r="T4045" s="103"/>
      <c r="U4045" s="103"/>
      <c r="V4045" s="103"/>
      <c r="W4045" s="103"/>
      <c r="X4045" s="103"/>
      <c r="Y4045" s="103"/>
      <c r="Z4045" s="103"/>
      <c r="AA4045" s="103"/>
      <c r="AB4045" s="103"/>
      <c r="AC4045" s="103"/>
      <c r="AD4045" s="103"/>
      <c r="AE4045" s="103"/>
      <c r="AF4045" s="103"/>
      <c r="AG4045" s="103"/>
      <c r="AH4045" s="103"/>
      <c r="AI4045" s="103"/>
      <c r="AJ4045" s="103"/>
      <c r="AK4045" s="103"/>
      <c r="AL4045" s="103"/>
      <c r="AM4045" s="103"/>
      <c r="AN4045" s="103"/>
      <c r="AO4045" s="103"/>
      <c r="AP4045" s="103"/>
      <c r="AQ4045" s="103"/>
      <c r="AR4045" s="103"/>
      <c r="AS4045" s="103"/>
      <c r="AT4045" s="103"/>
      <c r="AU4045" s="103"/>
      <c r="AV4045" s="103"/>
      <c r="AW4045" s="103"/>
      <c r="AX4045" s="103"/>
      <c r="AY4045" s="103"/>
      <c r="AZ4045" s="103"/>
      <c r="BA4045" s="95"/>
      <c r="BB4045" s="95"/>
      <c r="BC4045" s="95"/>
      <c r="BD4045" s="95"/>
      <c r="BE4045" s="95"/>
      <c r="BF4045" s="95"/>
      <c r="BG4045" s="95"/>
      <c r="BH4045" s="95"/>
      <c r="BI4045" s="95"/>
    </row>
    <row r="4046" spans="17:61" s="82" customFormat="1" x14ac:dyDescent="0.2">
      <c r="Q4046" s="103"/>
      <c r="R4046" s="104"/>
      <c r="S4046" s="103"/>
      <c r="T4046" s="103"/>
      <c r="U4046" s="103"/>
      <c r="V4046" s="103"/>
      <c r="W4046" s="103"/>
      <c r="X4046" s="103"/>
      <c r="Y4046" s="103"/>
      <c r="Z4046" s="103"/>
      <c r="AA4046" s="103"/>
      <c r="AB4046" s="103"/>
      <c r="AC4046" s="103"/>
      <c r="AD4046" s="103"/>
      <c r="AE4046" s="103"/>
      <c r="AF4046" s="103"/>
      <c r="AG4046" s="103"/>
      <c r="AH4046" s="103"/>
      <c r="AI4046" s="103"/>
      <c r="AJ4046" s="103"/>
      <c r="AK4046" s="103"/>
      <c r="AL4046" s="103"/>
      <c r="AM4046" s="103"/>
      <c r="AN4046" s="103"/>
      <c r="AO4046" s="103"/>
      <c r="AP4046" s="103"/>
      <c r="AQ4046" s="103"/>
      <c r="AR4046" s="103"/>
      <c r="AS4046" s="103"/>
      <c r="AT4046" s="103"/>
      <c r="AU4046" s="103"/>
      <c r="AV4046" s="103"/>
      <c r="AW4046" s="103"/>
      <c r="AX4046" s="103"/>
      <c r="AY4046" s="103"/>
      <c r="AZ4046" s="103"/>
      <c r="BA4046" s="95"/>
      <c r="BB4046" s="95"/>
      <c r="BC4046" s="95"/>
      <c r="BD4046" s="95"/>
      <c r="BE4046" s="95"/>
      <c r="BF4046" s="95"/>
      <c r="BG4046" s="95"/>
      <c r="BH4046" s="95"/>
      <c r="BI4046" s="95"/>
    </row>
    <row r="4047" spans="17:61" s="82" customFormat="1" x14ac:dyDescent="0.2">
      <c r="Q4047" s="103"/>
      <c r="R4047" s="104"/>
      <c r="S4047" s="103"/>
      <c r="T4047" s="103"/>
      <c r="U4047" s="103"/>
      <c r="V4047" s="103"/>
      <c r="W4047" s="103"/>
      <c r="X4047" s="103"/>
      <c r="Y4047" s="103"/>
      <c r="Z4047" s="103"/>
      <c r="AA4047" s="103"/>
      <c r="AB4047" s="103"/>
      <c r="AC4047" s="103"/>
      <c r="AD4047" s="103"/>
      <c r="AE4047" s="103"/>
      <c r="AF4047" s="103"/>
      <c r="AG4047" s="103"/>
      <c r="AH4047" s="103"/>
      <c r="AI4047" s="103"/>
      <c r="AJ4047" s="103"/>
      <c r="AK4047" s="103"/>
      <c r="AL4047" s="103"/>
      <c r="AM4047" s="103"/>
      <c r="AN4047" s="103"/>
      <c r="AO4047" s="103"/>
      <c r="AP4047" s="103"/>
      <c r="AQ4047" s="103"/>
      <c r="AR4047" s="103"/>
      <c r="AS4047" s="103"/>
      <c r="AT4047" s="103"/>
      <c r="AU4047" s="103"/>
      <c r="AV4047" s="103"/>
      <c r="AW4047" s="103"/>
      <c r="AX4047" s="103"/>
      <c r="AY4047" s="103"/>
      <c r="AZ4047" s="103"/>
      <c r="BA4047" s="95"/>
      <c r="BB4047" s="95"/>
      <c r="BC4047" s="95"/>
      <c r="BD4047" s="95"/>
      <c r="BE4047" s="95"/>
      <c r="BF4047" s="95"/>
      <c r="BG4047" s="95"/>
      <c r="BH4047" s="95"/>
      <c r="BI4047" s="95"/>
    </row>
    <row r="4048" spans="17:61" s="82" customFormat="1" x14ac:dyDescent="0.2">
      <c r="Q4048" s="103"/>
      <c r="R4048" s="104"/>
      <c r="S4048" s="103"/>
      <c r="T4048" s="103"/>
      <c r="U4048" s="103"/>
      <c r="V4048" s="103"/>
      <c r="W4048" s="103"/>
      <c r="X4048" s="103"/>
      <c r="Y4048" s="103"/>
      <c r="Z4048" s="103"/>
      <c r="AA4048" s="103"/>
      <c r="AB4048" s="103"/>
      <c r="AC4048" s="103"/>
      <c r="AD4048" s="103"/>
      <c r="AE4048" s="103"/>
      <c r="AF4048" s="103"/>
      <c r="AG4048" s="103"/>
      <c r="AH4048" s="103"/>
      <c r="AI4048" s="103"/>
      <c r="AJ4048" s="103"/>
      <c r="AK4048" s="103"/>
      <c r="AL4048" s="103"/>
      <c r="AM4048" s="103"/>
      <c r="AN4048" s="103"/>
      <c r="AO4048" s="103"/>
      <c r="AP4048" s="103"/>
      <c r="AQ4048" s="103"/>
      <c r="AR4048" s="103"/>
      <c r="AS4048" s="103"/>
      <c r="AT4048" s="103"/>
      <c r="AU4048" s="103"/>
      <c r="AV4048" s="103"/>
      <c r="AW4048" s="103"/>
      <c r="AX4048" s="103"/>
      <c r="AY4048" s="103"/>
      <c r="AZ4048" s="103"/>
      <c r="BA4048" s="95"/>
      <c r="BB4048" s="95"/>
      <c r="BC4048" s="95"/>
      <c r="BD4048" s="95"/>
      <c r="BE4048" s="95"/>
      <c r="BF4048" s="95"/>
      <c r="BG4048" s="95"/>
      <c r="BH4048" s="95"/>
      <c r="BI4048" s="95"/>
    </row>
    <row r="4049" spans="17:61" s="82" customFormat="1" x14ac:dyDescent="0.2">
      <c r="Q4049" s="103"/>
      <c r="R4049" s="104"/>
      <c r="S4049" s="103"/>
      <c r="T4049" s="103"/>
      <c r="U4049" s="103"/>
      <c r="V4049" s="103"/>
      <c r="W4049" s="103"/>
      <c r="X4049" s="103"/>
      <c r="Y4049" s="103"/>
      <c r="Z4049" s="103"/>
      <c r="AA4049" s="103"/>
      <c r="AB4049" s="103"/>
      <c r="AC4049" s="103"/>
      <c r="AD4049" s="103"/>
      <c r="AE4049" s="103"/>
      <c r="AF4049" s="103"/>
      <c r="AG4049" s="103"/>
      <c r="AH4049" s="103"/>
      <c r="AI4049" s="103"/>
      <c r="AJ4049" s="103"/>
      <c r="AK4049" s="103"/>
      <c r="AL4049" s="103"/>
      <c r="AM4049" s="103"/>
      <c r="AN4049" s="103"/>
      <c r="AO4049" s="103"/>
      <c r="AP4049" s="103"/>
      <c r="AQ4049" s="103"/>
      <c r="AR4049" s="103"/>
      <c r="AS4049" s="103"/>
      <c r="AT4049" s="103"/>
      <c r="AU4049" s="103"/>
      <c r="AV4049" s="103"/>
      <c r="AW4049" s="103"/>
      <c r="AX4049" s="103"/>
      <c r="AY4049" s="103"/>
      <c r="AZ4049" s="103"/>
      <c r="BA4049" s="95"/>
      <c r="BB4049" s="95"/>
      <c r="BC4049" s="95"/>
      <c r="BD4049" s="95"/>
      <c r="BE4049" s="95"/>
      <c r="BF4049" s="95"/>
      <c r="BG4049" s="95"/>
      <c r="BH4049" s="95"/>
      <c r="BI4049" s="95"/>
    </row>
    <row r="4050" spans="17:61" s="82" customFormat="1" x14ac:dyDescent="0.2">
      <c r="Q4050" s="103"/>
      <c r="R4050" s="104"/>
      <c r="S4050" s="103"/>
      <c r="T4050" s="103"/>
      <c r="U4050" s="103"/>
      <c r="V4050" s="103"/>
      <c r="W4050" s="103"/>
      <c r="X4050" s="103"/>
      <c r="Y4050" s="103"/>
      <c r="Z4050" s="103"/>
      <c r="AA4050" s="103"/>
      <c r="AB4050" s="103"/>
      <c r="AC4050" s="103"/>
      <c r="AD4050" s="103"/>
      <c r="AE4050" s="103"/>
      <c r="AF4050" s="103"/>
      <c r="AG4050" s="103"/>
      <c r="AH4050" s="103"/>
      <c r="AI4050" s="103"/>
      <c r="AJ4050" s="103"/>
      <c r="AK4050" s="103"/>
      <c r="AL4050" s="103"/>
      <c r="AM4050" s="103"/>
      <c r="AN4050" s="103"/>
      <c r="AO4050" s="103"/>
      <c r="AP4050" s="103"/>
      <c r="AQ4050" s="103"/>
      <c r="AR4050" s="103"/>
      <c r="AS4050" s="103"/>
      <c r="AT4050" s="103"/>
      <c r="AU4050" s="103"/>
      <c r="AV4050" s="103"/>
      <c r="AW4050" s="103"/>
      <c r="AX4050" s="103"/>
      <c r="AY4050" s="103"/>
      <c r="AZ4050" s="103"/>
      <c r="BA4050" s="95"/>
      <c r="BB4050" s="95"/>
      <c r="BC4050" s="95"/>
      <c r="BD4050" s="95"/>
      <c r="BE4050" s="95"/>
      <c r="BF4050" s="95"/>
      <c r="BG4050" s="95"/>
      <c r="BH4050" s="95"/>
      <c r="BI4050" s="95"/>
    </row>
    <row r="4051" spans="17:61" s="82" customFormat="1" x14ac:dyDescent="0.2">
      <c r="Q4051" s="103"/>
      <c r="R4051" s="104"/>
      <c r="S4051" s="103"/>
      <c r="T4051" s="103"/>
      <c r="U4051" s="103"/>
      <c r="V4051" s="103"/>
      <c r="W4051" s="103"/>
      <c r="X4051" s="103"/>
      <c r="Y4051" s="103"/>
      <c r="Z4051" s="103"/>
      <c r="AA4051" s="103"/>
      <c r="AB4051" s="103"/>
      <c r="AC4051" s="103"/>
      <c r="AD4051" s="103"/>
      <c r="AE4051" s="103"/>
      <c r="AF4051" s="103"/>
      <c r="AG4051" s="103"/>
      <c r="AH4051" s="103"/>
      <c r="AI4051" s="103"/>
      <c r="AJ4051" s="103"/>
      <c r="AK4051" s="103"/>
      <c r="AL4051" s="103"/>
      <c r="AM4051" s="103"/>
      <c r="AN4051" s="103"/>
      <c r="AO4051" s="103"/>
      <c r="AP4051" s="103"/>
      <c r="AQ4051" s="103"/>
      <c r="AR4051" s="103"/>
      <c r="AS4051" s="103"/>
      <c r="AT4051" s="103"/>
      <c r="AU4051" s="103"/>
      <c r="AV4051" s="103"/>
      <c r="AW4051" s="103"/>
      <c r="AX4051" s="103"/>
      <c r="AY4051" s="103"/>
      <c r="AZ4051" s="103"/>
      <c r="BA4051" s="95"/>
      <c r="BB4051" s="95"/>
      <c r="BC4051" s="95"/>
      <c r="BD4051" s="95"/>
      <c r="BE4051" s="95"/>
      <c r="BF4051" s="95"/>
      <c r="BG4051" s="95"/>
      <c r="BH4051" s="95"/>
      <c r="BI4051" s="95"/>
    </row>
    <row r="4052" spans="17:61" s="82" customFormat="1" x14ac:dyDescent="0.2">
      <c r="Q4052" s="103"/>
      <c r="R4052" s="104"/>
      <c r="S4052" s="103"/>
      <c r="T4052" s="103"/>
      <c r="U4052" s="103"/>
      <c r="V4052" s="103"/>
      <c r="W4052" s="103"/>
      <c r="X4052" s="103"/>
      <c r="Y4052" s="103"/>
      <c r="Z4052" s="103"/>
      <c r="AA4052" s="103"/>
      <c r="AB4052" s="103"/>
      <c r="AC4052" s="103"/>
      <c r="AD4052" s="103"/>
      <c r="AE4052" s="103"/>
      <c r="AF4052" s="103"/>
      <c r="AG4052" s="103"/>
      <c r="AH4052" s="103"/>
      <c r="AI4052" s="103"/>
      <c r="AJ4052" s="103"/>
      <c r="AK4052" s="103"/>
      <c r="AL4052" s="103"/>
      <c r="AM4052" s="103"/>
      <c r="AN4052" s="103"/>
      <c r="AO4052" s="103"/>
      <c r="AP4052" s="103"/>
      <c r="AQ4052" s="103"/>
      <c r="AR4052" s="103"/>
      <c r="AS4052" s="103"/>
      <c r="AT4052" s="103"/>
      <c r="AU4052" s="103"/>
      <c r="AV4052" s="103"/>
      <c r="AW4052" s="103"/>
      <c r="AX4052" s="103"/>
      <c r="AY4052" s="103"/>
      <c r="AZ4052" s="103"/>
      <c r="BA4052" s="95"/>
      <c r="BB4052" s="95"/>
      <c r="BC4052" s="95"/>
      <c r="BD4052" s="95"/>
      <c r="BE4052" s="95"/>
      <c r="BF4052" s="95"/>
      <c r="BG4052" s="95"/>
      <c r="BH4052" s="95"/>
      <c r="BI4052" s="95"/>
    </row>
    <row r="4053" spans="17:61" s="82" customFormat="1" x14ac:dyDescent="0.2">
      <c r="Q4053" s="103"/>
      <c r="R4053" s="104"/>
      <c r="S4053" s="103"/>
      <c r="T4053" s="103"/>
      <c r="U4053" s="103"/>
      <c r="V4053" s="103"/>
      <c r="W4053" s="103"/>
      <c r="X4053" s="103"/>
      <c r="Y4053" s="103"/>
      <c r="Z4053" s="103"/>
      <c r="AA4053" s="103"/>
      <c r="AB4053" s="103"/>
      <c r="AC4053" s="103"/>
      <c r="AD4053" s="103"/>
      <c r="AE4053" s="103"/>
      <c r="AF4053" s="103"/>
      <c r="AG4053" s="103"/>
      <c r="AH4053" s="103"/>
      <c r="AI4053" s="103"/>
      <c r="AJ4053" s="103"/>
      <c r="AK4053" s="103"/>
      <c r="AL4053" s="103"/>
      <c r="AM4053" s="103"/>
      <c r="AN4053" s="103"/>
      <c r="AO4053" s="103"/>
      <c r="AP4053" s="103"/>
      <c r="AQ4053" s="103"/>
      <c r="AR4053" s="103"/>
      <c r="AS4053" s="103"/>
      <c r="AT4053" s="103"/>
      <c r="AU4053" s="103"/>
      <c r="AV4053" s="103"/>
      <c r="AW4053" s="103"/>
      <c r="AX4053" s="103"/>
      <c r="AY4053" s="103"/>
      <c r="AZ4053" s="103"/>
      <c r="BA4053" s="95"/>
      <c r="BB4053" s="95"/>
      <c r="BC4053" s="95"/>
      <c r="BD4053" s="95"/>
      <c r="BE4053" s="95"/>
      <c r="BF4053" s="95"/>
      <c r="BG4053" s="95"/>
      <c r="BH4053" s="95"/>
      <c r="BI4053" s="95"/>
    </row>
    <row r="4054" spans="17:61" s="82" customFormat="1" x14ac:dyDescent="0.2">
      <c r="Q4054" s="103"/>
      <c r="R4054" s="104"/>
      <c r="S4054" s="103"/>
      <c r="T4054" s="103"/>
      <c r="U4054" s="103"/>
      <c r="V4054" s="103"/>
      <c r="W4054" s="103"/>
      <c r="X4054" s="103"/>
      <c r="Y4054" s="103"/>
      <c r="Z4054" s="103"/>
      <c r="AA4054" s="103"/>
      <c r="AB4054" s="103"/>
      <c r="AC4054" s="103"/>
      <c r="AD4054" s="103"/>
      <c r="AE4054" s="103"/>
      <c r="AF4054" s="103"/>
      <c r="AG4054" s="103"/>
      <c r="AH4054" s="103"/>
      <c r="AI4054" s="103"/>
      <c r="AJ4054" s="103"/>
      <c r="AK4054" s="103"/>
      <c r="AL4054" s="103"/>
      <c r="AM4054" s="103"/>
      <c r="AN4054" s="103"/>
      <c r="AO4054" s="103"/>
      <c r="AP4054" s="103"/>
      <c r="AQ4054" s="103"/>
      <c r="AR4054" s="103"/>
      <c r="AS4054" s="103"/>
      <c r="AT4054" s="103"/>
      <c r="AU4054" s="103"/>
      <c r="AV4054" s="103"/>
      <c r="AW4054" s="103"/>
      <c r="AX4054" s="103"/>
      <c r="AY4054" s="103"/>
      <c r="AZ4054" s="103"/>
      <c r="BA4054" s="95"/>
      <c r="BB4054" s="95"/>
      <c r="BC4054" s="95"/>
      <c r="BD4054" s="95"/>
      <c r="BE4054" s="95"/>
      <c r="BF4054" s="95"/>
      <c r="BG4054" s="95"/>
      <c r="BH4054" s="95"/>
      <c r="BI4054" s="95"/>
    </row>
    <row r="4055" spans="17:61" s="82" customFormat="1" x14ac:dyDescent="0.2">
      <c r="Q4055" s="103"/>
      <c r="R4055" s="104"/>
      <c r="S4055" s="103"/>
      <c r="T4055" s="103"/>
      <c r="U4055" s="103"/>
      <c r="V4055" s="103"/>
      <c r="W4055" s="103"/>
      <c r="X4055" s="103"/>
      <c r="Y4055" s="103"/>
      <c r="Z4055" s="103"/>
      <c r="AA4055" s="103"/>
      <c r="AB4055" s="103"/>
      <c r="AC4055" s="103"/>
      <c r="AD4055" s="103"/>
      <c r="AE4055" s="103"/>
      <c r="AF4055" s="103"/>
      <c r="AG4055" s="103"/>
      <c r="AH4055" s="103"/>
      <c r="AI4055" s="103"/>
      <c r="AJ4055" s="103"/>
      <c r="AK4055" s="103"/>
      <c r="AL4055" s="103"/>
      <c r="AM4055" s="103"/>
      <c r="AN4055" s="103"/>
      <c r="AO4055" s="103"/>
      <c r="AP4055" s="103"/>
      <c r="AQ4055" s="103"/>
      <c r="AR4055" s="103"/>
      <c r="AS4055" s="103"/>
      <c r="AT4055" s="103"/>
      <c r="AU4055" s="103"/>
      <c r="AV4055" s="103"/>
      <c r="AW4055" s="103"/>
      <c r="AX4055" s="103"/>
      <c r="AY4055" s="103"/>
      <c r="AZ4055" s="103"/>
      <c r="BA4055" s="95"/>
      <c r="BB4055" s="95"/>
      <c r="BC4055" s="95"/>
      <c r="BD4055" s="95"/>
      <c r="BE4055" s="95"/>
      <c r="BF4055" s="95"/>
      <c r="BG4055" s="95"/>
      <c r="BH4055" s="95"/>
      <c r="BI4055" s="95"/>
    </row>
    <row r="4056" spans="17:61" s="82" customFormat="1" x14ac:dyDescent="0.2">
      <c r="Q4056" s="103"/>
      <c r="R4056" s="104"/>
      <c r="S4056" s="103"/>
      <c r="T4056" s="103"/>
      <c r="U4056" s="103"/>
      <c r="V4056" s="103"/>
      <c r="W4056" s="103"/>
      <c r="X4056" s="103"/>
      <c r="Y4056" s="103"/>
      <c r="Z4056" s="103"/>
      <c r="AA4056" s="103"/>
      <c r="AB4056" s="103"/>
      <c r="AC4056" s="103"/>
      <c r="AD4056" s="103"/>
      <c r="AE4056" s="103"/>
      <c r="AF4056" s="103"/>
      <c r="AG4056" s="103"/>
      <c r="AH4056" s="103"/>
      <c r="AI4056" s="103"/>
      <c r="AJ4056" s="103"/>
      <c r="AK4056" s="103"/>
      <c r="AL4056" s="103"/>
      <c r="AM4056" s="103"/>
      <c r="AN4056" s="103"/>
      <c r="AO4056" s="103"/>
      <c r="AP4056" s="103"/>
      <c r="AQ4056" s="103"/>
      <c r="AR4056" s="103"/>
      <c r="AS4056" s="103"/>
      <c r="AT4056" s="103"/>
      <c r="AU4056" s="103"/>
      <c r="AV4056" s="103"/>
      <c r="AW4056" s="103"/>
      <c r="AX4056" s="103"/>
      <c r="AY4056" s="103"/>
      <c r="AZ4056" s="103"/>
      <c r="BA4056" s="95"/>
      <c r="BB4056" s="95"/>
      <c r="BC4056" s="95"/>
      <c r="BD4056" s="95"/>
      <c r="BE4056" s="95"/>
      <c r="BF4056" s="95"/>
      <c r="BG4056" s="95"/>
      <c r="BH4056" s="95"/>
      <c r="BI4056" s="95"/>
    </row>
    <row r="4057" spans="17:61" s="82" customFormat="1" x14ac:dyDescent="0.2">
      <c r="Q4057" s="103"/>
      <c r="R4057" s="104"/>
      <c r="S4057" s="103"/>
      <c r="T4057" s="103"/>
      <c r="U4057" s="103"/>
      <c r="V4057" s="103"/>
      <c r="W4057" s="103"/>
      <c r="X4057" s="103"/>
      <c r="Y4057" s="103"/>
      <c r="Z4057" s="103"/>
      <c r="AA4057" s="103"/>
      <c r="AB4057" s="103"/>
      <c r="AC4057" s="103"/>
      <c r="AD4057" s="103"/>
      <c r="AE4057" s="103"/>
      <c r="AF4057" s="103"/>
      <c r="AG4057" s="103"/>
      <c r="AH4057" s="103"/>
      <c r="AI4057" s="103"/>
      <c r="AJ4057" s="103"/>
      <c r="AK4057" s="103"/>
      <c r="AL4057" s="103"/>
      <c r="AM4057" s="103"/>
      <c r="AN4057" s="103"/>
      <c r="AO4057" s="103"/>
      <c r="AP4057" s="103"/>
      <c r="AQ4057" s="103"/>
      <c r="AR4057" s="103"/>
      <c r="AS4057" s="103"/>
      <c r="AT4057" s="103"/>
      <c r="AU4057" s="103"/>
      <c r="AV4057" s="103"/>
      <c r="AW4057" s="103"/>
      <c r="AX4057" s="103"/>
      <c r="AY4057" s="103"/>
      <c r="AZ4057" s="103"/>
      <c r="BA4057" s="95"/>
      <c r="BB4057" s="95"/>
      <c r="BC4057" s="95"/>
      <c r="BD4057" s="95"/>
      <c r="BE4057" s="95"/>
      <c r="BF4057" s="95"/>
      <c r="BG4057" s="95"/>
      <c r="BH4057" s="95"/>
      <c r="BI4057" s="95"/>
    </row>
    <row r="4058" spans="17:61" s="82" customFormat="1" x14ac:dyDescent="0.2">
      <c r="Q4058" s="103"/>
      <c r="R4058" s="104"/>
      <c r="S4058" s="103"/>
      <c r="T4058" s="103"/>
      <c r="U4058" s="103"/>
      <c r="V4058" s="103"/>
      <c r="W4058" s="103"/>
      <c r="X4058" s="103"/>
      <c r="Y4058" s="103"/>
      <c r="Z4058" s="103"/>
      <c r="AA4058" s="103"/>
      <c r="AB4058" s="103"/>
      <c r="AC4058" s="103"/>
      <c r="AD4058" s="103"/>
      <c r="AE4058" s="103"/>
      <c r="AF4058" s="103"/>
      <c r="AG4058" s="103"/>
      <c r="AH4058" s="103"/>
      <c r="AI4058" s="103"/>
      <c r="AJ4058" s="103"/>
      <c r="AK4058" s="103"/>
      <c r="AL4058" s="103"/>
      <c r="AM4058" s="103"/>
      <c r="AN4058" s="103"/>
      <c r="AO4058" s="103"/>
      <c r="AP4058" s="103"/>
      <c r="AQ4058" s="103"/>
      <c r="AR4058" s="103"/>
      <c r="AS4058" s="103"/>
      <c r="AT4058" s="103"/>
      <c r="AU4058" s="103"/>
      <c r="AV4058" s="103"/>
      <c r="AW4058" s="103"/>
      <c r="AX4058" s="103"/>
      <c r="AY4058" s="103"/>
      <c r="AZ4058" s="103"/>
      <c r="BA4058" s="95"/>
      <c r="BB4058" s="95"/>
      <c r="BC4058" s="95"/>
      <c r="BD4058" s="95"/>
      <c r="BE4058" s="95"/>
      <c r="BF4058" s="95"/>
      <c r="BG4058" s="95"/>
      <c r="BH4058" s="95"/>
      <c r="BI4058" s="95"/>
    </row>
    <row r="4059" spans="17:61" s="82" customFormat="1" x14ac:dyDescent="0.2">
      <c r="Q4059" s="103"/>
      <c r="R4059" s="104"/>
      <c r="S4059" s="103"/>
      <c r="T4059" s="103"/>
      <c r="U4059" s="103"/>
      <c r="V4059" s="103"/>
      <c r="W4059" s="103"/>
      <c r="X4059" s="103"/>
      <c r="Y4059" s="103"/>
      <c r="Z4059" s="103"/>
      <c r="AA4059" s="103"/>
      <c r="AB4059" s="103"/>
      <c r="AC4059" s="103"/>
      <c r="AD4059" s="103"/>
      <c r="AE4059" s="103"/>
      <c r="AF4059" s="103"/>
      <c r="AG4059" s="103"/>
      <c r="AH4059" s="103"/>
      <c r="AI4059" s="103"/>
      <c r="AJ4059" s="103"/>
      <c r="AK4059" s="103"/>
      <c r="AL4059" s="103"/>
      <c r="AM4059" s="103"/>
      <c r="AN4059" s="103"/>
      <c r="AO4059" s="103"/>
      <c r="AP4059" s="103"/>
      <c r="AQ4059" s="103"/>
      <c r="AR4059" s="103"/>
      <c r="AS4059" s="103"/>
      <c r="AT4059" s="103"/>
      <c r="AU4059" s="103"/>
      <c r="AV4059" s="103"/>
      <c r="AW4059" s="103"/>
      <c r="AX4059" s="103"/>
      <c r="AY4059" s="103"/>
      <c r="AZ4059" s="103"/>
      <c r="BA4059" s="95"/>
      <c r="BB4059" s="95"/>
      <c r="BC4059" s="95"/>
      <c r="BD4059" s="95"/>
      <c r="BE4059" s="95"/>
      <c r="BF4059" s="95"/>
      <c r="BG4059" s="95"/>
      <c r="BH4059" s="95"/>
      <c r="BI4059" s="95"/>
    </row>
    <row r="4060" spans="17:61" s="82" customFormat="1" x14ac:dyDescent="0.2">
      <c r="Q4060" s="103"/>
      <c r="R4060" s="104"/>
      <c r="S4060" s="103"/>
      <c r="T4060" s="103"/>
      <c r="U4060" s="103"/>
      <c r="V4060" s="103"/>
      <c r="W4060" s="103"/>
      <c r="X4060" s="103"/>
      <c r="Y4060" s="103"/>
      <c r="Z4060" s="103"/>
      <c r="AA4060" s="103"/>
      <c r="AB4060" s="103"/>
      <c r="AC4060" s="103"/>
      <c r="AD4060" s="103"/>
      <c r="AE4060" s="103"/>
      <c r="AF4060" s="103"/>
      <c r="AG4060" s="103"/>
      <c r="AH4060" s="103"/>
      <c r="AI4060" s="103"/>
      <c r="AJ4060" s="103"/>
      <c r="AK4060" s="103"/>
      <c r="AL4060" s="103"/>
      <c r="AM4060" s="103"/>
      <c r="AN4060" s="103"/>
      <c r="AO4060" s="103"/>
      <c r="AP4060" s="103"/>
      <c r="AQ4060" s="103"/>
      <c r="AR4060" s="103"/>
      <c r="AS4060" s="103"/>
      <c r="AT4060" s="103"/>
      <c r="AU4060" s="103"/>
      <c r="AV4060" s="103"/>
      <c r="AW4060" s="103"/>
      <c r="AX4060" s="103"/>
      <c r="AY4060" s="103"/>
      <c r="AZ4060" s="103"/>
      <c r="BA4060" s="95"/>
      <c r="BB4060" s="95"/>
      <c r="BC4060" s="95"/>
      <c r="BD4060" s="95"/>
      <c r="BE4060" s="95"/>
      <c r="BF4060" s="95"/>
      <c r="BG4060" s="95"/>
      <c r="BH4060" s="95"/>
      <c r="BI4060" s="95"/>
    </row>
    <row r="4061" spans="17:61" s="82" customFormat="1" x14ac:dyDescent="0.2">
      <c r="Q4061" s="103"/>
      <c r="R4061" s="104"/>
      <c r="S4061" s="103"/>
      <c r="T4061" s="103"/>
      <c r="U4061" s="103"/>
      <c r="V4061" s="103"/>
      <c r="W4061" s="103"/>
      <c r="X4061" s="103"/>
      <c r="Y4061" s="103"/>
      <c r="Z4061" s="103"/>
      <c r="AA4061" s="103"/>
      <c r="AB4061" s="103"/>
      <c r="AC4061" s="103"/>
      <c r="AD4061" s="103"/>
      <c r="AE4061" s="103"/>
      <c r="AF4061" s="103"/>
      <c r="AG4061" s="103"/>
      <c r="AH4061" s="103"/>
      <c r="AI4061" s="103"/>
      <c r="AJ4061" s="103"/>
      <c r="AK4061" s="103"/>
      <c r="AL4061" s="103"/>
      <c r="AM4061" s="103"/>
      <c r="AN4061" s="103"/>
      <c r="AO4061" s="103"/>
      <c r="AP4061" s="103"/>
      <c r="AQ4061" s="103"/>
      <c r="AR4061" s="103"/>
      <c r="AS4061" s="103"/>
      <c r="AT4061" s="103"/>
      <c r="AU4061" s="103"/>
      <c r="AV4061" s="103"/>
      <c r="AW4061" s="103"/>
      <c r="AX4061" s="103"/>
      <c r="AY4061" s="103"/>
      <c r="AZ4061" s="103"/>
      <c r="BA4061" s="95"/>
      <c r="BB4061" s="95"/>
      <c r="BC4061" s="95"/>
      <c r="BD4061" s="95"/>
      <c r="BE4061" s="95"/>
      <c r="BF4061" s="95"/>
      <c r="BG4061" s="95"/>
      <c r="BH4061" s="95"/>
      <c r="BI4061" s="95"/>
    </row>
    <row r="4062" spans="17:61" s="82" customFormat="1" x14ac:dyDescent="0.2">
      <c r="Q4062" s="103"/>
      <c r="R4062" s="104"/>
      <c r="S4062" s="103"/>
      <c r="T4062" s="103"/>
      <c r="U4062" s="103"/>
      <c r="V4062" s="103"/>
      <c r="W4062" s="103"/>
      <c r="X4062" s="103"/>
      <c r="Y4062" s="103"/>
      <c r="Z4062" s="103"/>
      <c r="AA4062" s="103"/>
      <c r="AB4062" s="103"/>
      <c r="AC4062" s="103"/>
      <c r="AD4062" s="103"/>
      <c r="AE4062" s="103"/>
      <c r="AF4062" s="103"/>
      <c r="AG4062" s="103"/>
      <c r="AH4062" s="103"/>
      <c r="AI4062" s="103"/>
      <c r="AJ4062" s="103"/>
      <c r="AK4062" s="103"/>
      <c r="AL4062" s="103"/>
      <c r="AM4062" s="103"/>
      <c r="AN4062" s="103"/>
      <c r="AO4062" s="103"/>
      <c r="AP4062" s="103"/>
      <c r="AQ4062" s="103"/>
      <c r="AR4062" s="103"/>
      <c r="AS4062" s="103"/>
      <c r="AT4062" s="103"/>
      <c r="AU4062" s="103"/>
      <c r="AV4062" s="103"/>
      <c r="AW4062" s="103"/>
      <c r="AX4062" s="103"/>
      <c r="AY4062" s="103"/>
      <c r="AZ4062" s="103"/>
      <c r="BA4062" s="95"/>
      <c r="BB4062" s="95"/>
      <c r="BC4062" s="95"/>
      <c r="BD4062" s="95"/>
      <c r="BE4062" s="95"/>
      <c r="BF4062" s="95"/>
      <c r="BG4062" s="95"/>
      <c r="BH4062" s="95"/>
      <c r="BI4062" s="95"/>
    </row>
    <row r="4063" spans="17:61" s="82" customFormat="1" x14ac:dyDescent="0.2">
      <c r="Q4063" s="103"/>
      <c r="R4063" s="104"/>
      <c r="S4063" s="103"/>
      <c r="T4063" s="103"/>
      <c r="U4063" s="103"/>
      <c r="V4063" s="103"/>
      <c r="W4063" s="103"/>
      <c r="X4063" s="103"/>
      <c r="Y4063" s="103"/>
      <c r="Z4063" s="103"/>
      <c r="AA4063" s="103"/>
      <c r="AB4063" s="103"/>
      <c r="AC4063" s="103"/>
      <c r="AD4063" s="103"/>
      <c r="AE4063" s="103"/>
      <c r="AF4063" s="103"/>
      <c r="AG4063" s="103"/>
      <c r="AH4063" s="103"/>
      <c r="AI4063" s="103"/>
      <c r="AJ4063" s="103"/>
      <c r="AK4063" s="103"/>
      <c r="AL4063" s="103"/>
      <c r="AM4063" s="103"/>
      <c r="AN4063" s="103"/>
      <c r="AO4063" s="103"/>
      <c r="AP4063" s="103"/>
      <c r="AQ4063" s="103"/>
      <c r="AR4063" s="103"/>
      <c r="AS4063" s="103"/>
      <c r="AT4063" s="103"/>
      <c r="AU4063" s="103"/>
      <c r="AV4063" s="103"/>
      <c r="AW4063" s="103"/>
      <c r="AX4063" s="103"/>
      <c r="AY4063" s="103"/>
      <c r="AZ4063" s="103"/>
      <c r="BA4063" s="95"/>
      <c r="BB4063" s="95"/>
      <c r="BC4063" s="95"/>
      <c r="BD4063" s="95"/>
      <c r="BE4063" s="95"/>
      <c r="BF4063" s="95"/>
      <c r="BG4063" s="95"/>
      <c r="BH4063" s="95"/>
      <c r="BI4063" s="95"/>
    </row>
    <row r="4064" spans="17:61" s="82" customFormat="1" x14ac:dyDescent="0.2">
      <c r="Q4064" s="103"/>
      <c r="R4064" s="104"/>
      <c r="S4064" s="103"/>
      <c r="T4064" s="103"/>
      <c r="U4064" s="103"/>
      <c r="V4064" s="103"/>
      <c r="W4064" s="103"/>
      <c r="X4064" s="103"/>
      <c r="Y4064" s="103"/>
      <c r="Z4064" s="103"/>
      <c r="AA4064" s="103"/>
      <c r="AB4064" s="103"/>
      <c r="AC4064" s="103"/>
      <c r="AD4064" s="103"/>
      <c r="AE4064" s="103"/>
      <c r="AF4064" s="103"/>
      <c r="AG4064" s="103"/>
      <c r="AH4064" s="103"/>
      <c r="AI4064" s="103"/>
      <c r="AJ4064" s="103"/>
      <c r="AK4064" s="103"/>
      <c r="AL4064" s="103"/>
      <c r="AM4064" s="103"/>
      <c r="AN4064" s="103"/>
      <c r="AO4064" s="103"/>
      <c r="AP4064" s="103"/>
      <c r="AQ4064" s="103"/>
      <c r="AR4064" s="103"/>
      <c r="AS4064" s="103"/>
      <c r="AT4064" s="103"/>
      <c r="AU4064" s="103"/>
      <c r="AV4064" s="103"/>
      <c r="AW4064" s="103"/>
      <c r="AX4064" s="103"/>
      <c r="AY4064" s="103"/>
      <c r="AZ4064" s="103"/>
      <c r="BA4064" s="95"/>
      <c r="BB4064" s="95"/>
      <c r="BC4064" s="95"/>
      <c r="BD4064" s="95"/>
      <c r="BE4064" s="95"/>
      <c r="BF4064" s="95"/>
      <c r="BG4064" s="95"/>
      <c r="BH4064" s="95"/>
      <c r="BI4064" s="95"/>
    </row>
    <row r="4065" spans="17:61" s="82" customFormat="1" x14ac:dyDescent="0.2">
      <c r="Q4065" s="103"/>
      <c r="R4065" s="104"/>
      <c r="S4065" s="103"/>
      <c r="T4065" s="103"/>
      <c r="U4065" s="103"/>
      <c r="V4065" s="103"/>
      <c r="W4065" s="103"/>
      <c r="X4065" s="103"/>
      <c r="Y4065" s="103"/>
      <c r="Z4065" s="103"/>
      <c r="AA4065" s="103"/>
      <c r="AB4065" s="103"/>
      <c r="AC4065" s="103"/>
      <c r="AD4065" s="103"/>
      <c r="AE4065" s="103"/>
      <c r="AF4065" s="103"/>
      <c r="AG4065" s="103"/>
      <c r="AH4065" s="103"/>
      <c r="AI4065" s="103"/>
      <c r="AJ4065" s="103"/>
      <c r="AK4065" s="103"/>
      <c r="AL4065" s="103"/>
      <c r="AM4065" s="103"/>
      <c r="AN4065" s="103"/>
      <c r="AO4065" s="103"/>
      <c r="AP4065" s="103"/>
      <c r="AQ4065" s="103"/>
      <c r="AR4065" s="103"/>
      <c r="AS4065" s="103"/>
      <c r="AT4065" s="103"/>
      <c r="AU4065" s="103"/>
      <c r="AV4065" s="103"/>
      <c r="AW4065" s="103"/>
      <c r="AX4065" s="103"/>
      <c r="AY4065" s="103"/>
      <c r="AZ4065" s="103"/>
      <c r="BA4065" s="95"/>
      <c r="BB4065" s="95"/>
      <c r="BC4065" s="95"/>
      <c r="BD4065" s="95"/>
      <c r="BE4065" s="95"/>
      <c r="BF4065" s="95"/>
      <c r="BG4065" s="95"/>
      <c r="BH4065" s="95"/>
      <c r="BI4065" s="95"/>
    </row>
    <row r="4066" spans="17:61" s="82" customFormat="1" x14ac:dyDescent="0.2">
      <c r="Q4066" s="103"/>
      <c r="R4066" s="104"/>
      <c r="S4066" s="103"/>
      <c r="T4066" s="103"/>
      <c r="U4066" s="103"/>
      <c r="V4066" s="103"/>
      <c r="W4066" s="103"/>
      <c r="X4066" s="103"/>
      <c r="Y4066" s="103"/>
      <c r="Z4066" s="103"/>
      <c r="AA4066" s="103"/>
      <c r="AB4066" s="103"/>
      <c r="AC4066" s="103"/>
      <c r="AD4066" s="103"/>
      <c r="AE4066" s="103"/>
      <c r="AF4066" s="103"/>
      <c r="AG4066" s="103"/>
      <c r="AH4066" s="103"/>
      <c r="AI4066" s="103"/>
      <c r="AJ4066" s="103"/>
      <c r="AK4066" s="103"/>
      <c r="AL4066" s="103"/>
      <c r="AM4066" s="103"/>
      <c r="AN4066" s="103"/>
      <c r="AO4066" s="103"/>
      <c r="AP4066" s="103"/>
      <c r="AQ4066" s="103"/>
      <c r="AR4066" s="103"/>
      <c r="AS4066" s="103"/>
      <c r="AT4066" s="103"/>
      <c r="AU4066" s="103"/>
      <c r="AV4066" s="103"/>
      <c r="AW4066" s="103"/>
      <c r="AX4066" s="103"/>
      <c r="AY4066" s="103"/>
      <c r="AZ4066" s="103"/>
      <c r="BA4066" s="95"/>
      <c r="BB4066" s="95"/>
      <c r="BC4066" s="95"/>
      <c r="BD4066" s="95"/>
      <c r="BE4066" s="95"/>
      <c r="BF4066" s="95"/>
      <c r="BG4066" s="95"/>
      <c r="BH4066" s="95"/>
      <c r="BI4066" s="95"/>
    </row>
    <row r="4067" spans="17:61" s="82" customFormat="1" x14ac:dyDescent="0.2">
      <c r="Q4067" s="103"/>
      <c r="R4067" s="104"/>
      <c r="S4067" s="103"/>
      <c r="T4067" s="103"/>
      <c r="U4067" s="103"/>
      <c r="V4067" s="103"/>
      <c r="W4067" s="103"/>
      <c r="X4067" s="103"/>
      <c r="Y4067" s="103"/>
      <c r="Z4067" s="103"/>
      <c r="AA4067" s="103"/>
      <c r="AB4067" s="103"/>
      <c r="AC4067" s="103"/>
      <c r="AD4067" s="103"/>
      <c r="AE4067" s="103"/>
      <c r="AF4067" s="103"/>
      <c r="AG4067" s="103"/>
      <c r="AH4067" s="103"/>
      <c r="AI4067" s="103"/>
      <c r="AJ4067" s="103"/>
      <c r="AK4067" s="103"/>
      <c r="AL4067" s="103"/>
      <c r="AM4067" s="103"/>
      <c r="AN4067" s="103"/>
      <c r="AO4067" s="103"/>
      <c r="AP4067" s="103"/>
      <c r="AQ4067" s="103"/>
      <c r="AR4067" s="103"/>
      <c r="AS4067" s="103"/>
      <c r="AT4067" s="103"/>
      <c r="AU4067" s="103"/>
      <c r="AV4067" s="103"/>
      <c r="AW4067" s="103"/>
      <c r="AX4067" s="103"/>
      <c r="AY4067" s="103"/>
      <c r="AZ4067" s="103"/>
      <c r="BA4067" s="95"/>
      <c r="BB4067" s="95"/>
      <c r="BC4067" s="95"/>
      <c r="BD4067" s="95"/>
      <c r="BE4067" s="95"/>
      <c r="BF4067" s="95"/>
      <c r="BG4067" s="95"/>
      <c r="BH4067" s="95"/>
      <c r="BI4067" s="95"/>
    </row>
    <row r="4068" spans="17:61" s="82" customFormat="1" x14ac:dyDescent="0.2">
      <c r="Q4068" s="103"/>
      <c r="R4068" s="104"/>
      <c r="S4068" s="103"/>
      <c r="T4068" s="103"/>
      <c r="U4068" s="103"/>
      <c r="V4068" s="103"/>
      <c r="W4068" s="103"/>
      <c r="X4068" s="103"/>
      <c r="Y4068" s="103"/>
      <c r="Z4068" s="103"/>
      <c r="AA4068" s="103"/>
      <c r="AB4068" s="103"/>
      <c r="AC4068" s="103"/>
      <c r="AD4068" s="103"/>
      <c r="AE4068" s="103"/>
      <c r="AF4068" s="103"/>
      <c r="AG4068" s="103"/>
      <c r="AH4068" s="103"/>
      <c r="AI4068" s="103"/>
      <c r="AJ4068" s="103"/>
      <c r="AK4068" s="103"/>
      <c r="AL4068" s="103"/>
      <c r="AM4068" s="103"/>
      <c r="AN4068" s="103"/>
      <c r="AO4068" s="103"/>
      <c r="AP4068" s="103"/>
      <c r="AQ4068" s="103"/>
      <c r="AR4068" s="103"/>
      <c r="AS4068" s="103"/>
      <c r="AT4068" s="103"/>
      <c r="AU4068" s="103"/>
      <c r="AV4068" s="103"/>
      <c r="AW4068" s="103"/>
      <c r="AX4068" s="103"/>
      <c r="AY4068" s="103"/>
      <c r="AZ4068" s="103"/>
      <c r="BA4068" s="95"/>
      <c r="BB4068" s="95"/>
      <c r="BC4068" s="95"/>
      <c r="BD4068" s="95"/>
      <c r="BE4068" s="95"/>
      <c r="BF4068" s="95"/>
      <c r="BG4068" s="95"/>
      <c r="BH4068" s="95"/>
      <c r="BI4068" s="95"/>
    </row>
    <row r="4069" spans="17:61" s="82" customFormat="1" x14ac:dyDescent="0.2">
      <c r="Q4069" s="103"/>
      <c r="R4069" s="104"/>
      <c r="S4069" s="103"/>
      <c r="T4069" s="103"/>
      <c r="U4069" s="103"/>
      <c r="V4069" s="103"/>
      <c r="W4069" s="103"/>
      <c r="X4069" s="103"/>
      <c r="Y4069" s="103"/>
      <c r="Z4069" s="103"/>
      <c r="AA4069" s="103"/>
      <c r="AB4069" s="103"/>
      <c r="AC4069" s="103"/>
      <c r="AD4069" s="103"/>
      <c r="AE4069" s="103"/>
      <c r="AF4069" s="103"/>
      <c r="AG4069" s="103"/>
      <c r="AH4069" s="103"/>
      <c r="AI4069" s="103"/>
      <c r="AJ4069" s="103"/>
      <c r="AK4069" s="103"/>
      <c r="AL4069" s="103"/>
      <c r="AM4069" s="103"/>
      <c r="AN4069" s="103"/>
      <c r="AO4069" s="103"/>
      <c r="AP4069" s="103"/>
      <c r="AQ4069" s="103"/>
      <c r="AR4069" s="103"/>
      <c r="AS4069" s="103"/>
      <c r="AT4069" s="103"/>
      <c r="AU4069" s="103"/>
      <c r="AV4069" s="103"/>
      <c r="AW4069" s="103"/>
      <c r="AX4069" s="103"/>
      <c r="AY4069" s="103"/>
      <c r="AZ4069" s="103"/>
      <c r="BA4069" s="95"/>
      <c r="BB4069" s="95"/>
      <c r="BC4069" s="95"/>
      <c r="BD4069" s="95"/>
      <c r="BE4069" s="95"/>
      <c r="BF4069" s="95"/>
      <c r="BG4069" s="95"/>
      <c r="BH4069" s="95"/>
      <c r="BI4069" s="95"/>
    </row>
    <row r="4070" spans="17:61" s="82" customFormat="1" x14ac:dyDescent="0.2">
      <c r="Q4070" s="103"/>
      <c r="R4070" s="104"/>
      <c r="S4070" s="103"/>
      <c r="T4070" s="103"/>
      <c r="U4070" s="103"/>
      <c r="V4070" s="103"/>
      <c r="W4070" s="103"/>
      <c r="X4070" s="103"/>
      <c r="Y4070" s="103"/>
      <c r="Z4070" s="103"/>
      <c r="AA4070" s="103"/>
      <c r="AB4070" s="103"/>
      <c r="AC4070" s="103"/>
      <c r="AD4070" s="103"/>
      <c r="AE4070" s="103"/>
      <c r="AF4070" s="103"/>
      <c r="AG4070" s="103"/>
      <c r="AH4070" s="103"/>
      <c r="AI4070" s="103"/>
      <c r="AJ4070" s="103"/>
      <c r="AK4070" s="103"/>
      <c r="AL4070" s="103"/>
      <c r="AM4070" s="103"/>
      <c r="AN4070" s="103"/>
      <c r="AO4070" s="103"/>
      <c r="AP4070" s="103"/>
      <c r="AQ4070" s="103"/>
      <c r="AR4070" s="103"/>
      <c r="AS4070" s="103"/>
      <c r="AT4070" s="103"/>
      <c r="AU4070" s="103"/>
      <c r="AV4070" s="103"/>
      <c r="AW4070" s="103"/>
      <c r="AX4070" s="103"/>
      <c r="AY4070" s="103"/>
      <c r="AZ4070" s="103"/>
      <c r="BA4070" s="95"/>
      <c r="BB4070" s="95"/>
      <c r="BC4070" s="95"/>
      <c r="BD4070" s="95"/>
      <c r="BE4070" s="95"/>
      <c r="BF4070" s="95"/>
      <c r="BG4070" s="95"/>
      <c r="BH4070" s="95"/>
      <c r="BI4070" s="95"/>
    </row>
    <row r="4071" spans="17:61" s="82" customFormat="1" x14ac:dyDescent="0.2">
      <c r="Q4071" s="103"/>
      <c r="R4071" s="104"/>
      <c r="S4071" s="103"/>
      <c r="T4071" s="103"/>
      <c r="U4071" s="103"/>
      <c r="V4071" s="103"/>
      <c r="W4071" s="103"/>
      <c r="X4071" s="103"/>
      <c r="Y4071" s="103"/>
      <c r="Z4071" s="103"/>
      <c r="AA4071" s="103"/>
      <c r="AB4071" s="103"/>
      <c r="AC4071" s="103"/>
      <c r="AD4071" s="103"/>
      <c r="AE4071" s="103"/>
      <c r="AF4071" s="103"/>
      <c r="AG4071" s="103"/>
      <c r="AH4071" s="103"/>
      <c r="AI4071" s="103"/>
      <c r="AJ4071" s="103"/>
      <c r="AK4071" s="103"/>
      <c r="AL4071" s="103"/>
      <c r="AM4071" s="103"/>
      <c r="AN4071" s="103"/>
      <c r="AO4071" s="103"/>
      <c r="AP4071" s="103"/>
      <c r="AQ4071" s="103"/>
      <c r="AR4071" s="103"/>
      <c r="AS4071" s="103"/>
      <c r="AT4071" s="103"/>
      <c r="AU4071" s="103"/>
      <c r="AV4071" s="103"/>
      <c r="AW4071" s="103"/>
      <c r="AX4071" s="103"/>
      <c r="AY4071" s="103"/>
      <c r="AZ4071" s="103"/>
      <c r="BA4071" s="95"/>
      <c r="BB4071" s="95"/>
      <c r="BC4071" s="95"/>
      <c r="BD4071" s="95"/>
      <c r="BE4071" s="95"/>
      <c r="BF4071" s="95"/>
      <c r="BG4071" s="95"/>
      <c r="BH4071" s="95"/>
      <c r="BI4071" s="95"/>
    </row>
    <row r="4072" spans="17:61" s="82" customFormat="1" x14ac:dyDescent="0.2">
      <c r="Q4072" s="103"/>
      <c r="R4072" s="104"/>
      <c r="S4072" s="103"/>
      <c r="T4072" s="103"/>
      <c r="U4072" s="103"/>
      <c r="V4072" s="103"/>
      <c r="W4072" s="103"/>
      <c r="X4072" s="103"/>
      <c r="Y4072" s="103"/>
      <c r="Z4072" s="103"/>
      <c r="AA4072" s="103"/>
      <c r="AB4072" s="103"/>
      <c r="AC4072" s="103"/>
      <c r="AD4072" s="103"/>
      <c r="AE4072" s="103"/>
      <c r="AF4072" s="103"/>
      <c r="AG4072" s="103"/>
      <c r="AH4072" s="103"/>
      <c r="AI4072" s="103"/>
      <c r="AJ4072" s="103"/>
      <c r="AK4072" s="103"/>
      <c r="AL4072" s="103"/>
      <c r="AM4072" s="103"/>
      <c r="AN4072" s="103"/>
      <c r="AO4072" s="103"/>
      <c r="AP4072" s="103"/>
      <c r="AQ4072" s="103"/>
      <c r="AR4072" s="103"/>
      <c r="AS4072" s="103"/>
      <c r="AT4072" s="103"/>
      <c r="AU4072" s="103"/>
      <c r="AV4072" s="103"/>
      <c r="AW4072" s="103"/>
      <c r="AX4072" s="103"/>
      <c r="AY4072" s="103"/>
      <c r="AZ4072" s="103"/>
      <c r="BA4072" s="95"/>
      <c r="BB4072" s="95"/>
      <c r="BC4072" s="95"/>
      <c r="BD4072" s="95"/>
      <c r="BE4072" s="95"/>
      <c r="BF4072" s="95"/>
      <c r="BG4072" s="95"/>
      <c r="BH4072" s="95"/>
      <c r="BI4072" s="95"/>
    </row>
    <row r="4073" spans="17:61" s="82" customFormat="1" x14ac:dyDescent="0.2">
      <c r="Q4073" s="103"/>
      <c r="R4073" s="104"/>
      <c r="S4073" s="103"/>
      <c r="T4073" s="103"/>
      <c r="U4073" s="103"/>
      <c r="V4073" s="103"/>
      <c r="W4073" s="103"/>
      <c r="X4073" s="103"/>
      <c r="Y4073" s="103"/>
      <c r="Z4073" s="103"/>
      <c r="AA4073" s="103"/>
      <c r="AB4073" s="103"/>
      <c r="AC4073" s="103"/>
      <c r="AD4073" s="103"/>
      <c r="AE4073" s="103"/>
      <c r="AF4073" s="103"/>
      <c r="AG4073" s="103"/>
      <c r="AH4073" s="103"/>
      <c r="AI4073" s="103"/>
      <c r="AJ4073" s="103"/>
      <c r="AK4073" s="103"/>
      <c r="AL4073" s="103"/>
      <c r="AM4073" s="103"/>
      <c r="AN4073" s="103"/>
      <c r="AO4073" s="103"/>
      <c r="AP4073" s="103"/>
      <c r="AQ4073" s="103"/>
      <c r="AR4073" s="103"/>
      <c r="AS4073" s="103"/>
      <c r="AT4073" s="103"/>
      <c r="AU4073" s="103"/>
      <c r="AV4073" s="103"/>
      <c r="AW4073" s="103"/>
      <c r="AX4073" s="103"/>
      <c r="AY4073" s="103"/>
      <c r="AZ4073" s="103"/>
      <c r="BA4073" s="95"/>
      <c r="BB4073" s="95"/>
      <c r="BC4073" s="95"/>
      <c r="BD4073" s="95"/>
      <c r="BE4073" s="95"/>
      <c r="BF4073" s="95"/>
      <c r="BG4073" s="95"/>
      <c r="BH4073" s="95"/>
      <c r="BI4073" s="95"/>
    </row>
    <row r="4074" spans="17:61" s="82" customFormat="1" x14ac:dyDescent="0.2">
      <c r="Q4074" s="103"/>
      <c r="R4074" s="104"/>
      <c r="S4074" s="103"/>
      <c r="T4074" s="103"/>
      <c r="U4074" s="103"/>
      <c r="V4074" s="103"/>
      <c r="W4074" s="103"/>
      <c r="X4074" s="103"/>
      <c r="Y4074" s="103"/>
      <c r="Z4074" s="103"/>
      <c r="AA4074" s="103"/>
      <c r="AB4074" s="103"/>
      <c r="AC4074" s="103"/>
      <c r="AD4074" s="103"/>
      <c r="AE4074" s="103"/>
      <c r="AF4074" s="103"/>
      <c r="AG4074" s="103"/>
      <c r="AH4074" s="103"/>
      <c r="AI4074" s="103"/>
      <c r="AJ4074" s="103"/>
      <c r="AK4074" s="103"/>
      <c r="AL4074" s="103"/>
      <c r="AM4074" s="103"/>
      <c r="AN4074" s="103"/>
      <c r="AO4074" s="103"/>
      <c r="AP4074" s="103"/>
      <c r="AQ4074" s="103"/>
      <c r="AR4074" s="103"/>
      <c r="AS4074" s="103"/>
      <c r="AT4074" s="103"/>
      <c r="AU4074" s="103"/>
      <c r="AV4074" s="103"/>
      <c r="AW4074" s="103"/>
      <c r="AX4074" s="103"/>
      <c r="AY4074" s="103"/>
      <c r="AZ4074" s="103"/>
      <c r="BA4074" s="95"/>
      <c r="BB4074" s="95"/>
      <c r="BC4074" s="95"/>
      <c r="BD4074" s="95"/>
      <c r="BE4074" s="95"/>
      <c r="BF4074" s="95"/>
      <c r="BG4074" s="95"/>
      <c r="BH4074" s="95"/>
      <c r="BI4074" s="95"/>
    </row>
    <row r="4075" spans="17:61" s="82" customFormat="1" x14ac:dyDescent="0.2">
      <c r="Q4075" s="103"/>
      <c r="R4075" s="104"/>
      <c r="S4075" s="103"/>
      <c r="T4075" s="103"/>
      <c r="U4075" s="103"/>
      <c r="V4075" s="103"/>
      <c r="W4075" s="103"/>
      <c r="X4075" s="103"/>
      <c r="Y4075" s="103"/>
      <c r="Z4075" s="103"/>
      <c r="AA4075" s="103"/>
      <c r="AB4075" s="103"/>
      <c r="AC4075" s="103"/>
      <c r="AD4075" s="103"/>
      <c r="AE4075" s="103"/>
      <c r="AF4075" s="103"/>
      <c r="AG4075" s="103"/>
      <c r="AH4075" s="103"/>
      <c r="AI4075" s="103"/>
      <c r="AJ4075" s="103"/>
      <c r="AK4075" s="103"/>
      <c r="AL4075" s="103"/>
      <c r="AM4075" s="103"/>
      <c r="AN4075" s="103"/>
      <c r="AO4075" s="103"/>
      <c r="AP4075" s="103"/>
      <c r="AQ4075" s="103"/>
      <c r="AR4075" s="103"/>
      <c r="AS4075" s="103"/>
      <c r="AT4075" s="103"/>
      <c r="AU4075" s="103"/>
      <c r="AV4075" s="103"/>
      <c r="AW4075" s="103"/>
      <c r="AX4075" s="103"/>
      <c r="AY4075" s="103"/>
      <c r="AZ4075" s="103"/>
      <c r="BA4075" s="95"/>
      <c r="BB4075" s="95"/>
      <c r="BC4075" s="95"/>
      <c r="BD4075" s="95"/>
      <c r="BE4075" s="95"/>
      <c r="BF4075" s="95"/>
      <c r="BG4075" s="95"/>
      <c r="BH4075" s="95"/>
      <c r="BI4075" s="95"/>
    </row>
    <row r="4076" spans="17:61" s="82" customFormat="1" x14ac:dyDescent="0.2">
      <c r="Q4076" s="103"/>
      <c r="R4076" s="104"/>
      <c r="S4076" s="103"/>
      <c r="T4076" s="103"/>
      <c r="U4076" s="103"/>
      <c r="V4076" s="103"/>
      <c r="W4076" s="103"/>
      <c r="X4076" s="103"/>
      <c r="Y4076" s="103"/>
      <c r="Z4076" s="103"/>
      <c r="AA4076" s="103"/>
      <c r="AB4076" s="103"/>
      <c r="AC4076" s="103"/>
      <c r="AD4076" s="103"/>
      <c r="AE4076" s="103"/>
      <c r="AF4076" s="103"/>
      <c r="AG4076" s="103"/>
      <c r="AH4076" s="103"/>
      <c r="AI4076" s="103"/>
      <c r="AJ4076" s="103"/>
      <c r="AK4076" s="103"/>
      <c r="AL4076" s="103"/>
      <c r="AM4076" s="103"/>
      <c r="AN4076" s="103"/>
      <c r="AO4076" s="103"/>
      <c r="AP4076" s="103"/>
      <c r="AQ4076" s="103"/>
      <c r="AR4076" s="103"/>
      <c r="AS4076" s="103"/>
      <c r="AT4076" s="103"/>
      <c r="AU4076" s="103"/>
      <c r="AV4076" s="103"/>
      <c r="AW4076" s="103"/>
      <c r="AX4076" s="103"/>
      <c r="AY4076" s="103"/>
      <c r="AZ4076" s="103"/>
      <c r="BA4076" s="95"/>
      <c r="BB4076" s="95"/>
      <c r="BC4076" s="95"/>
      <c r="BD4076" s="95"/>
      <c r="BE4076" s="95"/>
      <c r="BF4076" s="95"/>
      <c r="BG4076" s="95"/>
      <c r="BH4076" s="95"/>
      <c r="BI4076" s="95"/>
    </row>
    <row r="4077" spans="17:61" s="82" customFormat="1" x14ac:dyDescent="0.2">
      <c r="Q4077" s="103"/>
      <c r="R4077" s="104"/>
      <c r="S4077" s="103"/>
      <c r="T4077" s="103"/>
      <c r="U4077" s="103"/>
      <c r="V4077" s="103"/>
      <c r="W4077" s="103"/>
      <c r="X4077" s="103"/>
      <c r="Y4077" s="103"/>
      <c r="Z4077" s="103"/>
      <c r="AA4077" s="103"/>
      <c r="AB4077" s="103"/>
      <c r="AC4077" s="103"/>
      <c r="AD4077" s="103"/>
      <c r="AE4077" s="103"/>
      <c r="AF4077" s="103"/>
      <c r="AG4077" s="103"/>
      <c r="AH4077" s="103"/>
      <c r="AI4077" s="103"/>
      <c r="AJ4077" s="103"/>
      <c r="AK4077" s="103"/>
      <c r="AL4077" s="103"/>
      <c r="AM4077" s="103"/>
      <c r="AN4077" s="103"/>
      <c r="AO4077" s="103"/>
      <c r="AP4077" s="103"/>
      <c r="AQ4077" s="103"/>
      <c r="AR4077" s="103"/>
      <c r="AS4077" s="103"/>
      <c r="AT4077" s="103"/>
      <c r="AU4077" s="103"/>
      <c r="AV4077" s="103"/>
      <c r="AW4077" s="103"/>
      <c r="AX4077" s="103"/>
      <c r="AY4077" s="103"/>
      <c r="AZ4077" s="103"/>
      <c r="BA4077" s="95"/>
      <c r="BB4077" s="95"/>
      <c r="BC4077" s="95"/>
      <c r="BD4077" s="95"/>
      <c r="BE4077" s="95"/>
      <c r="BF4077" s="95"/>
      <c r="BG4077" s="95"/>
      <c r="BH4077" s="95"/>
      <c r="BI4077" s="95"/>
    </row>
    <row r="4078" spans="17:61" s="82" customFormat="1" x14ac:dyDescent="0.2">
      <c r="Q4078" s="103"/>
      <c r="R4078" s="104"/>
      <c r="S4078" s="103"/>
      <c r="T4078" s="103"/>
      <c r="U4078" s="103"/>
      <c r="V4078" s="103"/>
      <c r="W4078" s="103"/>
      <c r="X4078" s="103"/>
      <c r="Y4078" s="103"/>
      <c r="Z4078" s="103"/>
      <c r="AA4078" s="103"/>
      <c r="AB4078" s="103"/>
      <c r="AC4078" s="103"/>
      <c r="AD4078" s="103"/>
      <c r="AE4078" s="103"/>
      <c r="AF4078" s="103"/>
      <c r="AG4078" s="103"/>
      <c r="AH4078" s="103"/>
      <c r="AI4078" s="103"/>
      <c r="AJ4078" s="103"/>
      <c r="AK4078" s="103"/>
      <c r="AL4078" s="103"/>
      <c r="AM4078" s="103"/>
      <c r="AN4078" s="103"/>
      <c r="AO4078" s="103"/>
      <c r="AP4078" s="103"/>
      <c r="AQ4078" s="103"/>
      <c r="AR4078" s="103"/>
      <c r="AS4078" s="103"/>
      <c r="AT4078" s="103"/>
      <c r="AU4078" s="103"/>
      <c r="AV4078" s="103"/>
      <c r="AW4078" s="103"/>
      <c r="AX4078" s="103"/>
      <c r="AY4078" s="103"/>
      <c r="AZ4078" s="103"/>
      <c r="BA4078" s="95"/>
      <c r="BB4078" s="95"/>
      <c r="BC4078" s="95"/>
      <c r="BD4078" s="95"/>
      <c r="BE4078" s="95"/>
      <c r="BF4078" s="95"/>
      <c r="BG4078" s="95"/>
      <c r="BH4078" s="95"/>
      <c r="BI4078" s="95"/>
    </row>
    <row r="4079" spans="17:61" s="82" customFormat="1" x14ac:dyDescent="0.2">
      <c r="Q4079" s="103"/>
      <c r="R4079" s="104"/>
      <c r="S4079" s="103"/>
      <c r="T4079" s="103"/>
      <c r="U4079" s="103"/>
      <c r="V4079" s="103"/>
      <c r="W4079" s="103"/>
      <c r="X4079" s="103"/>
      <c r="Y4079" s="103"/>
      <c r="Z4079" s="103"/>
      <c r="AA4079" s="103"/>
      <c r="AB4079" s="103"/>
      <c r="AC4079" s="103"/>
      <c r="AD4079" s="103"/>
      <c r="AE4079" s="103"/>
      <c r="AF4079" s="103"/>
      <c r="AG4079" s="103"/>
      <c r="AH4079" s="103"/>
      <c r="AI4079" s="103"/>
      <c r="AJ4079" s="103"/>
      <c r="AK4079" s="103"/>
      <c r="AL4079" s="103"/>
      <c r="AM4079" s="103"/>
      <c r="AN4079" s="103"/>
      <c r="AO4079" s="103"/>
      <c r="AP4079" s="103"/>
      <c r="AQ4079" s="103"/>
      <c r="AR4079" s="103"/>
      <c r="AS4079" s="103"/>
      <c r="AT4079" s="103"/>
      <c r="AU4079" s="103"/>
      <c r="AV4079" s="103"/>
      <c r="AW4079" s="103"/>
      <c r="AX4079" s="103"/>
      <c r="AY4079" s="103"/>
      <c r="AZ4079" s="103"/>
      <c r="BA4079" s="95"/>
      <c r="BB4079" s="95"/>
      <c r="BC4079" s="95"/>
      <c r="BD4079" s="95"/>
      <c r="BE4079" s="95"/>
      <c r="BF4079" s="95"/>
      <c r="BG4079" s="95"/>
      <c r="BH4079" s="95"/>
      <c r="BI4079" s="95"/>
    </row>
    <row r="4080" spans="17:61" s="82" customFormat="1" x14ac:dyDescent="0.2">
      <c r="Q4080" s="103"/>
      <c r="R4080" s="104"/>
      <c r="S4080" s="103"/>
      <c r="T4080" s="103"/>
      <c r="U4080" s="103"/>
      <c r="V4080" s="103"/>
      <c r="W4080" s="103"/>
      <c r="X4080" s="103"/>
      <c r="Y4080" s="103"/>
      <c r="Z4080" s="103"/>
      <c r="AA4080" s="103"/>
      <c r="AB4080" s="103"/>
      <c r="AC4080" s="103"/>
      <c r="AD4080" s="103"/>
      <c r="AE4080" s="103"/>
      <c r="AF4080" s="103"/>
      <c r="AG4080" s="103"/>
      <c r="AH4080" s="103"/>
      <c r="AI4080" s="103"/>
      <c r="AJ4080" s="103"/>
      <c r="AK4080" s="103"/>
      <c r="AL4080" s="103"/>
      <c r="AM4080" s="103"/>
      <c r="AN4080" s="103"/>
      <c r="AO4080" s="103"/>
      <c r="AP4080" s="103"/>
      <c r="AQ4080" s="103"/>
      <c r="AR4080" s="103"/>
      <c r="AS4080" s="103"/>
      <c r="AT4080" s="103"/>
      <c r="AU4080" s="103"/>
      <c r="AV4080" s="103"/>
      <c r="AW4080" s="103"/>
      <c r="AX4080" s="103"/>
      <c r="AY4080" s="103"/>
      <c r="AZ4080" s="103"/>
      <c r="BA4080" s="95"/>
      <c r="BB4080" s="95"/>
      <c r="BC4080" s="95"/>
      <c r="BD4080" s="95"/>
      <c r="BE4080" s="95"/>
      <c r="BF4080" s="95"/>
      <c r="BG4080" s="95"/>
      <c r="BH4080" s="95"/>
      <c r="BI4080" s="95"/>
    </row>
    <row r="4081" spans="17:61" s="82" customFormat="1" x14ac:dyDescent="0.2">
      <c r="Q4081" s="103"/>
      <c r="R4081" s="104"/>
      <c r="S4081" s="103"/>
      <c r="T4081" s="103"/>
      <c r="U4081" s="103"/>
      <c r="V4081" s="103"/>
      <c r="W4081" s="103"/>
      <c r="X4081" s="103"/>
      <c r="Y4081" s="103"/>
      <c r="Z4081" s="103"/>
      <c r="AA4081" s="103"/>
      <c r="AB4081" s="103"/>
      <c r="AC4081" s="103"/>
      <c r="AD4081" s="103"/>
      <c r="AE4081" s="103"/>
      <c r="AF4081" s="103"/>
      <c r="AG4081" s="103"/>
      <c r="AH4081" s="103"/>
      <c r="AI4081" s="103"/>
      <c r="AJ4081" s="103"/>
      <c r="AK4081" s="103"/>
      <c r="AL4081" s="103"/>
      <c r="AM4081" s="103"/>
      <c r="AN4081" s="103"/>
      <c r="AO4081" s="103"/>
      <c r="AP4081" s="103"/>
      <c r="AQ4081" s="103"/>
      <c r="AR4081" s="103"/>
      <c r="AS4081" s="103"/>
      <c r="AT4081" s="103"/>
      <c r="AU4081" s="103"/>
      <c r="AV4081" s="103"/>
      <c r="AW4081" s="103"/>
      <c r="AX4081" s="103"/>
      <c r="AY4081" s="103"/>
      <c r="AZ4081" s="103"/>
      <c r="BA4081" s="95"/>
      <c r="BB4081" s="95"/>
      <c r="BC4081" s="95"/>
      <c r="BD4081" s="95"/>
      <c r="BE4081" s="95"/>
      <c r="BF4081" s="95"/>
      <c r="BG4081" s="95"/>
      <c r="BH4081" s="95"/>
      <c r="BI4081" s="95"/>
    </row>
    <row r="4082" spans="17:61" s="82" customFormat="1" x14ac:dyDescent="0.2">
      <c r="Q4082" s="103"/>
      <c r="R4082" s="104"/>
      <c r="S4082" s="103"/>
      <c r="T4082" s="103"/>
      <c r="U4082" s="103"/>
      <c r="V4082" s="103"/>
      <c r="W4082" s="103"/>
      <c r="X4082" s="103"/>
      <c r="Y4082" s="103"/>
      <c r="Z4082" s="103"/>
      <c r="AA4082" s="103"/>
      <c r="AB4082" s="103"/>
      <c r="AC4082" s="103"/>
      <c r="AD4082" s="103"/>
      <c r="AE4082" s="103"/>
      <c r="AF4082" s="103"/>
      <c r="AG4082" s="103"/>
      <c r="AH4082" s="103"/>
      <c r="AI4082" s="103"/>
      <c r="AJ4082" s="103"/>
      <c r="AK4082" s="103"/>
      <c r="AL4082" s="103"/>
      <c r="AM4082" s="103"/>
      <c r="AN4082" s="103"/>
      <c r="AO4082" s="103"/>
      <c r="AP4082" s="103"/>
      <c r="AQ4082" s="103"/>
      <c r="AR4082" s="103"/>
      <c r="AS4082" s="103"/>
      <c r="AT4082" s="103"/>
      <c r="AU4082" s="103"/>
      <c r="AV4082" s="103"/>
      <c r="AW4082" s="103"/>
      <c r="AX4082" s="103"/>
      <c r="AY4082" s="103"/>
      <c r="AZ4082" s="103"/>
      <c r="BA4082" s="95"/>
      <c r="BB4082" s="95"/>
      <c r="BC4082" s="95"/>
      <c r="BD4082" s="95"/>
      <c r="BE4082" s="95"/>
      <c r="BF4082" s="95"/>
      <c r="BG4082" s="95"/>
      <c r="BH4082" s="95"/>
      <c r="BI4082" s="95"/>
    </row>
    <row r="4083" spans="17:61" s="82" customFormat="1" x14ac:dyDescent="0.2">
      <c r="Q4083" s="103"/>
      <c r="R4083" s="104"/>
      <c r="S4083" s="103"/>
      <c r="T4083" s="103"/>
      <c r="U4083" s="103"/>
      <c r="V4083" s="103"/>
      <c r="W4083" s="103"/>
      <c r="X4083" s="103"/>
      <c r="Y4083" s="103"/>
      <c r="Z4083" s="103"/>
      <c r="AA4083" s="103"/>
      <c r="AB4083" s="103"/>
      <c r="AC4083" s="103"/>
      <c r="AD4083" s="103"/>
      <c r="AE4083" s="103"/>
      <c r="AF4083" s="103"/>
      <c r="AG4083" s="103"/>
      <c r="AH4083" s="103"/>
      <c r="AI4083" s="103"/>
      <c r="AJ4083" s="103"/>
      <c r="AK4083" s="103"/>
      <c r="AL4083" s="103"/>
      <c r="AM4083" s="103"/>
      <c r="AN4083" s="103"/>
      <c r="AO4083" s="103"/>
      <c r="AP4083" s="103"/>
      <c r="AQ4083" s="103"/>
      <c r="AR4083" s="103"/>
      <c r="AS4083" s="103"/>
      <c r="AT4083" s="103"/>
      <c r="AU4083" s="103"/>
      <c r="AV4083" s="103"/>
      <c r="AW4083" s="103"/>
      <c r="AX4083" s="103"/>
      <c r="AY4083" s="103"/>
      <c r="AZ4083" s="103"/>
      <c r="BA4083" s="95"/>
      <c r="BB4083" s="95"/>
      <c r="BC4083" s="95"/>
      <c r="BD4083" s="95"/>
      <c r="BE4083" s="95"/>
      <c r="BF4083" s="95"/>
      <c r="BG4083" s="95"/>
      <c r="BH4083" s="95"/>
      <c r="BI4083" s="95"/>
    </row>
    <row r="4084" spans="17:61" s="82" customFormat="1" x14ac:dyDescent="0.2">
      <c r="Q4084" s="103"/>
      <c r="R4084" s="104"/>
      <c r="S4084" s="103"/>
      <c r="T4084" s="103"/>
      <c r="U4084" s="103"/>
      <c r="V4084" s="103"/>
      <c r="W4084" s="103"/>
      <c r="X4084" s="103"/>
      <c r="Y4084" s="103"/>
      <c r="Z4084" s="103"/>
      <c r="AA4084" s="103"/>
      <c r="AB4084" s="103"/>
      <c r="AC4084" s="103"/>
      <c r="AD4084" s="103"/>
      <c r="AE4084" s="103"/>
      <c r="AF4084" s="103"/>
      <c r="AG4084" s="103"/>
      <c r="AH4084" s="103"/>
      <c r="AI4084" s="103"/>
      <c r="AJ4084" s="103"/>
      <c r="AK4084" s="103"/>
      <c r="AL4084" s="103"/>
      <c r="AM4084" s="103"/>
      <c r="AN4084" s="103"/>
      <c r="AO4084" s="103"/>
      <c r="AP4084" s="103"/>
      <c r="AQ4084" s="103"/>
      <c r="AR4084" s="103"/>
      <c r="AS4084" s="103"/>
      <c r="AT4084" s="103"/>
      <c r="AU4084" s="103"/>
      <c r="AV4084" s="103"/>
      <c r="AW4084" s="103"/>
      <c r="AX4084" s="103"/>
      <c r="AY4084" s="103"/>
      <c r="AZ4084" s="103"/>
      <c r="BA4084" s="95"/>
      <c r="BB4084" s="95"/>
      <c r="BC4084" s="95"/>
      <c r="BD4084" s="95"/>
      <c r="BE4084" s="95"/>
      <c r="BF4084" s="95"/>
      <c r="BG4084" s="95"/>
      <c r="BH4084" s="95"/>
      <c r="BI4084" s="95"/>
    </row>
    <row r="4085" spans="17:61" s="82" customFormat="1" x14ac:dyDescent="0.2">
      <c r="Q4085" s="103"/>
      <c r="R4085" s="104"/>
      <c r="S4085" s="103"/>
      <c r="T4085" s="103"/>
      <c r="U4085" s="103"/>
      <c r="V4085" s="103"/>
      <c r="W4085" s="103"/>
      <c r="X4085" s="103"/>
      <c r="Y4085" s="103"/>
      <c r="Z4085" s="103"/>
      <c r="AA4085" s="103"/>
      <c r="AB4085" s="103"/>
      <c r="AC4085" s="103"/>
      <c r="AD4085" s="103"/>
      <c r="AE4085" s="103"/>
      <c r="AF4085" s="103"/>
      <c r="AG4085" s="103"/>
      <c r="AH4085" s="103"/>
      <c r="AI4085" s="103"/>
      <c r="AJ4085" s="103"/>
      <c r="AK4085" s="103"/>
      <c r="AL4085" s="103"/>
      <c r="AM4085" s="103"/>
      <c r="AN4085" s="103"/>
      <c r="AO4085" s="103"/>
      <c r="AP4085" s="103"/>
      <c r="AQ4085" s="103"/>
      <c r="AR4085" s="103"/>
      <c r="AS4085" s="103"/>
      <c r="AT4085" s="103"/>
      <c r="AU4085" s="103"/>
      <c r="AV4085" s="103"/>
      <c r="AW4085" s="103"/>
      <c r="AX4085" s="103"/>
      <c r="AY4085" s="103"/>
      <c r="AZ4085" s="103"/>
      <c r="BA4085" s="95"/>
      <c r="BB4085" s="95"/>
      <c r="BC4085" s="95"/>
      <c r="BD4085" s="95"/>
      <c r="BE4085" s="95"/>
      <c r="BF4085" s="95"/>
      <c r="BG4085" s="95"/>
      <c r="BH4085" s="95"/>
      <c r="BI4085" s="95"/>
    </row>
    <row r="4086" spans="17:61" s="82" customFormat="1" x14ac:dyDescent="0.2">
      <c r="Q4086" s="103"/>
      <c r="R4086" s="104"/>
      <c r="S4086" s="103"/>
      <c r="T4086" s="103"/>
      <c r="U4086" s="103"/>
      <c r="V4086" s="103"/>
      <c r="W4086" s="103"/>
      <c r="X4086" s="103"/>
      <c r="Y4086" s="103"/>
      <c r="Z4086" s="103"/>
      <c r="AA4086" s="103"/>
      <c r="AB4086" s="103"/>
      <c r="AC4086" s="103"/>
      <c r="AD4086" s="103"/>
      <c r="AE4086" s="103"/>
      <c r="AF4086" s="103"/>
      <c r="AG4086" s="103"/>
      <c r="AH4086" s="103"/>
      <c r="AI4086" s="103"/>
      <c r="AJ4086" s="103"/>
      <c r="AK4086" s="103"/>
      <c r="AL4086" s="103"/>
      <c r="AM4086" s="103"/>
      <c r="AN4086" s="103"/>
      <c r="AO4086" s="103"/>
      <c r="AP4086" s="103"/>
      <c r="AQ4086" s="103"/>
      <c r="AR4086" s="103"/>
      <c r="AS4086" s="103"/>
      <c r="AT4086" s="103"/>
      <c r="AU4086" s="103"/>
      <c r="AV4086" s="103"/>
      <c r="AW4086" s="103"/>
      <c r="AX4086" s="103"/>
      <c r="AY4086" s="103"/>
      <c r="AZ4086" s="103"/>
      <c r="BA4086" s="95"/>
      <c r="BB4086" s="95"/>
      <c r="BC4086" s="95"/>
      <c r="BD4086" s="95"/>
      <c r="BE4086" s="95"/>
      <c r="BF4086" s="95"/>
      <c r="BG4086" s="95"/>
      <c r="BH4086" s="95"/>
      <c r="BI4086" s="95"/>
    </row>
    <row r="4087" spans="17:61" s="82" customFormat="1" x14ac:dyDescent="0.2">
      <c r="Q4087" s="103"/>
      <c r="R4087" s="104"/>
      <c r="S4087" s="103"/>
      <c r="T4087" s="103"/>
      <c r="U4087" s="103"/>
      <c r="V4087" s="103"/>
      <c r="W4087" s="103"/>
      <c r="X4087" s="103"/>
      <c r="Y4087" s="103"/>
      <c r="Z4087" s="103"/>
      <c r="AA4087" s="103"/>
      <c r="AB4087" s="103"/>
      <c r="AC4087" s="103"/>
      <c r="AD4087" s="103"/>
      <c r="AE4087" s="103"/>
      <c r="AF4087" s="103"/>
      <c r="AG4087" s="103"/>
      <c r="AH4087" s="103"/>
      <c r="AI4087" s="103"/>
      <c r="AJ4087" s="103"/>
      <c r="AK4087" s="103"/>
      <c r="AL4087" s="103"/>
      <c r="AM4087" s="103"/>
      <c r="AN4087" s="103"/>
      <c r="AO4087" s="103"/>
      <c r="AP4087" s="103"/>
      <c r="AQ4087" s="103"/>
      <c r="AR4087" s="103"/>
      <c r="AS4087" s="103"/>
      <c r="AT4087" s="103"/>
      <c r="AU4087" s="103"/>
      <c r="AV4087" s="103"/>
      <c r="AW4087" s="103"/>
      <c r="AX4087" s="103"/>
      <c r="AY4087" s="103"/>
      <c r="AZ4087" s="103"/>
      <c r="BA4087" s="95"/>
      <c r="BB4087" s="95"/>
      <c r="BC4087" s="95"/>
      <c r="BD4087" s="95"/>
      <c r="BE4087" s="95"/>
      <c r="BF4087" s="95"/>
      <c r="BG4087" s="95"/>
      <c r="BH4087" s="95"/>
      <c r="BI4087" s="95"/>
    </row>
    <row r="4088" spans="17:61" s="82" customFormat="1" x14ac:dyDescent="0.2">
      <c r="Q4088" s="103"/>
      <c r="R4088" s="104"/>
      <c r="S4088" s="103"/>
      <c r="T4088" s="103"/>
      <c r="U4088" s="103"/>
      <c r="V4088" s="103"/>
      <c r="W4088" s="103"/>
      <c r="X4088" s="103"/>
      <c r="Y4088" s="103"/>
      <c r="Z4088" s="103"/>
      <c r="AA4088" s="103"/>
      <c r="AB4088" s="103"/>
      <c r="AC4088" s="103"/>
      <c r="AD4088" s="103"/>
      <c r="AE4088" s="103"/>
      <c r="AF4088" s="103"/>
      <c r="AG4088" s="103"/>
      <c r="AH4088" s="103"/>
      <c r="AI4088" s="103"/>
      <c r="AJ4088" s="103"/>
      <c r="AK4088" s="103"/>
      <c r="AL4088" s="103"/>
      <c r="AM4088" s="103"/>
      <c r="AN4088" s="103"/>
      <c r="AO4088" s="103"/>
      <c r="AP4088" s="103"/>
      <c r="AQ4088" s="103"/>
      <c r="AR4088" s="103"/>
      <c r="AS4088" s="103"/>
      <c r="AT4088" s="103"/>
      <c r="AU4088" s="103"/>
      <c r="AV4088" s="103"/>
      <c r="AW4088" s="103"/>
      <c r="AX4088" s="103"/>
      <c r="AY4088" s="103"/>
      <c r="AZ4088" s="103"/>
      <c r="BA4088" s="95"/>
      <c r="BB4088" s="95"/>
      <c r="BC4088" s="95"/>
      <c r="BD4088" s="95"/>
      <c r="BE4088" s="95"/>
      <c r="BF4088" s="95"/>
      <c r="BG4088" s="95"/>
      <c r="BH4088" s="95"/>
      <c r="BI4088" s="95"/>
    </row>
    <row r="4089" spans="17:61" s="82" customFormat="1" x14ac:dyDescent="0.2">
      <c r="Q4089" s="103"/>
      <c r="R4089" s="104"/>
      <c r="S4089" s="103"/>
      <c r="T4089" s="103"/>
      <c r="U4089" s="103"/>
      <c r="V4089" s="103"/>
      <c r="W4089" s="103"/>
      <c r="X4089" s="103"/>
      <c r="Y4089" s="103"/>
      <c r="Z4089" s="103"/>
      <c r="AA4089" s="103"/>
      <c r="AB4089" s="103"/>
      <c r="AC4089" s="103"/>
      <c r="AD4089" s="103"/>
      <c r="AE4089" s="103"/>
      <c r="AF4089" s="103"/>
      <c r="AG4089" s="103"/>
      <c r="AH4089" s="103"/>
      <c r="AI4089" s="103"/>
      <c r="AJ4089" s="103"/>
      <c r="AK4089" s="103"/>
      <c r="AL4089" s="103"/>
      <c r="AM4089" s="103"/>
      <c r="AN4089" s="103"/>
      <c r="AO4089" s="103"/>
      <c r="AP4089" s="103"/>
      <c r="AQ4089" s="103"/>
      <c r="AR4089" s="103"/>
      <c r="AS4089" s="103"/>
      <c r="AT4089" s="103"/>
      <c r="AU4089" s="103"/>
      <c r="AV4089" s="103"/>
      <c r="AW4089" s="103"/>
      <c r="AX4089" s="103"/>
      <c r="AY4089" s="103"/>
      <c r="AZ4089" s="103"/>
      <c r="BA4089" s="95"/>
      <c r="BB4089" s="95"/>
      <c r="BC4089" s="95"/>
      <c r="BD4089" s="95"/>
      <c r="BE4089" s="95"/>
      <c r="BF4089" s="95"/>
      <c r="BG4089" s="95"/>
      <c r="BH4089" s="95"/>
      <c r="BI4089" s="95"/>
    </row>
    <row r="4090" spans="17:61" s="82" customFormat="1" x14ac:dyDescent="0.2">
      <c r="Q4090" s="103"/>
      <c r="R4090" s="104"/>
      <c r="S4090" s="103"/>
      <c r="T4090" s="103"/>
      <c r="U4090" s="103"/>
      <c r="V4090" s="103"/>
      <c r="W4090" s="103"/>
      <c r="X4090" s="103"/>
      <c r="Y4090" s="103"/>
      <c r="Z4090" s="103"/>
      <c r="AA4090" s="103"/>
      <c r="AB4090" s="103"/>
      <c r="AC4090" s="103"/>
      <c r="AD4090" s="103"/>
      <c r="AE4090" s="103"/>
      <c r="AF4090" s="103"/>
      <c r="AG4090" s="103"/>
      <c r="AH4090" s="103"/>
      <c r="AI4090" s="103"/>
      <c r="AJ4090" s="103"/>
      <c r="AK4090" s="103"/>
      <c r="AL4090" s="103"/>
      <c r="AM4090" s="103"/>
      <c r="AN4090" s="103"/>
      <c r="AO4090" s="103"/>
      <c r="AP4090" s="103"/>
      <c r="AQ4090" s="103"/>
      <c r="AR4090" s="103"/>
      <c r="AS4090" s="103"/>
      <c r="AT4090" s="103"/>
      <c r="AU4090" s="103"/>
      <c r="AV4090" s="103"/>
      <c r="AW4090" s="103"/>
      <c r="AX4090" s="103"/>
      <c r="AY4090" s="103"/>
      <c r="AZ4090" s="103"/>
      <c r="BA4090" s="95"/>
      <c r="BB4090" s="95"/>
      <c r="BC4090" s="95"/>
      <c r="BD4090" s="95"/>
      <c r="BE4090" s="95"/>
      <c r="BF4090" s="95"/>
      <c r="BG4090" s="95"/>
      <c r="BH4090" s="95"/>
      <c r="BI4090" s="95"/>
    </row>
    <row r="4091" spans="17:61" s="82" customFormat="1" x14ac:dyDescent="0.2">
      <c r="Q4091" s="103"/>
      <c r="R4091" s="104"/>
      <c r="S4091" s="103"/>
      <c r="T4091" s="103"/>
      <c r="U4091" s="103"/>
      <c r="V4091" s="103"/>
      <c r="W4091" s="103"/>
      <c r="X4091" s="103"/>
      <c r="Y4091" s="103"/>
      <c r="Z4091" s="103"/>
      <c r="AA4091" s="103"/>
      <c r="AB4091" s="103"/>
      <c r="AC4091" s="103"/>
      <c r="AD4091" s="103"/>
      <c r="AE4091" s="103"/>
      <c r="AF4091" s="103"/>
      <c r="AG4091" s="103"/>
      <c r="AH4091" s="103"/>
      <c r="AI4091" s="103"/>
      <c r="AJ4091" s="103"/>
      <c r="AK4091" s="103"/>
      <c r="AL4091" s="103"/>
      <c r="AM4091" s="103"/>
      <c r="AN4091" s="103"/>
      <c r="AO4091" s="103"/>
      <c r="AP4091" s="103"/>
      <c r="AQ4091" s="103"/>
      <c r="AR4091" s="103"/>
      <c r="AS4091" s="103"/>
      <c r="AT4091" s="103"/>
      <c r="AU4091" s="103"/>
      <c r="AV4091" s="103"/>
      <c r="AW4091" s="103"/>
      <c r="AX4091" s="103"/>
      <c r="AY4091" s="103"/>
      <c r="AZ4091" s="103"/>
      <c r="BA4091" s="95"/>
      <c r="BB4091" s="95"/>
      <c r="BC4091" s="95"/>
      <c r="BD4091" s="95"/>
      <c r="BE4091" s="95"/>
      <c r="BF4091" s="95"/>
      <c r="BG4091" s="95"/>
      <c r="BH4091" s="95"/>
      <c r="BI4091" s="95"/>
    </row>
    <row r="4092" spans="17:61" s="82" customFormat="1" x14ac:dyDescent="0.2">
      <c r="Q4092" s="103"/>
      <c r="R4092" s="104"/>
      <c r="S4092" s="103"/>
      <c r="T4092" s="103"/>
      <c r="U4092" s="103"/>
      <c r="V4092" s="103"/>
      <c r="W4092" s="103"/>
      <c r="X4092" s="103"/>
      <c r="Y4092" s="103"/>
      <c r="Z4092" s="103"/>
      <c r="AA4092" s="103"/>
      <c r="AB4092" s="103"/>
      <c r="AC4092" s="103"/>
      <c r="AD4092" s="103"/>
      <c r="AE4092" s="103"/>
      <c r="AF4092" s="103"/>
      <c r="AG4092" s="103"/>
      <c r="AH4092" s="103"/>
      <c r="AI4092" s="103"/>
      <c r="AJ4092" s="103"/>
      <c r="AK4092" s="103"/>
      <c r="AL4092" s="103"/>
      <c r="AM4092" s="103"/>
      <c r="AN4092" s="103"/>
      <c r="AO4092" s="103"/>
      <c r="AP4092" s="103"/>
      <c r="AQ4092" s="103"/>
      <c r="AR4092" s="103"/>
      <c r="AS4092" s="103"/>
      <c r="AT4092" s="103"/>
      <c r="AU4092" s="103"/>
      <c r="AV4092" s="103"/>
      <c r="AW4092" s="103"/>
      <c r="AX4092" s="103"/>
      <c r="AY4092" s="103"/>
      <c r="AZ4092" s="103"/>
      <c r="BA4092" s="95"/>
      <c r="BB4092" s="95"/>
      <c r="BC4092" s="95"/>
      <c r="BD4092" s="95"/>
      <c r="BE4092" s="95"/>
      <c r="BF4092" s="95"/>
      <c r="BG4092" s="95"/>
      <c r="BH4092" s="95"/>
      <c r="BI4092" s="95"/>
    </row>
    <row r="4093" spans="17:61" s="82" customFormat="1" x14ac:dyDescent="0.2">
      <c r="Q4093" s="103"/>
      <c r="R4093" s="104"/>
      <c r="S4093" s="103"/>
      <c r="T4093" s="103"/>
      <c r="U4093" s="103"/>
      <c r="V4093" s="103"/>
      <c r="W4093" s="103"/>
      <c r="X4093" s="103"/>
      <c r="Y4093" s="103"/>
      <c r="Z4093" s="103"/>
      <c r="AA4093" s="103"/>
      <c r="AB4093" s="103"/>
      <c r="AC4093" s="103"/>
      <c r="AD4093" s="103"/>
      <c r="AE4093" s="103"/>
      <c r="AF4093" s="103"/>
      <c r="AG4093" s="103"/>
      <c r="AH4093" s="103"/>
      <c r="AI4093" s="103"/>
      <c r="AJ4093" s="103"/>
      <c r="AK4093" s="103"/>
      <c r="AL4093" s="103"/>
      <c r="AM4093" s="103"/>
      <c r="AN4093" s="103"/>
      <c r="AO4093" s="103"/>
      <c r="AP4093" s="103"/>
      <c r="AQ4093" s="103"/>
      <c r="AR4093" s="103"/>
      <c r="AS4093" s="103"/>
      <c r="AT4093" s="103"/>
      <c r="AU4093" s="103"/>
      <c r="AV4093" s="103"/>
      <c r="AW4093" s="103"/>
      <c r="AX4093" s="103"/>
      <c r="AY4093" s="103"/>
      <c r="AZ4093" s="103"/>
      <c r="BA4093" s="95"/>
      <c r="BB4093" s="95"/>
      <c r="BC4093" s="95"/>
      <c r="BD4093" s="95"/>
      <c r="BE4093" s="95"/>
      <c r="BF4093" s="95"/>
      <c r="BG4093" s="95"/>
      <c r="BH4093" s="95"/>
      <c r="BI4093" s="95"/>
    </row>
    <row r="4094" spans="17:61" s="82" customFormat="1" x14ac:dyDescent="0.2">
      <c r="Q4094" s="103"/>
      <c r="R4094" s="104"/>
      <c r="S4094" s="103"/>
      <c r="T4094" s="103"/>
      <c r="U4094" s="103"/>
      <c r="V4094" s="103"/>
      <c r="W4094" s="103"/>
      <c r="X4094" s="103"/>
      <c r="Y4094" s="103"/>
      <c r="Z4094" s="103"/>
      <c r="AA4094" s="103"/>
      <c r="AB4094" s="103"/>
      <c r="AC4094" s="103"/>
      <c r="AD4094" s="103"/>
      <c r="AE4094" s="103"/>
      <c r="AF4094" s="103"/>
      <c r="AG4094" s="103"/>
      <c r="AH4094" s="103"/>
      <c r="AI4094" s="103"/>
      <c r="AJ4094" s="103"/>
      <c r="AK4094" s="103"/>
      <c r="AL4094" s="103"/>
      <c r="AM4094" s="103"/>
      <c r="AN4094" s="103"/>
      <c r="AO4094" s="103"/>
      <c r="AP4094" s="103"/>
      <c r="AQ4094" s="103"/>
      <c r="AR4094" s="103"/>
      <c r="AS4094" s="103"/>
      <c r="AT4094" s="103"/>
      <c r="AU4094" s="103"/>
      <c r="AV4094" s="103"/>
      <c r="AW4094" s="103"/>
      <c r="AX4094" s="103"/>
      <c r="AY4094" s="103"/>
      <c r="AZ4094" s="103"/>
      <c r="BA4094" s="95"/>
      <c r="BB4094" s="95"/>
      <c r="BC4094" s="95"/>
      <c r="BD4094" s="95"/>
      <c r="BE4094" s="95"/>
      <c r="BF4094" s="95"/>
      <c r="BG4094" s="95"/>
      <c r="BH4094" s="95"/>
      <c r="BI4094" s="95"/>
    </row>
    <row r="4095" spans="17:61" s="82" customFormat="1" x14ac:dyDescent="0.2">
      <c r="Q4095" s="103"/>
      <c r="R4095" s="104"/>
      <c r="S4095" s="103"/>
      <c r="T4095" s="103"/>
      <c r="U4095" s="103"/>
      <c r="V4095" s="103"/>
      <c r="W4095" s="103"/>
      <c r="X4095" s="103"/>
      <c r="Y4095" s="103"/>
      <c r="Z4095" s="103"/>
      <c r="AA4095" s="103"/>
      <c r="AB4095" s="103"/>
      <c r="AC4095" s="103"/>
      <c r="AD4095" s="103"/>
      <c r="AE4095" s="103"/>
      <c r="AF4095" s="103"/>
      <c r="AG4095" s="103"/>
      <c r="AH4095" s="103"/>
      <c r="AI4095" s="103"/>
      <c r="AJ4095" s="103"/>
      <c r="AK4095" s="103"/>
      <c r="AL4095" s="103"/>
      <c r="AM4095" s="103"/>
      <c r="AN4095" s="103"/>
      <c r="AO4095" s="103"/>
      <c r="AP4095" s="103"/>
      <c r="AQ4095" s="103"/>
      <c r="AR4095" s="103"/>
      <c r="AS4095" s="103"/>
      <c r="AT4095" s="103"/>
      <c r="AU4095" s="103"/>
      <c r="AV4095" s="103"/>
      <c r="AW4095" s="103"/>
      <c r="AX4095" s="103"/>
      <c r="AY4095" s="103"/>
      <c r="AZ4095" s="103"/>
      <c r="BA4095" s="95"/>
      <c r="BB4095" s="95"/>
      <c r="BC4095" s="95"/>
      <c r="BD4095" s="95"/>
      <c r="BE4095" s="95"/>
      <c r="BF4095" s="95"/>
      <c r="BG4095" s="95"/>
      <c r="BH4095" s="95"/>
      <c r="BI4095" s="95"/>
    </row>
    <row r="4096" spans="17:61" s="82" customFormat="1" x14ac:dyDescent="0.2">
      <c r="Q4096" s="103"/>
      <c r="R4096" s="104"/>
      <c r="S4096" s="103"/>
      <c r="T4096" s="103"/>
      <c r="U4096" s="103"/>
      <c r="V4096" s="103"/>
      <c r="W4096" s="103"/>
      <c r="X4096" s="103"/>
      <c r="Y4096" s="103"/>
      <c r="Z4096" s="103"/>
      <c r="AA4096" s="103"/>
      <c r="AB4096" s="103"/>
      <c r="AC4096" s="103"/>
      <c r="AD4096" s="103"/>
      <c r="AE4096" s="103"/>
      <c r="AF4096" s="103"/>
      <c r="AG4096" s="103"/>
      <c r="AH4096" s="103"/>
      <c r="AI4096" s="103"/>
      <c r="AJ4096" s="103"/>
      <c r="AK4096" s="103"/>
      <c r="AL4096" s="103"/>
      <c r="AM4096" s="103"/>
      <c r="AN4096" s="103"/>
      <c r="AO4096" s="103"/>
      <c r="AP4096" s="103"/>
      <c r="AQ4096" s="103"/>
      <c r="AR4096" s="103"/>
      <c r="AS4096" s="103"/>
      <c r="AT4096" s="103"/>
      <c r="AU4096" s="103"/>
      <c r="AV4096" s="103"/>
      <c r="AW4096" s="103"/>
      <c r="AX4096" s="103"/>
      <c r="AY4096" s="103"/>
      <c r="AZ4096" s="103"/>
      <c r="BA4096" s="95"/>
      <c r="BB4096" s="95"/>
      <c r="BC4096" s="95"/>
      <c r="BD4096" s="95"/>
      <c r="BE4096" s="95"/>
      <c r="BF4096" s="95"/>
      <c r="BG4096" s="95"/>
      <c r="BH4096" s="95"/>
      <c r="BI4096" s="95"/>
    </row>
    <row r="4097" spans="17:61" s="82" customFormat="1" x14ac:dyDescent="0.2">
      <c r="Q4097" s="103"/>
      <c r="R4097" s="104"/>
      <c r="S4097" s="103"/>
      <c r="T4097" s="103"/>
      <c r="U4097" s="103"/>
      <c r="V4097" s="103"/>
      <c r="W4097" s="103"/>
      <c r="X4097" s="103"/>
      <c r="Y4097" s="103"/>
      <c r="Z4097" s="103"/>
      <c r="AA4097" s="103"/>
      <c r="AB4097" s="103"/>
      <c r="AC4097" s="103"/>
      <c r="AD4097" s="103"/>
      <c r="AE4097" s="103"/>
      <c r="AF4097" s="103"/>
      <c r="AG4097" s="103"/>
      <c r="AH4097" s="103"/>
      <c r="AI4097" s="103"/>
      <c r="AJ4097" s="103"/>
      <c r="AK4097" s="103"/>
      <c r="AL4097" s="103"/>
      <c r="AM4097" s="103"/>
      <c r="AN4097" s="103"/>
      <c r="AO4097" s="103"/>
      <c r="AP4097" s="103"/>
      <c r="AQ4097" s="103"/>
      <c r="AR4097" s="103"/>
      <c r="AS4097" s="103"/>
      <c r="AT4097" s="103"/>
      <c r="AU4097" s="103"/>
      <c r="AV4097" s="103"/>
      <c r="AW4097" s="103"/>
      <c r="AX4097" s="103"/>
      <c r="AY4097" s="103"/>
      <c r="AZ4097" s="103"/>
      <c r="BA4097" s="95"/>
      <c r="BB4097" s="95"/>
      <c r="BC4097" s="95"/>
      <c r="BD4097" s="95"/>
      <c r="BE4097" s="95"/>
      <c r="BF4097" s="95"/>
      <c r="BG4097" s="95"/>
      <c r="BH4097" s="95"/>
      <c r="BI4097" s="95"/>
    </row>
    <row r="4098" spans="17:61" s="82" customFormat="1" x14ac:dyDescent="0.2">
      <c r="Q4098" s="103"/>
      <c r="R4098" s="104"/>
      <c r="S4098" s="103"/>
      <c r="T4098" s="103"/>
      <c r="U4098" s="103"/>
      <c r="V4098" s="103"/>
      <c r="W4098" s="103"/>
      <c r="X4098" s="103"/>
      <c r="Y4098" s="103"/>
      <c r="Z4098" s="103"/>
      <c r="AA4098" s="103"/>
      <c r="AB4098" s="103"/>
      <c r="AC4098" s="103"/>
      <c r="AD4098" s="103"/>
      <c r="AE4098" s="103"/>
      <c r="AF4098" s="103"/>
      <c r="AG4098" s="103"/>
      <c r="AH4098" s="103"/>
      <c r="AI4098" s="103"/>
      <c r="AJ4098" s="103"/>
      <c r="AK4098" s="103"/>
      <c r="AL4098" s="103"/>
      <c r="AM4098" s="103"/>
      <c r="AN4098" s="103"/>
      <c r="AO4098" s="103"/>
      <c r="AP4098" s="103"/>
      <c r="AQ4098" s="103"/>
      <c r="AR4098" s="103"/>
      <c r="AS4098" s="103"/>
      <c r="AT4098" s="103"/>
      <c r="AU4098" s="103"/>
      <c r="AV4098" s="103"/>
      <c r="AW4098" s="103"/>
      <c r="AX4098" s="103"/>
      <c r="AY4098" s="103"/>
      <c r="AZ4098" s="103"/>
      <c r="BA4098" s="95"/>
      <c r="BB4098" s="95"/>
      <c r="BC4098" s="95"/>
      <c r="BD4098" s="95"/>
      <c r="BE4098" s="95"/>
      <c r="BF4098" s="95"/>
      <c r="BG4098" s="95"/>
      <c r="BH4098" s="95"/>
      <c r="BI4098" s="95"/>
    </row>
    <row r="4099" spans="17:61" s="82" customFormat="1" x14ac:dyDescent="0.2">
      <c r="Q4099" s="103"/>
      <c r="R4099" s="104"/>
      <c r="S4099" s="103"/>
      <c r="T4099" s="103"/>
      <c r="U4099" s="103"/>
      <c r="V4099" s="103"/>
      <c r="W4099" s="103"/>
      <c r="X4099" s="103"/>
      <c r="Y4099" s="103"/>
      <c r="Z4099" s="103"/>
      <c r="AA4099" s="103"/>
      <c r="AB4099" s="103"/>
      <c r="AC4099" s="103"/>
      <c r="AD4099" s="103"/>
      <c r="AE4099" s="103"/>
      <c r="AF4099" s="103"/>
      <c r="AG4099" s="103"/>
      <c r="AH4099" s="103"/>
      <c r="AI4099" s="103"/>
      <c r="AJ4099" s="103"/>
      <c r="AK4099" s="103"/>
      <c r="AL4099" s="103"/>
      <c r="AM4099" s="103"/>
      <c r="AN4099" s="103"/>
      <c r="AO4099" s="103"/>
      <c r="AP4099" s="103"/>
      <c r="AQ4099" s="103"/>
      <c r="AR4099" s="103"/>
      <c r="AS4099" s="103"/>
      <c r="AT4099" s="103"/>
      <c r="AU4099" s="103"/>
      <c r="AV4099" s="103"/>
      <c r="AW4099" s="103"/>
      <c r="AX4099" s="103"/>
      <c r="AY4099" s="103"/>
      <c r="AZ4099" s="103"/>
      <c r="BA4099" s="95"/>
      <c r="BB4099" s="95"/>
      <c r="BC4099" s="95"/>
      <c r="BD4099" s="95"/>
      <c r="BE4099" s="95"/>
      <c r="BF4099" s="95"/>
      <c r="BG4099" s="95"/>
      <c r="BH4099" s="95"/>
      <c r="BI4099" s="95"/>
    </row>
    <row r="4100" spans="17:61" s="82" customFormat="1" x14ac:dyDescent="0.2">
      <c r="Q4100" s="103"/>
      <c r="R4100" s="104"/>
      <c r="S4100" s="103"/>
      <c r="T4100" s="103"/>
      <c r="U4100" s="103"/>
      <c r="V4100" s="103"/>
      <c r="W4100" s="103"/>
      <c r="X4100" s="103"/>
      <c r="Y4100" s="103"/>
      <c r="Z4100" s="103"/>
      <c r="AA4100" s="103"/>
      <c r="AB4100" s="103"/>
      <c r="AC4100" s="103"/>
      <c r="AD4100" s="103"/>
      <c r="AE4100" s="103"/>
      <c r="AF4100" s="103"/>
      <c r="AG4100" s="103"/>
      <c r="AH4100" s="103"/>
      <c r="AI4100" s="103"/>
      <c r="AJ4100" s="103"/>
      <c r="AK4100" s="103"/>
      <c r="AL4100" s="103"/>
      <c r="AM4100" s="103"/>
      <c r="AN4100" s="103"/>
      <c r="AO4100" s="103"/>
      <c r="AP4100" s="103"/>
      <c r="AQ4100" s="103"/>
      <c r="AR4100" s="103"/>
      <c r="AS4100" s="103"/>
      <c r="AT4100" s="103"/>
      <c r="AU4100" s="103"/>
      <c r="AV4100" s="103"/>
      <c r="AW4100" s="103"/>
      <c r="AX4100" s="103"/>
      <c r="AY4100" s="103"/>
      <c r="AZ4100" s="103"/>
      <c r="BA4100" s="95"/>
      <c r="BB4100" s="95"/>
      <c r="BC4100" s="95"/>
      <c r="BD4100" s="95"/>
      <c r="BE4100" s="95"/>
      <c r="BF4100" s="95"/>
      <c r="BG4100" s="95"/>
      <c r="BH4100" s="95"/>
      <c r="BI4100" s="95"/>
    </row>
    <row r="4101" spans="17:61" s="82" customFormat="1" x14ac:dyDescent="0.2">
      <c r="Q4101" s="103"/>
      <c r="R4101" s="104"/>
      <c r="S4101" s="103"/>
      <c r="T4101" s="103"/>
      <c r="U4101" s="103"/>
      <c r="V4101" s="103"/>
      <c r="W4101" s="103"/>
      <c r="X4101" s="103"/>
      <c r="Y4101" s="103"/>
      <c r="Z4101" s="103"/>
      <c r="AA4101" s="103"/>
      <c r="AB4101" s="103"/>
      <c r="AC4101" s="103"/>
      <c r="AD4101" s="103"/>
      <c r="AE4101" s="103"/>
      <c r="AF4101" s="103"/>
      <c r="AG4101" s="103"/>
      <c r="AH4101" s="103"/>
      <c r="AI4101" s="103"/>
      <c r="AJ4101" s="103"/>
      <c r="AK4101" s="103"/>
      <c r="AL4101" s="103"/>
      <c r="AM4101" s="103"/>
      <c r="AN4101" s="103"/>
      <c r="AO4101" s="103"/>
      <c r="AP4101" s="103"/>
      <c r="AQ4101" s="103"/>
      <c r="AR4101" s="103"/>
      <c r="AS4101" s="103"/>
      <c r="AT4101" s="103"/>
      <c r="AU4101" s="103"/>
      <c r="AV4101" s="103"/>
      <c r="AW4101" s="103"/>
      <c r="AX4101" s="103"/>
      <c r="AY4101" s="103"/>
      <c r="AZ4101" s="103"/>
      <c r="BA4101" s="95"/>
      <c r="BB4101" s="95"/>
      <c r="BC4101" s="95"/>
      <c r="BD4101" s="95"/>
      <c r="BE4101" s="95"/>
      <c r="BF4101" s="95"/>
      <c r="BG4101" s="95"/>
      <c r="BH4101" s="95"/>
      <c r="BI4101" s="95"/>
    </row>
    <row r="4102" spans="17:61" s="82" customFormat="1" x14ac:dyDescent="0.2">
      <c r="Q4102" s="103"/>
      <c r="R4102" s="104"/>
      <c r="S4102" s="103"/>
      <c r="T4102" s="103"/>
      <c r="U4102" s="103"/>
      <c r="V4102" s="103"/>
      <c r="W4102" s="103"/>
      <c r="X4102" s="103"/>
      <c r="Y4102" s="103"/>
      <c r="Z4102" s="103"/>
      <c r="AA4102" s="103"/>
      <c r="AB4102" s="103"/>
      <c r="AC4102" s="103"/>
      <c r="AD4102" s="103"/>
      <c r="AE4102" s="103"/>
      <c r="AF4102" s="103"/>
      <c r="AG4102" s="103"/>
      <c r="AH4102" s="103"/>
      <c r="AI4102" s="103"/>
      <c r="AJ4102" s="103"/>
      <c r="AK4102" s="103"/>
      <c r="AL4102" s="103"/>
      <c r="AM4102" s="103"/>
      <c r="AN4102" s="103"/>
      <c r="AO4102" s="103"/>
      <c r="AP4102" s="103"/>
      <c r="AQ4102" s="103"/>
      <c r="AR4102" s="103"/>
      <c r="AS4102" s="103"/>
      <c r="AT4102" s="103"/>
      <c r="AU4102" s="103"/>
      <c r="AV4102" s="103"/>
      <c r="AW4102" s="103"/>
      <c r="AX4102" s="103"/>
      <c r="AY4102" s="103"/>
      <c r="AZ4102" s="103"/>
      <c r="BA4102" s="95"/>
      <c r="BB4102" s="95"/>
      <c r="BC4102" s="95"/>
      <c r="BD4102" s="95"/>
      <c r="BE4102" s="95"/>
      <c r="BF4102" s="95"/>
      <c r="BG4102" s="95"/>
      <c r="BH4102" s="95"/>
      <c r="BI4102" s="95"/>
    </row>
    <row r="4103" spans="17:61" s="82" customFormat="1" x14ac:dyDescent="0.2">
      <c r="Q4103" s="103"/>
      <c r="R4103" s="104"/>
      <c r="S4103" s="103"/>
      <c r="T4103" s="103"/>
      <c r="U4103" s="103"/>
      <c r="V4103" s="103"/>
      <c r="W4103" s="103"/>
      <c r="X4103" s="103"/>
      <c r="Y4103" s="103"/>
      <c r="Z4103" s="103"/>
      <c r="AA4103" s="103"/>
      <c r="AB4103" s="103"/>
      <c r="AC4103" s="103"/>
      <c r="AD4103" s="103"/>
      <c r="AE4103" s="103"/>
      <c r="AF4103" s="103"/>
      <c r="AG4103" s="103"/>
      <c r="AH4103" s="103"/>
      <c r="AI4103" s="103"/>
      <c r="AJ4103" s="103"/>
      <c r="AK4103" s="103"/>
      <c r="AL4103" s="103"/>
      <c r="AM4103" s="103"/>
      <c r="AN4103" s="103"/>
      <c r="AO4103" s="103"/>
      <c r="AP4103" s="103"/>
      <c r="AQ4103" s="103"/>
      <c r="AR4103" s="103"/>
      <c r="AS4103" s="103"/>
      <c r="AT4103" s="103"/>
      <c r="AU4103" s="103"/>
      <c r="AV4103" s="103"/>
      <c r="AW4103" s="103"/>
      <c r="AX4103" s="103"/>
      <c r="AY4103" s="103"/>
      <c r="AZ4103" s="103"/>
      <c r="BA4103" s="95"/>
      <c r="BB4103" s="95"/>
      <c r="BC4103" s="95"/>
      <c r="BD4103" s="95"/>
      <c r="BE4103" s="95"/>
      <c r="BF4103" s="95"/>
      <c r="BG4103" s="95"/>
      <c r="BH4103" s="95"/>
      <c r="BI4103" s="95"/>
    </row>
    <row r="4104" spans="17:61" s="82" customFormat="1" x14ac:dyDescent="0.2">
      <c r="Q4104" s="103"/>
      <c r="R4104" s="104"/>
      <c r="S4104" s="103"/>
      <c r="T4104" s="103"/>
      <c r="U4104" s="103"/>
      <c r="V4104" s="103"/>
      <c r="W4104" s="103"/>
      <c r="X4104" s="103"/>
      <c r="Y4104" s="103"/>
      <c r="Z4104" s="103"/>
      <c r="AA4104" s="103"/>
      <c r="AB4104" s="103"/>
      <c r="AC4104" s="103"/>
      <c r="AD4104" s="103"/>
      <c r="AE4104" s="103"/>
      <c r="AF4104" s="103"/>
      <c r="AG4104" s="103"/>
      <c r="AH4104" s="103"/>
      <c r="AI4104" s="103"/>
      <c r="AJ4104" s="103"/>
      <c r="AK4104" s="103"/>
      <c r="AL4104" s="103"/>
      <c r="AM4104" s="103"/>
      <c r="AN4104" s="103"/>
      <c r="AO4104" s="103"/>
      <c r="AP4104" s="103"/>
      <c r="AQ4104" s="103"/>
      <c r="AR4104" s="103"/>
      <c r="AS4104" s="103"/>
      <c r="AT4104" s="103"/>
      <c r="AU4104" s="103"/>
      <c r="AV4104" s="103"/>
      <c r="AW4104" s="103"/>
      <c r="AX4104" s="103"/>
      <c r="AY4104" s="103"/>
      <c r="AZ4104" s="103"/>
      <c r="BA4104" s="95"/>
      <c r="BB4104" s="95"/>
      <c r="BC4104" s="95"/>
      <c r="BD4104" s="95"/>
      <c r="BE4104" s="95"/>
      <c r="BF4104" s="95"/>
      <c r="BG4104" s="95"/>
      <c r="BH4104" s="95"/>
      <c r="BI4104" s="95"/>
    </row>
    <row r="4105" spans="17:61" s="82" customFormat="1" x14ac:dyDescent="0.2">
      <c r="Q4105" s="103"/>
      <c r="R4105" s="104"/>
      <c r="S4105" s="103"/>
      <c r="T4105" s="103"/>
      <c r="U4105" s="103"/>
      <c r="V4105" s="103"/>
      <c r="W4105" s="103"/>
      <c r="X4105" s="103"/>
      <c r="Y4105" s="103"/>
      <c r="Z4105" s="103"/>
      <c r="AA4105" s="103"/>
      <c r="AB4105" s="103"/>
      <c r="AC4105" s="103"/>
      <c r="AD4105" s="103"/>
      <c r="AE4105" s="103"/>
      <c r="AF4105" s="103"/>
      <c r="AG4105" s="103"/>
      <c r="AH4105" s="103"/>
      <c r="AI4105" s="103"/>
      <c r="AJ4105" s="103"/>
      <c r="AK4105" s="103"/>
      <c r="AL4105" s="103"/>
      <c r="AM4105" s="103"/>
      <c r="AN4105" s="103"/>
      <c r="AO4105" s="103"/>
      <c r="AP4105" s="103"/>
      <c r="AQ4105" s="103"/>
      <c r="AR4105" s="103"/>
      <c r="AS4105" s="103"/>
      <c r="AT4105" s="103"/>
      <c r="AU4105" s="103"/>
      <c r="AV4105" s="103"/>
      <c r="AW4105" s="103"/>
      <c r="AX4105" s="103"/>
      <c r="AY4105" s="103"/>
      <c r="AZ4105" s="103"/>
      <c r="BA4105" s="95"/>
      <c r="BB4105" s="95"/>
      <c r="BC4105" s="95"/>
      <c r="BD4105" s="95"/>
      <c r="BE4105" s="95"/>
      <c r="BF4105" s="95"/>
      <c r="BG4105" s="95"/>
      <c r="BH4105" s="95"/>
      <c r="BI4105" s="95"/>
    </row>
    <row r="4106" spans="17:61" s="82" customFormat="1" x14ac:dyDescent="0.2">
      <c r="Q4106" s="103"/>
      <c r="R4106" s="104"/>
      <c r="S4106" s="103"/>
      <c r="T4106" s="103"/>
      <c r="U4106" s="103"/>
      <c r="V4106" s="103"/>
      <c r="W4106" s="103"/>
      <c r="X4106" s="103"/>
      <c r="Y4106" s="103"/>
      <c r="Z4106" s="103"/>
      <c r="AA4106" s="103"/>
      <c r="AB4106" s="103"/>
      <c r="AC4106" s="103"/>
      <c r="AD4106" s="103"/>
      <c r="AE4106" s="103"/>
      <c r="AF4106" s="103"/>
      <c r="AG4106" s="103"/>
      <c r="AH4106" s="103"/>
      <c r="AI4106" s="103"/>
      <c r="AJ4106" s="103"/>
      <c r="AK4106" s="103"/>
      <c r="AL4106" s="103"/>
      <c r="AM4106" s="103"/>
      <c r="AN4106" s="103"/>
      <c r="AO4106" s="103"/>
      <c r="AP4106" s="103"/>
      <c r="AQ4106" s="103"/>
      <c r="AR4106" s="103"/>
      <c r="AS4106" s="103"/>
      <c r="AT4106" s="103"/>
      <c r="AU4106" s="103"/>
      <c r="AV4106" s="103"/>
      <c r="AW4106" s="103"/>
      <c r="AX4106" s="103"/>
      <c r="AY4106" s="103"/>
      <c r="AZ4106" s="103"/>
      <c r="BA4106" s="95"/>
      <c r="BB4106" s="95"/>
      <c r="BC4106" s="95"/>
      <c r="BD4106" s="95"/>
      <c r="BE4106" s="95"/>
      <c r="BF4106" s="95"/>
      <c r="BG4106" s="95"/>
      <c r="BH4106" s="95"/>
      <c r="BI4106" s="95"/>
    </row>
    <row r="4107" spans="17:61" s="82" customFormat="1" x14ac:dyDescent="0.2">
      <c r="Q4107" s="103"/>
      <c r="R4107" s="104"/>
      <c r="S4107" s="103"/>
      <c r="T4107" s="103"/>
      <c r="U4107" s="103"/>
      <c r="V4107" s="103"/>
      <c r="W4107" s="103"/>
      <c r="X4107" s="103"/>
      <c r="Y4107" s="103"/>
      <c r="Z4107" s="103"/>
      <c r="AA4107" s="103"/>
      <c r="AB4107" s="103"/>
      <c r="AC4107" s="103"/>
      <c r="AD4107" s="103"/>
      <c r="AE4107" s="103"/>
      <c r="AF4107" s="103"/>
      <c r="AG4107" s="103"/>
      <c r="AH4107" s="103"/>
      <c r="AI4107" s="103"/>
      <c r="AJ4107" s="103"/>
      <c r="AK4107" s="103"/>
      <c r="AL4107" s="103"/>
      <c r="AM4107" s="103"/>
      <c r="AN4107" s="103"/>
      <c r="AO4107" s="103"/>
      <c r="AP4107" s="103"/>
      <c r="AQ4107" s="103"/>
      <c r="AR4107" s="103"/>
      <c r="AS4107" s="103"/>
      <c r="AT4107" s="103"/>
      <c r="AU4107" s="103"/>
      <c r="AV4107" s="103"/>
      <c r="AW4107" s="103"/>
      <c r="AX4107" s="103"/>
      <c r="AY4107" s="103"/>
      <c r="AZ4107" s="103"/>
      <c r="BA4107" s="95"/>
      <c r="BB4107" s="95"/>
      <c r="BC4107" s="95"/>
      <c r="BD4107" s="95"/>
      <c r="BE4107" s="95"/>
      <c r="BF4107" s="95"/>
      <c r="BG4107" s="95"/>
      <c r="BH4107" s="95"/>
      <c r="BI4107" s="95"/>
    </row>
    <row r="4108" spans="17:61" s="82" customFormat="1" x14ac:dyDescent="0.2">
      <c r="Q4108" s="103"/>
      <c r="R4108" s="104"/>
      <c r="S4108" s="103"/>
      <c r="T4108" s="103"/>
      <c r="U4108" s="103"/>
      <c r="V4108" s="103"/>
      <c r="W4108" s="103"/>
      <c r="X4108" s="103"/>
      <c r="Y4108" s="103"/>
      <c r="Z4108" s="103"/>
      <c r="AA4108" s="103"/>
      <c r="AB4108" s="103"/>
      <c r="AC4108" s="103"/>
      <c r="AD4108" s="103"/>
      <c r="AE4108" s="103"/>
      <c r="AF4108" s="103"/>
      <c r="AG4108" s="103"/>
      <c r="AH4108" s="103"/>
      <c r="AI4108" s="103"/>
      <c r="AJ4108" s="103"/>
      <c r="AK4108" s="103"/>
      <c r="AL4108" s="103"/>
      <c r="AM4108" s="103"/>
      <c r="AN4108" s="103"/>
      <c r="AO4108" s="103"/>
      <c r="AP4108" s="103"/>
      <c r="AQ4108" s="103"/>
      <c r="AR4108" s="103"/>
      <c r="AS4108" s="103"/>
      <c r="AT4108" s="103"/>
      <c r="AU4108" s="103"/>
      <c r="AV4108" s="103"/>
      <c r="AW4108" s="103"/>
      <c r="AX4108" s="103"/>
      <c r="AY4108" s="103"/>
      <c r="AZ4108" s="103"/>
      <c r="BA4108" s="95"/>
      <c r="BB4108" s="95"/>
      <c r="BC4108" s="95"/>
      <c r="BD4108" s="95"/>
      <c r="BE4108" s="95"/>
      <c r="BF4108" s="95"/>
      <c r="BG4108" s="95"/>
      <c r="BH4108" s="95"/>
      <c r="BI4108" s="95"/>
    </row>
    <row r="4109" spans="17:61" s="82" customFormat="1" x14ac:dyDescent="0.2">
      <c r="Q4109" s="103"/>
      <c r="R4109" s="104"/>
      <c r="S4109" s="103"/>
      <c r="T4109" s="103"/>
      <c r="U4109" s="103"/>
      <c r="V4109" s="103"/>
      <c r="W4109" s="103"/>
      <c r="X4109" s="103"/>
      <c r="Y4109" s="103"/>
      <c r="Z4109" s="103"/>
      <c r="AA4109" s="103"/>
      <c r="AB4109" s="103"/>
      <c r="AC4109" s="103"/>
      <c r="AD4109" s="103"/>
      <c r="AE4109" s="103"/>
      <c r="AF4109" s="103"/>
      <c r="AG4109" s="103"/>
      <c r="AH4109" s="103"/>
      <c r="AI4109" s="103"/>
      <c r="AJ4109" s="103"/>
      <c r="AK4109" s="103"/>
      <c r="AL4109" s="103"/>
      <c r="AM4109" s="103"/>
      <c r="AN4109" s="103"/>
      <c r="AO4109" s="103"/>
      <c r="AP4109" s="103"/>
      <c r="AQ4109" s="103"/>
      <c r="AR4109" s="103"/>
      <c r="AS4109" s="103"/>
      <c r="AT4109" s="103"/>
      <c r="AU4109" s="103"/>
      <c r="AV4109" s="103"/>
      <c r="AW4109" s="103"/>
      <c r="AX4109" s="103"/>
      <c r="AY4109" s="103"/>
      <c r="AZ4109" s="103"/>
      <c r="BA4109" s="95"/>
      <c r="BB4109" s="95"/>
      <c r="BC4109" s="95"/>
      <c r="BD4109" s="95"/>
      <c r="BE4109" s="95"/>
      <c r="BF4109" s="95"/>
      <c r="BG4109" s="95"/>
      <c r="BH4109" s="95"/>
      <c r="BI4109" s="95"/>
    </row>
    <row r="4110" spans="17:61" s="82" customFormat="1" x14ac:dyDescent="0.2">
      <c r="Q4110" s="103"/>
      <c r="R4110" s="104"/>
      <c r="S4110" s="103"/>
      <c r="T4110" s="103"/>
      <c r="U4110" s="103"/>
      <c r="V4110" s="103"/>
      <c r="W4110" s="103"/>
      <c r="X4110" s="103"/>
      <c r="Y4110" s="103"/>
      <c r="Z4110" s="103"/>
      <c r="AA4110" s="103"/>
      <c r="AB4110" s="103"/>
      <c r="AC4110" s="103"/>
      <c r="AD4110" s="103"/>
      <c r="AE4110" s="103"/>
      <c r="AF4110" s="103"/>
      <c r="AG4110" s="103"/>
      <c r="AH4110" s="103"/>
      <c r="AI4110" s="103"/>
      <c r="AJ4110" s="103"/>
      <c r="AK4110" s="103"/>
      <c r="AL4110" s="103"/>
      <c r="AM4110" s="103"/>
      <c r="AN4110" s="103"/>
      <c r="AO4110" s="103"/>
      <c r="AP4110" s="103"/>
      <c r="AQ4110" s="103"/>
      <c r="AR4110" s="103"/>
      <c r="AS4110" s="103"/>
      <c r="AT4110" s="103"/>
      <c r="AU4110" s="103"/>
      <c r="AV4110" s="103"/>
      <c r="AW4110" s="103"/>
      <c r="AX4110" s="103"/>
      <c r="AY4110" s="103"/>
      <c r="AZ4110" s="103"/>
      <c r="BA4110" s="95"/>
      <c r="BB4110" s="95"/>
      <c r="BC4110" s="95"/>
      <c r="BD4110" s="95"/>
      <c r="BE4110" s="95"/>
      <c r="BF4110" s="95"/>
      <c r="BG4110" s="95"/>
      <c r="BH4110" s="95"/>
      <c r="BI4110" s="95"/>
    </row>
    <row r="4111" spans="17:61" s="82" customFormat="1" x14ac:dyDescent="0.2">
      <c r="Q4111" s="103"/>
      <c r="R4111" s="104"/>
      <c r="S4111" s="103"/>
      <c r="T4111" s="103"/>
      <c r="U4111" s="103"/>
      <c r="V4111" s="103"/>
      <c r="W4111" s="103"/>
      <c r="X4111" s="103"/>
      <c r="Y4111" s="103"/>
      <c r="Z4111" s="103"/>
      <c r="AA4111" s="103"/>
      <c r="AB4111" s="103"/>
      <c r="AC4111" s="103"/>
      <c r="AD4111" s="103"/>
      <c r="AE4111" s="103"/>
      <c r="AF4111" s="103"/>
      <c r="AG4111" s="103"/>
      <c r="AH4111" s="103"/>
      <c r="AI4111" s="103"/>
      <c r="AJ4111" s="103"/>
      <c r="AK4111" s="103"/>
      <c r="AL4111" s="103"/>
      <c r="AM4111" s="103"/>
      <c r="AN4111" s="103"/>
      <c r="AO4111" s="103"/>
      <c r="AP4111" s="103"/>
      <c r="AQ4111" s="103"/>
      <c r="AR4111" s="103"/>
      <c r="AS4111" s="103"/>
      <c r="AT4111" s="103"/>
      <c r="AU4111" s="103"/>
      <c r="AV4111" s="103"/>
      <c r="AW4111" s="103"/>
      <c r="AX4111" s="103"/>
      <c r="AY4111" s="103"/>
      <c r="AZ4111" s="103"/>
      <c r="BA4111" s="95"/>
      <c r="BB4111" s="95"/>
      <c r="BC4111" s="95"/>
      <c r="BD4111" s="95"/>
      <c r="BE4111" s="95"/>
      <c r="BF4111" s="95"/>
      <c r="BG4111" s="95"/>
      <c r="BH4111" s="95"/>
      <c r="BI4111" s="95"/>
    </row>
    <row r="4112" spans="17:61" s="82" customFormat="1" x14ac:dyDescent="0.2">
      <c r="Q4112" s="103"/>
      <c r="R4112" s="104"/>
      <c r="S4112" s="103"/>
      <c r="T4112" s="103"/>
      <c r="U4112" s="103"/>
      <c r="V4112" s="103"/>
      <c r="W4112" s="103"/>
      <c r="X4112" s="103"/>
      <c r="Y4112" s="103"/>
      <c r="Z4112" s="103"/>
      <c r="AA4112" s="103"/>
      <c r="AB4112" s="103"/>
      <c r="AC4112" s="103"/>
      <c r="AD4112" s="103"/>
      <c r="AE4112" s="103"/>
      <c r="AF4112" s="103"/>
      <c r="AG4112" s="103"/>
      <c r="AH4112" s="103"/>
      <c r="AI4112" s="103"/>
      <c r="AJ4112" s="103"/>
      <c r="AK4112" s="103"/>
      <c r="AL4112" s="103"/>
      <c r="AM4112" s="103"/>
      <c r="AN4112" s="103"/>
      <c r="AO4112" s="103"/>
      <c r="AP4112" s="103"/>
      <c r="AQ4112" s="103"/>
      <c r="AR4112" s="103"/>
      <c r="AS4112" s="103"/>
      <c r="AT4112" s="103"/>
      <c r="AU4112" s="103"/>
      <c r="AV4112" s="103"/>
      <c r="AW4112" s="103"/>
      <c r="AX4112" s="103"/>
      <c r="AY4112" s="103"/>
      <c r="AZ4112" s="103"/>
      <c r="BA4112" s="95"/>
      <c r="BB4112" s="95"/>
      <c r="BC4112" s="95"/>
      <c r="BD4112" s="95"/>
      <c r="BE4112" s="95"/>
      <c r="BF4112" s="95"/>
      <c r="BG4112" s="95"/>
      <c r="BH4112" s="95"/>
      <c r="BI4112" s="95"/>
    </row>
    <row r="4113" spans="17:61" s="82" customFormat="1" x14ac:dyDescent="0.2">
      <c r="Q4113" s="103"/>
      <c r="R4113" s="104"/>
      <c r="S4113" s="103"/>
      <c r="T4113" s="103"/>
      <c r="U4113" s="103"/>
      <c r="V4113" s="103"/>
      <c r="W4113" s="103"/>
      <c r="X4113" s="103"/>
      <c r="Y4113" s="103"/>
      <c r="Z4113" s="103"/>
      <c r="AA4113" s="103"/>
      <c r="AB4113" s="103"/>
      <c r="AC4113" s="103"/>
      <c r="AD4113" s="103"/>
      <c r="AE4113" s="103"/>
      <c r="AF4113" s="103"/>
      <c r="AG4113" s="103"/>
      <c r="AH4113" s="103"/>
      <c r="AI4113" s="103"/>
      <c r="AJ4113" s="103"/>
      <c r="AK4113" s="103"/>
      <c r="AL4113" s="103"/>
      <c r="AM4113" s="103"/>
      <c r="AN4113" s="103"/>
      <c r="AO4113" s="103"/>
      <c r="AP4113" s="103"/>
      <c r="AQ4113" s="103"/>
      <c r="AR4113" s="103"/>
      <c r="AS4113" s="103"/>
      <c r="AT4113" s="103"/>
      <c r="AU4113" s="103"/>
      <c r="AV4113" s="103"/>
      <c r="AW4113" s="103"/>
      <c r="AX4113" s="103"/>
      <c r="AY4113" s="103"/>
      <c r="AZ4113" s="103"/>
      <c r="BA4113" s="95"/>
      <c r="BB4113" s="95"/>
      <c r="BC4113" s="95"/>
      <c r="BD4113" s="95"/>
      <c r="BE4113" s="95"/>
      <c r="BF4113" s="95"/>
      <c r="BG4113" s="95"/>
      <c r="BH4113" s="95"/>
      <c r="BI4113" s="95"/>
    </row>
    <row r="4114" spans="17:61" s="82" customFormat="1" x14ac:dyDescent="0.2">
      <c r="Q4114" s="103"/>
      <c r="R4114" s="104"/>
      <c r="S4114" s="103"/>
      <c r="T4114" s="103"/>
      <c r="U4114" s="103"/>
      <c r="V4114" s="103"/>
      <c r="W4114" s="103"/>
      <c r="X4114" s="103"/>
      <c r="Y4114" s="103"/>
      <c r="Z4114" s="103"/>
      <c r="AA4114" s="103"/>
      <c r="AB4114" s="103"/>
      <c r="AC4114" s="103"/>
      <c r="AD4114" s="103"/>
      <c r="AE4114" s="103"/>
      <c r="AF4114" s="103"/>
      <c r="AG4114" s="103"/>
      <c r="AH4114" s="103"/>
      <c r="AI4114" s="103"/>
      <c r="AJ4114" s="103"/>
      <c r="AK4114" s="103"/>
      <c r="AL4114" s="103"/>
      <c r="AM4114" s="103"/>
      <c r="AN4114" s="103"/>
      <c r="AO4114" s="103"/>
      <c r="AP4114" s="103"/>
      <c r="AQ4114" s="103"/>
      <c r="AR4114" s="103"/>
      <c r="AS4114" s="103"/>
      <c r="AT4114" s="103"/>
      <c r="AU4114" s="103"/>
      <c r="AV4114" s="103"/>
      <c r="AW4114" s="103"/>
      <c r="AX4114" s="103"/>
      <c r="AY4114" s="103"/>
      <c r="AZ4114" s="103"/>
      <c r="BA4114" s="95"/>
      <c r="BB4114" s="95"/>
      <c r="BC4114" s="95"/>
      <c r="BD4114" s="95"/>
      <c r="BE4114" s="95"/>
      <c r="BF4114" s="95"/>
      <c r="BG4114" s="95"/>
      <c r="BH4114" s="95"/>
      <c r="BI4114" s="95"/>
    </row>
    <row r="4115" spans="17:61" s="82" customFormat="1" x14ac:dyDescent="0.2">
      <c r="Q4115" s="103"/>
      <c r="R4115" s="104"/>
      <c r="S4115" s="103"/>
      <c r="T4115" s="103"/>
      <c r="U4115" s="103"/>
      <c r="V4115" s="103"/>
      <c r="W4115" s="103"/>
      <c r="X4115" s="103"/>
      <c r="Y4115" s="103"/>
      <c r="Z4115" s="103"/>
      <c r="AA4115" s="103"/>
      <c r="AB4115" s="103"/>
      <c r="AC4115" s="103"/>
      <c r="AD4115" s="103"/>
      <c r="AE4115" s="103"/>
      <c r="AF4115" s="103"/>
      <c r="AG4115" s="103"/>
      <c r="AH4115" s="103"/>
      <c r="AI4115" s="103"/>
      <c r="AJ4115" s="103"/>
      <c r="AK4115" s="103"/>
      <c r="AL4115" s="103"/>
      <c r="AM4115" s="103"/>
      <c r="AN4115" s="103"/>
      <c r="AO4115" s="103"/>
      <c r="AP4115" s="103"/>
      <c r="AQ4115" s="103"/>
      <c r="AR4115" s="103"/>
      <c r="AS4115" s="103"/>
      <c r="AT4115" s="103"/>
      <c r="AU4115" s="103"/>
      <c r="AV4115" s="103"/>
      <c r="AW4115" s="103"/>
      <c r="AX4115" s="103"/>
      <c r="AY4115" s="103"/>
      <c r="AZ4115" s="103"/>
      <c r="BA4115" s="95"/>
      <c r="BB4115" s="95"/>
      <c r="BC4115" s="95"/>
      <c r="BD4115" s="95"/>
      <c r="BE4115" s="95"/>
      <c r="BF4115" s="95"/>
      <c r="BG4115" s="95"/>
      <c r="BH4115" s="95"/>
      <c r="BI4115" s="95"/>
    </row>
    <row r="4116" spans="17:61" s="82" customFormat="1" x14ac:dyDescent="0.2">
      <c r="Q4116" s="103"/>
      <c r="R4116" s="104"/>
      <c r="S4116" s="103"/>
      <c r="T4116" s="103"/>
      <c r="U4116" s="103"/>
      <c r="V4116" s="103"/>
      <c r="W4116" s="103"/>
      <c r="X4116" s="103"/>
      <c r="Y4116" s="103"/>
      <c r="Z4116" s="103"/>
      <c r="AA4116" s="103"/>
      <c r="AB4116" s="103"/>
      <c r="AC4116" s="103"/>
      <c r="AD4116" s="103"/>
      <c r="AE4116" s="103"/>
      <c r="AF4116" s="103"/>
      <c r="AG4116" s="103"/>
      <c r="AH4116" s="103"/>
      <c r="AI4116" s="103"/>
      <c r="AJ4116" s="103"/>
      <c r="AK4116" s="103"/>
      <c r="AL4116" s="103"/>
      <c r="AM4116" s="103"/>
      <c r="AN4116" s="103"/>
      <c r="AO4116" s="103"/>
      <c r="AP4116" s="103"/>
      <c r="AQ4116" s="103"/>
      <c r="AR4116" s="103"/>
      <c r="AS4116" s="103"/>
      <c r="AT4116" s="103"/>
      <c r="AU4116" s="103"/>
      <c r="AV4116" s="103"/>
      <c r="AW4116" s="103"/>
      <c r="AX4116" s="103"/>
      <c r="AY4116" s="103"/>
      <c r="AZ4116" s="103"/>
      <c r="BA4116" s="95"/>
      <c r="BB4116" s="95"/>
      <c r="BC4116" s="95"/>
      <c r="BD4116" s="95"/>
      <c r="BE4116" s="95"/>
      <c r="BF4116" s="95"/>
      <c r="BG4116" s="95"/>
      <c r="BH4116" s="95"/>
      <c r="BI4116" s="95"/>
    </row>
    <row r="4117" spans="17:61" s="82" customFormat="1" x14ac:dyDescent="0.2">
      <c r="Q4117" s="103"/>
      <c r="R4117" s="104"/>
      <c r="S4117" s="103"/>
      <c r="T4117" s="103"/>
      <c r="U4117" s="103"/>
      <c r="V4117" s="103"/>
      <c r="W4117" s="103"/>
      <c r="X4117" s="103"/>
      <c r="Y4117" s="103"/>
      <c r="Z4117" s="103"/>
      <c r="AA4117" s="103"/>
      <c r="AB4117" s="103"/>
      <c r="AC4117" s="103"/>
      <c r="AD4117" s="103"/>
      <c r="AE4117" s="103"/>
      <c r="AF4117" s="103"/>
      <c r="AG4117" s="103"/>
      <c r="AH4117" s="103"/>
      <c r="AI4117" s="103"/>
      <c r="AJ4117" s="103"/>
      <c r="AK4117" s="103"/>
      <c r="AL4117" s="103"/>
      <c r="AM4117" s="103"/>
      <c r="AN4117" s="103"/>
      <c r="AO4117" s="103"/>
      <c r="AP4117" s="103"/>
      <c r="AQ4117" s="103"/>
      <c r="AR4117" s="103"/>
      <c r="AS4117" s="103"/>
      <c r="AT4117" s="103"/>
      <c r="AU4117" s="103"/>
      <c r="AV4117" s="103"/>
      <c r="AW4117" s="103"/>
      <c r="AX4117" s="103"/>
      <c r="AY4117" s="103"/>
      <c r="AZ4117" s="103"/>
      <c r="BA4117" s="95"/>
      <c r="BB4117" s="95"/>
      <c r="BC4117" s="95"/>
      <c r="BD4117" s="95"/>
      <c r="BE4117" s="95"/>
      <c r="BF4117" s="95"/>
      <c r="BG4117" s="95"/>
      <c r="BH4117" s="95"/>
      <c r="BI4117" s="95"/>
    </row>
    <row r="4118" spans="17:61" s="82" customFormat="1" x14ac:dyDescent="0.2">
      <c r="Q4118" s="103"/>
      <c r="R4118" s="104"/>
      <c r="S4118" s="103"/>
      <c r="T4118" s="103"/>
      <c r="U4118" s="103"/>
      <c r="V4118" s="103"/>
      <c r="W4118" s="103"/>
      <c r="X4118" s="103"/>
      <c r="Y4118" s="103"/>
      <c r="Z4118" s="103"/>
      <c r="AA4118" s="103"/>
      <c r="AB4118" s="103"/>
      <c r="AC4118" s="103"/>
      <c r="AD4118" s="103"/>
      <c r="AE4118" s="103"/>
      <c r="AF4118" s="103"/>
      <c r="AG4118" s="103"/>
      <c r="AH4118" s="103"/>
      <c r="AI4118" s="103"/>
      <c r="AJ4118" s="103"/>
      <c r="AK4118" s="103"/>
      <c r="AL4118" s="103"/>
      <c r="AM4118" s="103"/>
      <c r="AN4118" s="103"/>
      <c r="AO4118" s="103"/>
      <c r="AP4118" s="103"/>
      <c r="AQ4118" s="103"/>
      <c r="AR4118" s="103"/>
      <c r="AS4118" s="103"/>
      <c r="AT4118" s="103"/>
      <c r="AU4118" s="103"/>
      <c r="AV4118" s="103"/>
      <c r="AW4118" s="103"/>
      <c r="AX4118" s="103"/>
      <c r="AY4118" s="103"/>
      <c r="AZ4118" s="103"/>
      <c r="BA4118" s="95"/>
      <c r="BB4118" s="95"/>
      <c r="BC4118" s="95"/>
      <c r="BD4118" s="95"/>
      <c r="BE4118" s="95"/>
      <c r="BF4118" s="95"/>
      <c r="BG4118" s="95"/>
      <c r="BH4118" s="95"/>
      <c r="BI4118" s="95"/>
    </row>
    <row r="4119" spans="17:61" s="82" customFormat="1" x14ac:dyDescent="0.2">
      <c r="Q4119" s="103"/>
      <c r="R4119" s="104"/>
      <c r="S4119" s="103"/>
      <c r="T4119" s="103"/>
      <c r="U4119" s="103"/>
      <c r="V4119" s="103"/>
      <c r="W4119" s="103"/>
      <c r="X4119" s="103"/>
      <c r="Y4119" s="103"/>
      <c r="Z4119" s="103"/>
      <c r="AA4119" s="103"/>
      <c r="AB4119" s="103"/>
      <c r="AC4119" s="103"/>
      <c r="AD4119" s="103"/>
      <c r="AE4119" s="103"/>
      <c r="AF4119" s="103"/>
      <c r="AG4119" s="103"/>
      <c r="AH4119" s="103"/>
      <c r="AI4119" s="103"/>
      <c r="AJ4119" s="103"/>
      <c r="AK4119" s="103"/>
      <c r="AL4119" s="103"/>
      <c r="AM4119" s="103"/>
      <c r="AN4119" s="103"/>
      <c r="AO4119" s="103"/>
      <c r="AP4119" s="103"/>
      <c r="AQ4119" s="103"/>
      <c r="AR4119" s="103"/>
      <c r="AS4119" s="103"/>
      <c r="AT4119" s="103"/>
      <c r="AU4119" s="103"/>
      <c r="AV4119" s="103"/>
      <c r="AW4119" s="103"/>
      <c r="AX4119" s="103"/>
      <c r="AY4119" s="103"/>
      <c r="AZ4119" s="103"/>
      <c r="BA4119" s="95"/>
      <c r="BB4119" s="95"/>
      <c r="BC4119" s="95"/>
      <c r="BD4119" s="95"/>
      <c r="BE4119" s="95"/>
      <c r="BF4119" s="95"/>
      <c r="BG4119" s="95"/>
      <c r="BH4119" s="95"/>
      <c r="BI4119" s="95"/>
    </row>
    <row r="4120" spans="17:61" s="82" customFormat="1" x14ac:dyDescent="0.2">
      <c r="Q4120" s="103"/>
      <c r="R4120" s="104"/>
      <c r="S4120" s="103"/>
      <c r="T4120" s="103"/>
      <c r="U4120" s="103"/>
      <c r="V4120" s="103"/>
      <c r="W4120" s="103"/>
      <c r="X4120" s="103"/>
      <c r="Y4120" s="103"/>
      <c r="Z4120" s="103"/>
      <c r="AA4120" s="103"/>
      <c r="AB4120" s="103"/>
      <c r="AC4120" s="103"/>
      <c r="AD4120" s="103"/>
      <c r="AE4120" s="103"/>
      <c r="AF4120" s="103"/>
      <c r="AG4120" s="103"/>
      <c r="AH4120" s="103"/>
      <c r="AI4120" s="103"/>
      <c r="AJ4120" s="103"/>
      <c r="AK4120" s="103"/>
      <c r="AL4120" s="103"/>
      <c r="AM4120" s="103"/>
      <c r="AN4120" s="103"/>
      <c r="AO4120" s="103"/>
      <c r="AP4120" s="103"/>
      <c r="AQ4120" s="103"/>
      <c r="AR4120" s="103"/>
      <c r="AS4120" s="103"/>
      <c r="AT4120" s="103"/>
      <c r="AU4120" s="103"/>
      <c r="AV4120" s="103"/>
      <c r="AW4120" s="103"/>
      <c r="AX4120" s="103"/>
      <c r="AY4120" s="103"/>
      <c r="AZ4120" s="103"/>
      <c r="BA4120" s="95"/>
      <c r="BB4120" s="95"/>
      <c r="BC4120" s="95"/>
      <c r="BD4120" s="95"/>
      <c r="BE4120" s="95"/>
      <c r="BF4120" s="95"/>
      <c r="BG4120" s="95"/>
      <c r="BH4120" s="95"/>
      <c r="BI4120" s="95"/>
    </row>
    <row r="4121" spans="17:61" s="82" customFormat="1" x14ac:dyDescent="0.2">
      <c r="Q4121" s="103"/>
      <c r="R4121" s="104"/>
      <c r="S4121" s="103"/>
      <c r="T4121" s="103"/>
      <c r="U4121" s="103"/>
      <c r="V4121" s="103"/>
      <c r="W4121" s="103"/>
      <c r="X4121" s="103"/>
      <c r="Y4121" s="103"/>
      <c r="Z4121" s="103"/>
      <c r="AA4121" s="103"/>
      <c r="AB4121" s="103"/>
      <c r="AC4121" s="103"/>
      <c r="AD4121" s="103"/>
      <c r="AE4121" s="103"/>
      <c r="AF4121" s="103"/>
      <c r="AG4121" s="103"/>
      <c r="AH4121" s="103"/>
      <c r="AI4121" s="103"/>
      <c r="AJ4121" s="103"/>
      <c r="AK4121" s="103"/>
      <c r="AL4121" s="103"/>
      <c r="AM4121" s="103"/>
      <c r="AN4121" s="103"/>
      <c r="AO4121" s="103"/>
      <c r="AP4121" s="103"/>
      <c r="AQ4121" s="103"/>
      <c r="AR4121" s="103"/>
      <c r="AS4121" s="103"/>
      <c r="AT4121" s="103"/>
      <c r="AU4121" s="103"/>
      <c r="AV4121" s="103"/>
      <c r="AW4121" s="103"/>
      <c r="AX4121" s="103"/>
      <c r="AY4121" s="103"/>
      <c r="AZ4121" s="103"/>
      <c r="BA4121" s="95"/>
      <c r="BB4121" s="95"/>
      <c r="BC4121" s="95"/>
      <c r="BD4121" s="95"/>
      <c r="BE4121" s="95"/>
      <c r="BF4121" s="95"/>
      <c r="BG4121" s="95"/>
      <c r="BH4121" s="95"/>
      <c r="BI4121" s="95"/>
    </row>
    <row r="4122" spans="17:61" s="82" customFormat="1" x14ac:dyDescent="0.2">
      <c r="Q4122" s="103"/>
      <c r="R4122" s="104"/>
      <c r="S4122" s="103"/>
      <c r="T4122" s="103"/>
      <c r="U4122" s="103"/>
      <c r="V4122" s="103"/>
      <c r="W4122" s="103"/>
      <c r="X4122" s="103"/>
      <c r="Y4122" s="103"/>
      <c r="Z4122" s="103"/>
      <c r="AA4122" s="103"/>
      <c r="AB4122" s="103"/>
      <c r="AC4122" s="103"/>
      <c r="AD4122" s="103"/>
      <c r="AE4122" s="103"/>
      <c r="AF4122" s="103"/>
      <c r="AG4122" s="103"/>
      <c r="AH4122" s="103"/>
      <c r="AI4122" s="103"/>
      <c r="AJ4122" s="103"/>
      <c r="AK4122" s="103"/>
      <c r="AL4122" s="103"/>
      <c r="AM4122" s="103"/>
      <c r="AN4122" s="103"/>
      <c r="AO4122" s="103"/>
      <c r="AP4122" s="103"/>
      <c r="AQ4122" s="103"/>
      <c r="AR4122" s="103"/>
      <c r="AS4122" s="103"/>
      <c r="AT4122" s="103"/>
      <c r="AU4122" s="103"/>
      <c r="AV4122" s="103"/>
      <c r="AW4122" s="103"/>
      <c r="AX4122" s="103"/>
      <c r="AY4122" s="103"/>
      <c r="AZ4122" s="103"/>
      <c r="BA4122" s="95"/>
      <c r="BB4122" s="95"/>
      <c r="BC4122" s="95"/>
      <c r="BD4122" s="95"/>
      <c r="BE4122" s="95"/>
      <c r="BF4122" s="95"/>
      <c r="BG4122" s="95"/>
      <c r="BH4122" s="95"/>
      <c r="BI4122" s="95"/>
    </row>
    <row r="4123" spans="17:61" s="82" customFormat="1" x14ac:dyDescent="0.2">
      <c r="Q4123" s="103"/>
      <c r="R4123" s="104"/>
      <c r="S4123" s="103"/>
      <c r="T4123" s="103"/>
      <c r="U4123" s="103"/>
      <c r="V4123" s="103"/>
      <c r="W4123" s="103"/>
      <c r="X4123" s="103"/>
      <c r="Y4123" s="103"/>
      <c r="Z4123" s="103"/>
      <c r="AA4123" s="103"/>
      <c r="AB4123" s="103"/>
      <c r="AC4123" s="103"/>
      <c r="AD4123" s="103"/>
      <c r="AE4123" s="103"/>
      <c r="AF4123" s="103"/>
      <c r="AG4123" s="103"/>
      <c r="AH4123" s="103"/>
      <c r="AI4123" s="103"/>
      <c r="AJ4123" s="103"/>
      <c r="AK4123" s="103"/>
      <c r="AL4123" s="103"/>
      <c r="AM4123" s="103"/>
      <c r="AN4123" s="103"/>
      <c r="AO4123" s="103"/>
      <c r="AP4123" s="103"/>
      <c r="AQ4123" s="103"/>
      <c r="AR4123" s="103"/>
      <c r="AS4123" s="103"/>
      <c r="AT4123" s="103"/>
      <c r="AU4123" s="103"/>
      <c r="AV4123" s="103"/>
      <c r="AW4123" s="103"/>
      <c r="AX4123" s="103"/>
      <c r="AY4123" s="103"/>
      <c r="AZ4123" s="103"/>
      <c r="BA4123" s="95"/>
      <c r="BB4123" s="95"/>
      <c r="BC4123" s="95"/>
      <c r="BD4123" s="95"/>
      <c r="BE4123" s="95"/>
      <c r="BF4123" s="95"/>
      <c r="BG4123" s="95"/>
      <c r="BH4123" s="95"/>
      <c r="BI4123" s="95"/>
    </row>
    <row r="4124" spans="17:61" s="82" customFormat="1" x14ac:dyDescent="0.2">
      <c r="Q4124" s="103"/>
      <c r="R4124" s="104"/>
      <c r="S4124" s="103"/>
      <c r="T4124" s="103"/>
      <c r="U4124" s="103"/>
      <c r="V4124" s="103"/>
      <c r="W4124" s="103"/>
      <c r="X4124" s="103"/>
      <c r="Y4124" s="103"/>
      <c r="Z4124" s="103"/>
      <c r="AA4124" s="103"/>
      <c r="AB4124" s="103"/>
      <c r="AC4124" s="103"/>
      <c r="AD4124" s="103"/>
      <c r="AE4124" s="103"/>
      <c r="AF4124" s="103"/>
      <c r="AG4124" s="103"/>
      <c r="AH4124" s="103"/>
      <c r="AI4124" s="103"/>
      <c r="AJ4124" s="103"/>
      <c r="AK4124" s="103"/>
      <c r="AL4124" s="103"/>
      <c r="AM4124" s="103"/>
      <c r="AN4124" s="103"/>
      <c r="AO4124" s="103"/>
      <c r="AP4124" s="103"/>
      <c r="AQ4124" s="103"/>
      <c r="AR4124" s="103"/>
      <c r="AS4124" s="103"/>
      <c r="AT4124" s="103"/>
      <c r="AU4124" s="103"/>
      <c r="AV4124" s="103"/>
      <c r="AW4124" s="103"/>
      <c r="AX4124" s="103"/>
      <c r="AY4124" s="103"/>
      <c r="AZ4124" s="103"/>
      <c r="BA4124" s="95"/>
      <c r="BB4124" s="95"/>
      <c r="BC4124" s="95"/>
      <c r="BD4124" s="95"/>
      <c r="BE4124" s="95"/>
      <c r="BF4124" s="95"/>
      <c r="BG4124" s="95"/>
      <c r="BH4124" s="95"/>
      <c r="BI4124" s="95"/>
    </row>
    <row r="4125" spans="17:61" s="82" customFormat="1" x14ac:dyDescent="0.2">
      <c r="Q4125" s="103"/>
      <c r="R4125" s="104"/>
      <c r="S4125" s="103"/>
      <c r="T4125" s="103"/>
      <c r="U4125" s="103"/>
      <c r="V4125" s="103"/>
      <c r="W4125" s="103"/>
      <c r="X4125" s="103"/>
      <c r="Y4125" s="103"/>
      <c r="Z4125" s="103"/>
      <c r="AA4125" s="103"/>
      <c r="AB4125" s="103"/>
      <c r="AC4125" s="103"/>
      <c r="AD4125" s="103"/>
      <c r="AE4125" s="103"/>
      <c r="AF4125" s="103"/>
      <c r="AG4125" s="103"/>
      <c r="AH4125" s="103"/>
      <c r="AI4125" s="103"/>
      <c r="AJ4125" s="103"/>
      <c r="AK4125" s="103"/>
      <c r="AL4125" s="103"/>
      <c r="AM4125" s="103"/>
      <c r="AN4125" s="103"/>
      <c r="AO4125" s="103"/>
      <c r="AP4125" s="103"/>
      <c r="AQ4125" s="103"/>
      <c r="AR4125" s="103"/>
      <c r="AS4125" s="103"/>
      <c r="AT4125" s="103"/>
      <c r="AU4125" s="103"/>
      <c r="AV4125" s="103"/>
      <c r="AW4125" s="103"/>
      <c r="AX4125" s="103"/>
      <c r="AY4125" s="103"/>
      <c r="AZ4125" s="103"/>
      <c r="BA4125" s="95"/>
      <c r="BB4125" s="95"/>
      <c r="BC4125" s="95"/>
      <c r="BD4125" s="95"/>
      <c r="BE4125" s="95"/>
      <c r="BF4125" s="95"/>
      <c r="BG4125" s="95"/>
      <c r="BH4125" s="95"/>
      <c r="BI4125" s="95"/>
    </row>
    <row r="4126" spans="17:61" s="82" customFormat="1" x14ac:dyDescent="0.2">
      <c r="Q4126" s="103"/>
      <c r="R4126" s="104"/>
      <c r="S4126" s="103"/>
      <c r="T4126" s="103"/>
      <c r="U4126" s="103"/>
      <c r="V4126" s="103"/>
      <c r="W4126" s="103"/>
      <c r="X4126" s="103"/>
      <c r="Y4126" s="103"/>
      <c r="Z4126" s="103"/>
      <c r="AA4126" s="103"/>
      <c r="AB4126" s="103"/>
      <c r="AC4126" s="103"/>
      <c r="AD4126" s="103"/>
      <c r="AE4126" s="103"/>
      <c r="AF4126" s="103"/>
      <c r="AG4126" s="103"/>
      <c r="AH4126" s="103"/>
      <c r="AI4126" s="103"/>
      <c r="AJ4126" s="103"/>
      <c r="AK4126" s="103"/>
      <c r="AL4126" s="103"/>
      <c r="AM4126" s="103"/>
      <c r="AN4126" s="103"/>
      <c r="AO4126" s="103"/>
      <c r="AP4126" s="103"/>
      <c r="AQ4126" s="103"/>
      <c r="AR4126" s="103"/>
      <c r="AS4126" s="103"/>
      <c r="AT4126" s="103"/>
      <c r="AU4126" s="103"/>
      <c r="AV4126" s="103"/>
      <c r="AW4126" s="103"/>
      <c r="AX4126" s="103"/>
      <c r="AY4126" s="103"/>
      <c r="AZ4126" s="103"/>
      <c r="BA4126" s="95"/>
      <c r="BB4126" s="95"/>
      <c r="BC4126" s="95"/>
      <c r="BD4126" s="95"/>
      <c r="BE4126" s="95"/>
      <c r="BF4126" s="95"/>
      <c r="BG4126" s="95"/>
      <c r="BH4126" s="95"/>
      <c r="BI4126" s="95"/>
    </row>
    <row r="4127" spans="17:61" s="82" customFormat="1" x14ac:dyDescent="0.2">
      <c r="Q4127" s="103"/>
      <c r="R4127" s="104"/>
      <c r="S4127" s="103"/>
      <c r="T4127" s="103"/>
      <c r="U4127" s="103"/>
      <c r="V4127" s="103"/>
      <c r="W4127" s="103"/>
      <c r="X4127" s="103"/>
      <c r="Y4127" s="103"/>
      <c r="Z4127" s="103"/>
      <c r="AA4127" s="103"/>
      <c r="AB4127" s="103"/>
      <c r="AC4127" s="103"/>
      <c r="AD4127" s="103"/>
      <c r="AE4127" s="103"/>
      <c r="AF4127" s="103"/>
      <c r="AG4127" s="103"/>
      <c r="AH4127" s="103"/>
      <c r="AI4127" s="103"/>
      <c r="AJ4127" s="103"/>
      <c r="AK4127" s="103"/>
      <c r="AL4127" s="103"/>
      <c r="AM4127" s="103"/>
      <c r="AN4127" s="103"/>
      <c r="AO4127" s="103"/>
      <c r="AP4127" s="103"/>
      <c r="AQ4127" s="103"/>
      <c r="AR4127" s="103"/>
      <c r="AS4127" s="103"/>
      <c r="AT4127" s="103"/>
      <c r="AU4127" s="103"/>
      <c r="AV4127" s="103"/>
      <c r="AW4127" s="103"/>
      <c r="AX4127" s="103"/>
      <c r="AY4127" s="103"/>
      <c r="AZ4127" s="103"/>
      <c r="BA4127" s="95"/>
      <c r="BB4127" s="95"/>
      <c r="BC4127" s="95"/>
      <c r="BD4127" s="95"/>
      <c r="BE4127" s="95"/>
      <c r="BF4127" s="95"/>
      <c r="BG4127" s="95"/>
      <c r="BH4127" s="95"/>
      <c r="BI4127" s="95"/>
    </row>
    <row r="4128" spans="17:61" s="82" customFormat="1" x14ac:dyDescent="0.2">
      <c r="Q4128" s="103"/>
      <c r="R4128" s="104"/>
      <c r="S4128" s="103"/>
      <c r="T4128" s="103"/>
      <c r="U4128" s="103"/>
      <c r="V4128" s="103"/>
      <c r="W4128" s="103"/>
      <c r="X4128" s="103"/>
      <c r="Y4128" s="103"/>
      <c r="Z4128" s="103"/>
      <c r="AA4128" s="103"/>
      <c r="AB4128" s="103"/>
      <c r="AC4128" s="103"/>
      <c r="AD4128" s="103"/>
      <c r="AE4128" s="103"/>
      <c r="AF4128" s="103"/>
      <c r="AG4128" s="103"/>
      <c r="AH4128" s="103"/>
      <c r="AI4128" s="103"/>
      <c r="AJ4128" s="103"/>
      <c r="AK4128" s="103"/>
      <c r="AL4128" s="103"/>
      <c r="AM4128" s="103"/>
      <c r="AN4128" s="103"/>
      <c r="AO4128" s="103"/>
      <c r="AP4128" s="103"/>
      <c r="AQ4128" s="103"/>
      <c r="AR4128" s="103"/>
      <c r="AS4128" s="103"/>
      <c r="AT4128" s="103"/>
      <c r="AU4128" s="103"/>
      <c r="AV4128" s="103"/>
      <c r="AW4128" s="103"/>
      <c r="AX4128" s="103"/>
      <c r="AY4128" s="103"/>
      <c r="AZ4128" s="103"/>
      <c r="BA4128" s="95"/>
      <c r="BB4128" s="95"/>
      <c r="BC4128" s="95"/>
      <c r="BD4128" s="95"/>
      <c r="BE4128" s="95"/>
      <c r="BF4128" s="95"/>
      <c r="BG4128" s="95"/>
      <c r="BH4128" s="95"/>
      <c r="BI4128" s="95"/>
    </row>
    <row r="4129" spans="17:61" s="82" customFormat="1" x14ac:dyDescent="0.2">
      <c r="Q4129" s="103"/>
      <c r="R4129" s="104"/>
      <c r="S4129" s="103"/>
      <c r="T4129" s="103"/>
      <c r="U4129" s="103"/>
      <c r="V4129" s="103"/>
      <c r="W4129" s="103"/>
      <c r="X4129" s="103"/>
      <c r="Y4129" s="103"/>
      <c r="Z4129" s="103"/>
      <c r="AA4129" s="103"/>
      <c r="AB4129" s="103"/>
      <c r="AC4129" s="103"/>
      <c r="AD4129" s="103"/>
      <c r="AE4129" s="103"/>
      <c r="AF4129" s="103"/>
      <c r="AG4129" s="103"/>
      <c r="AH4129" s="103"/>
      <c r="AI4129" s="103"/>
      <c r="AJ4129" s="103"/>
      <c r="AK4129" s="103"/>
      <c r="AL4129" s="103"/>
      <c r="AM4129" s="103"/>
      <c r="AN4129" s="103"/>
      <c r="AO4129" s="103"/>
      <c r="AP4129" s="103"/>
      <c r="AQ4129" s="103"/>
      <c r="AR4129" s="103"/>
      <c r="AS4129" s="103"/>
      <c r="AT4129" s="103"/>
      <c r="AU4129" s="103"/>
      <c r="AV4129" s="103"/>
      <c r="AW4129" s="103"/>
      <c r="AX4129" s="103"/>
      <c r="AY4129" s="103"/>
      <c r="AZ4129" s="103"/>
      <c r="BA4129" s="95"/>
      <c r="BB4129" s="95"/>
      <c r="BC4129" s="95"/>
      <c r="BD4129" s="95"/>
      <c r="BE4129" s="95"/>
      <c r="BF4129" s="95"/>
      <c r="BG4129" s="95"/>
      <c r="BH4129" s="95"/>
      <c r="BI4129" s="95"/>
    </row>
    <row r="4130" spans="17:61" s="82" customFormat="1" x14ac:dyDescent="0.2">
      <c r="Q4130" s="103"/>
      <c r="R4130" s="104"/>
      <c r="S4130" s="103"/>
      <c r="T4130" s="103"/>
      <c r="U4130" s="103"/>
      <c r="V4130" s="103"/>
      <c r="W4130" s="103"/>
      <c r="X4130" s="103"/>
      <c r="Y4130" s="103"/>
      <c r="Z4130" s="103"/>
      <c r="AA4130" s="103"/>
      <c r="AB4130" s="103"/>
      <c r="AC4130" s="103"/>
      <c r="AD4130" s="103"/>
      <c r="AE4130" s="103"/>
      <c r="AF4130" s="103"/>
      <c r="AG4130" s="103"/>
      <c r="AH4130" s="103"/>
      <c r="AI4130" s="103"/>
      <c r="AJ4130" s="103"/>
      <c r="AK4130" s="103"/>
      <c r="AL4130" s="103"/>
      <c r="AM4130" s="103"/>
      <c r="AN4130" s="103"/>
      <c r="AO4130" s="103"/>
      <c r="AP4130" s="103"/>
      <c r="AQ4130" s="103"/>
      <c r="AR4130" s="103"/>
      <c r="AS4130" s="103"/>
      <c r="AT4130" s="103"/>
      <c r="AU4130" s="103"/>
      <c r="AV4130" s="103"/>
      <c r="AW4130" s="103"/>
      <c r="AX4130" s="103"/>
      <c r="AY4130" s="103"/>
      <c r="AZ4130" s="103"/>
      <c r="BA4130" s="95"/>
      <c r="BB4130" s="95"/>
      <c r="BC4130" s="95"/>
      <c r="BD4130" s="95"/>
      <c r="BE4130" s="95"/>
      <c r="BF4130" s="95"/>
      <c r="BG4130" s="95"/>
      <c r="BH4130" s="95"/>
      <c r="BI4130" s="95"/>
    </row>
    <row r="4131" spans="17:61" s="82" customFormat="1" x14ac:dyDescent="0.2">
      <c r="Q4131" s="103"/>
      <c r="R4131" s="104"/>
      <c r="S4131" s="103"/>
      <c r="T4131" s="103"/>
      <c r="U4131" s="103"/>
      <c r="V4131" s="103"/>
      <c r="W4131" s="103"/>
      <c r="X4131" s="103"/>
      <c r="Y4131" s="103"/>
      <c r="Z4131" s="103"/>
      <c r="AA4131" s="103"/>
      <c r="AB4131" s="103"/>
      <c r="AC4131" s="103"/>
      <c r="AD4131" s="103"/>
      <c r="AE4131" s="103"/>
      <c r="AF4131" s="103"/>
      <c r="AG4131" s="103"/>
      <c r="AH4131" s="103"/>
      <c r="AI4131" s="103"/>
      <c r="AJ4131" s="103"/>
      <c r="AK4131" s="103"/>
      <c r="AL4131" s="103"/>
      <c r="AM4131" s="103"/>
      <c r="AN4131" s="103"/>
      <c r="AO4131" s="103"/>
      <c r="AP4131" s="103"/>
      <c r="AQ4131" s="103"/>
      <c r="AR4131" s="103"/>
      <c r="AS4131" s="103"/>
      <c r="AT4131" s="103"/>
      <c r="AU4131" s="103"/>
      <c r="AV4131" s="103"/>
      <c r="AW4131" s="103"/>
      <c r="AX4131" s="103"/>
      <c r="AY4131" s="103"/>
      <c r="AZ4131" s="103"/>
      <c r="BA4131" s="95"/>
      <c r="BB4131" s="95"/>
      <c r="BC4131" s="95"/>
      <c r="BD4131" s="95"/>
      <c r="BE4131" s="95"/>
      <c r="BF4131" s="95"/>
      <c r="BG4131" s="95"/>
      <c r="BH4131" s="95"/>
      <c r="BI4131" s="95"/>
    </row>
    <row r="4132" spans="17:61" s="82" customFormat="1" x14ac:dyDescent="0.2">
      <c r="Q4132" s="103"/>
      <c r="R4132" s="104"/>
      <c r="S4132" s="103"/>
      <c r="T4132" s="103"/>
      <c r="U4132" s="103"/>
      <c r="V4132" s="103"/>
      <c r="W4132" s="103"/>
      <c r="X4132" s="103"/>
      <c r="Y4132" s="103"/>
      <c r="Z4132" s="103"/>
      <c r="AA4132" s="103"/>
      <c r="AB4132" s="103"/>
      <c r="AC4132" s="103"/>
      <c r="AD4132" s="103"/>
      <c r="AE4132" s="103"/>
      <c r="AF4132" s="103"/>
      <c r="AG4132" s="103"/>
      <c r="AH4132" s="103"/>
      <c r="AI4132" s="103"/>
      <c r="AJ4132" s="103"/>
      <c r="AK4132" s="103"/>
      <c r="AL4132" s="103"/>
      <c r="AM4132" s="103"/>
      <c r="AN4132" s="103"/>
      <c r="AO4132" s="103"/>
      <c r="AP4132" s="103"/>
      <c r="AQ4132" s="103"/>
      <c r="AR4132" s="103"/>
      <c r="AS4132" s="103"/>
      <c r="AT4132" s="103"/>
      <c r="AU4132" s="103"/>
      <c r="AV4132" s="103"/>
      <c r="AW4132" s="103"/>
      <c r="AX4132" s="103"/>
      <c r="AY4132" s="103"/>
      <c r="AZ4132" s="103"/>
      <c r="BA4132" s="95"/>
      <c r="BB4132" s="95"/>
      <c r="BC4132" s="95"/>
      <c r="BD4132" s="95"/>
      <c r="BE4132" s="95"/>
      <c r="BF4132" s="95"/>
      <c r="BG4132" s="95"/>
      <c r="BH4132" s="95"/>
      <c r="BI4132" s="95"/>
    </row>
    <row r="4133" spans="17:61" s="82" customFormat="1" x14ac:dyDescent="0.2">
      <c r="Q4133" s="103"/>
      <c r="R4133" s="104"/>
      <c r="S4133" s="103"/>
      <c r="T4133" s="103"/>
      <c r="U4133" s="103"/>
      <c r="V4133" s="103"/>
      <c r="W4133" s="103"/>
      <c r="X4133" s="103"/>
      <c r="Y4133" s="103"/>
      <c r="Z4133" s="103"/>
      <c r="AA4133" s="103"/>
      <c r="AB4133" s="103"/>
      <c r="AC4133" s="103"/>
      <c r="AD4133" s="103"/>
      <c r="AE4133" s="103"/>
      <c r="AF4133" s="103"/>
      <c r="AG4133" s="103"/>
      <c r="AH4133" s="103"/>
      <c r="AI4133" s="103"/>
      <c r="AJ4133" s="103"/>
      <c r="AK4133" s="103"/>
      <c r="AL4133" s="103"/>
      <c r="AM4133" s="103"/>
      <c r="AN4133" s="103"/>
      <c r="AO4133" s="103"/>
      <c r="AP4133" s="103"/>
      <c r="AQ4133" s="103"/>
      <c r="AR4133" s="103"/>
      <c r="AS4133" s="103"/>
      <c r="AT4133" s="103"/>
      <c r="AU4133" s="103"/>
      <c r="AV4133" s="103"/>
      <c r="AW4133" s="103"/>
      <c r="AX4133" s="103"/>
      <c r="AY4133" s="103"/>
      <c r="AZ4133" s="103"/>
      <c r="BA4133" s="95"/>
      <c r="BB4133" s="95"/>
      <c r="BC4133" s="95"/>
      <c r="BD4133" s="95"/>
      <c r="BE4133" s="95"/>
      <c r="BF4133" s="95"/>
      <c r="BG4133" s="95"/>
      <c r="BH4133" s="95"/>
      <c r="BI4133" s="95"/>
    </row>
    <row r="4134" spans="17:61" s="82" customFormat="1" x14ac:dyDescent="0.2">
      <c r="Q4134" s="103"/>
      <c r="R4134" s="104"/>
      <c r="S4134" s="103"/>
      <c r="T4134" s="103"/>
      <c r="U4134" s="103"/>
      <c r="V4134" s="103"/>
      <c r="W4134" s="103"/>
      <c r="X4134" s="103"/>
      <c r="Y4134" s="103"/>
      <c r="Z4134" s="103"/>
      <c r="AA4134" s="103"/>
      <c r="AB4134" s="103"/>
      <c r="AC4134" s="103"/>
      <c r="AD4134" s="103"/>
      <c r="AE4134" s="103"/>
      <c r="AF4134" s="103"/>
      <c r="AG4134" s="103"/>
      <c r="AH4134" s="103"/>
      <c r="AI4134" s="103"/>
      <c r="AJ4134" s="103"/>
      <c r="AK4134" s="103"/>
      <c r="AL4134" s="103"/>
      <c r="AM4134" s="103"/>
      <c r="AN4134" s="103"/>
      <c r="AO4134" s="103"/>
      <c r="AP4134" s="103"/>
      <c r="AQ4134" s="103"/>
      <c r="AR4134" s="103"/>
      <c r="AS4134" s="103"/>
      <c r="AT4134" s="103"/>
      <c r="AU4134" s="103"/>
      <c r="AV4134" s="103"/>
      <c r="AW4134" s="103"/>
      <c r="AX4134" s="103"/>
      <c r="AY4134" s="103"/>
      <c r="AZ4134" s="103"/>
      <c r="BA4134" s="95"/>
      <c r="BB4134" s="95"/>
      <c r="BC4134" s="95"/>
      <c r="BD4134" s="95"/>
      <c r="BE4134" s="95"/>
      <c r="BF4134" s="95"/>
      <c r="BG4134" s="95"/>
      <c r="BH4134" s="95"/>
      <c r="BI4134" s="95"/>
    </row>
    <row r="4135" spans="17:61" s="82" customFormat="1" x14ac:dyDescent="0.2">
      <c r="Q4135" s="103"/>
      <c r="R4135" s="104"/>
      <c r="S4135" s="103"/>
      <c r="T4135" s="103"/>
      <c r="U4135" s="103"/>
      <c r="V4135" s="103"/>
      <c r="W4135" s="103"/>
      <c r="X4135" s="103"/>
      <c r="Y4135" s="103"/>
      <c r="Z4135" s="103"/>
      <c r="AA4135" s="103"/>
      <c r="AB4135" s="103"/>
      <c r="AC4135" s="103"/>
      <c r="AD4135" s="103"/>
      <c r="AE4135" s="103"/>
      <c r="AF4135" s="103"/>
      <c r="AG4135" s="103"/>
      <c r="AH4135" s="103"/>
      <c r="AI4135" s="103"/>
      <c r="AJ4135" s="103"/>
      <c r="AK4135" s="103"/>
      <c r="AL4135" s="103"/>
      <c r="AM4135" s="103"/>
      <c r="AN4135" s="103"/>
      <c r="AO4135" s="103"/>
      <c r="AP4135" s="103"/>
      <c r="AQ4135" s="103"/>
      <c r="AR4135" s="103"/>
      <c r="AS4135" s="103"/>
      <c r="AT4135" s="103"/>
      <c r="AU4135" s="103"/>
      <c r="AV4135" s="103"/>
      <c r="AW4135" s="103"/>
      <c r="AX4135" s="103"/>
      <c r="AY4135" s="103"/>
      <c r="AZ4135" s="103"/>
      <c r="BA4135" s="95"/>
      <c r="BB4135" s="95"/>
      <c r="BC4135" s="95"/>
      <c r="BD4135" s="95"/>
      <c r="BE4135" s="95"/>
      <c r="BF4135" s="95"/>
      <c r="BG4135" s="95"/>
      <c r="BH4135" s="95"/>
      <c r="BI4135" s="95"/>
    </row>
    <row r="4136" spans="17:61" s="82" customFormat="1" x14ac:dyDescent="0.2">
      <c r="Q4136" s="103"/>
      <c r="R4136" s="104"/>
      <c r="S4136" s="103"/>
      <c r="T4136" s="103"/>
      <c r="U4136" s="103"/>
      <c r="V4136" s="103"/>
      <c r="W4136" s="103"/>
      <c r="X4136" s="103"/>
      <c r="Y4136" s="103"/>
      <c r="Z4136" s="103"/>
      <c r="AA4136" s="103"/>
      <c r="AB4136" s="103"/>
      <c r="AC4136" s="103"/>
      <c r="AD4136" s="103"/>
      <c r="AE4136" s="103"/>
      <c r="AF4136" s="103"/>
      <c r="AG4136" s="103"/>
      <c r="AH4136" s="103"/>
      <c r="AI4136" s="103"/>
      <c r="AJ4136" s="103"/>
      <c r="AK4136" s="103"/>
      <c r="AL4136" s="103"/>
      <c r="AM4136" s="103"/>
      <c r="AN4136" s="103"/>
      <c r="AO4136" s="103"/>
      <c r="AP4136" s="103"/>
      <c r="AQ4136" s="103"/>
      <c r="AR4136" s="103"/>
      <c r="AS4136" s="103"/>
      <c r="AT4136" s="103"/>
      <c r="AU4136" s="103"/>
      <c r="AV4136" s="103"/>
      <c r="AW4136" s="103"/>
      <c r="AX4136" s="103"/>
      <c r="AY4136" s="103"/>
      <c r="AZ4136" s="103"/>
      <c r="BA4136" s="95"/>
      <c r="BB4136" s="95"/>
      <c r="BC4136" s="95"/>
      <c r="BD4136" s="95"/>
      <c r="BE4136" s="95"/>
      <c r="BF4136" s="95"/>
      <c r="BG4136" s="95"/>
      <c r="BH4136" s="95"/>
      <c r="BI4136" s="95"/>
    </row>
    <row r="4137" spans="17:61" s="82" customFormat="1" x14ac:dyDescent="0.2">
      <c r="Q4137" s="103"/>
      <c r="R4137" s="104"/>
      <c r="S4137" s="103"/>
      <c r="T4137" s="103"/>
      <c r="U4137" s="103"/>
      <c r="V4137" s="103"/>
      <c r="W4137" s="103"/>
      <c r="X4137" s="103"/>
      <c r="Y4137" s="103"/>
      <c r="Z4137" s="103"/>
      <c r="AA4137" s="103"/>
      <c r="AB4137" s="103"/>
      <c r="AC4137" s="103"/>
      <c r="AD4137" s="103"/>
      <c r="AE4137" s="103"/>
      <c r="AF4137" s="103"/>
      <c r="AG4137" s="103"/>
      <c r="AH4137" s="103"/>
      <c r="AI4137" s="103"/>
      <c r="AJ4137" s="103"/>
      <c r="AK4137" s="103"/>
      <c r="AL4137" s="103"/>
      <c r="AM4137" s="103"/>
      <c r="AN4137" s="103"/>
      <c r="AO4137" s="103"/>
      <c r="AP4137" s="103"/>
      <c r="AQ4137" s="103"/>
      <c r="AR4137" s="103"/>
      <c r="AS4137" s="103"/>
      <c r="AT4137" s="103"/>
      <c r="AU4137" s="103"/>
      <c r="AV4137" s="103"/>
      <c r="AW4137" s="103"/>
      <c r="AX4137" s="103"/>
      <c r="AY4137" s="103"/>
      <c r="AZ4137" s="103"/>
      <c r="BA4137" s="95"/>
      <c r="BB4137" s="95"/>
      <c r="BC4137" s="95"/>
      <c r="BD4137" s="95"/>
      <c r="BE4137" s="95"/>
      <c r="BF4137" s="95"/>
      <c r="BG4137" s="95"/>
      <c r="BH4137" s="95"/>
      <c r="BI4137" s="95"/>
    </row>
    <row r="4138" spans="17:61" s="82" customFormat="1" x14ac:dyDescent="0.2">
      <c r="Q4138" s="103"/>
      <c r="R4138" s="104"/>
      <c r="S4138" s="103"/>
      <c r="T4138" s="103"/>
      <c r="U4138" s="103"/>
      <c r="V4138" s="103"/>
      <c r="W4138" s="103"/>
      <c r="X4138" s="103"/>
      <c r="Y4138" s="103"/>
      <c r="Z4138" s="103"/>
      <c r="AA4138" s="103"/>
      <c r="AB4138" s="103"/>
      <c r="AC4138" s="103"/>
      <c r="AD4138" s="103"/>
      <c r="AE4138" s="103"/>
      <c r="AF4138" s="103"/>
      <c r="AG4138" s="103"/>
      <c r="AH4138" s="103"/>
      <c r="AI4138" s="103"/>
      <c r="AJ4138" s="103"/>
      <c r="AK4138" s="103"/>
      <c r="AL4138" s="103"/>
      <c r="AM4138" s="103"/>
      <c r="AN4138" s="103"/>
      <c r="AO4138" s="103"/>
      <c r="AP4138" s="103"/>
      <c r="AQ4138" s="103"/>
      <c r="AR4138" s="103"/>
      <c r="AS4138" s="103"/>
      <c r="AT4138" s="103"/>
      <c r="AU4138" s="103"/>
      <c r="AV4138" s="103"/>
      <c r="AW4138" s="103"/>
      <c r="AX4138" s="103"/>
      <c r="AY4138" s="103"/>
      <c r="AZ4138" s="103"/>
      <c r="BA4138" s="95"/>
      <c r="BB4138" s="95"/>
      <c r="BC4138" s="95"/>
      <c r="BD4138" s="95"/>
      <c r="BE4138" s="95"/>
      <c r="BF4138" s="95"/>
      <c r="BG4138" s="95"/>
      <c r="BH4138" s="95"/>
      <c r="BI4138" s="95"/>
    </row>
    <row r="4139" spans="17:61" s="82" customFormat="1" x14ac:dyDescent="0.2">
      <c r="Q4139" s="103"/>
      <c r="R4139" s="104"/>
      <c r="S4139" s="103"/>
      <c r="T4139" s="103"/>
      <c r="U4139" s="103"/>
      <c r="V4139" s="103"/>
      <c r="W4139" s="103"/>
      <c r="X4139" s="103"/>
      <c r="Y4139" s="103"/>
      <c r="Z4139" s="103"/>
      <c r="AA4139" s="103"/>
      <c r="AB4139" s="103"/>
      <c r="AC4139" s="103"/>
      <c r="AD4139" s="103"/>
      <c r="AE4139" s="103"/>
      <c r="AF4139" s="103"/>
      <c r="AG4139" s="103"/>
      <c r="AH4139" s="103"/>
      <c r="AI4139" s="103"/>
      <c r="AJ4139" s="103"/>
      <c r="AK4139" s="103"/>
      <c r="AL4139" s="103"/>
      <c r="AM4139" s="103"/>
      <c r="AN4139" s="103"/>
      <c r="AO4139" s="103"/>
      <c r="AP4139" s="103"/>
      <c r="AQ4139" s="103"/>
      <c r="AR4139" s="103"/>
      <c r="AS4139" s="103"/>
      <c r="AT4139" s="103"/>
      <c r="AU4139" s="103"/>
      <c r="AV4139" s="103"/>
      <c r="AW4139" s="103"/>
      <c r="AX4139" s="103"/>
      <c r="AY4139" s="103"/>
      <c r="AZ4139" s="103"/>
      <c r="BA4139" s="95"/>
      <c r="BB4139" s="95"/>
      <c r="BC4139" s="95"/>
      <c r="BD4139" s="95"/>
      <c r="BE4139" s="95"/>
      <c r="BF4139" s="95"/>
      <c r="BG4139" s="95"/>
      <c r="BH4139" s="95"/>
      <c r="BI4139" s="95"/>
    </row>
    <row r="4140" spans="17:61" s="82" customFormat="1" x14ac:dyDescent="0.2">
      <c r="Q4140" s="103"/>
      <c r="R4140" s="104"/>
      <c r="S4140" s="103"/>
      <c r="T4140" s="103"/>
      <c r="U4140" s="103"/>
      <c r="V4140" s="103"/>
      <c r="W4140" s="103"/>
      <c r="X4140" s="103"/>
      <c r="Y4140" s="103"/>
      <c r="Z4140" s="103"/>
      <c r="AA4140" s="103"/>
      <c r="AB4140" s="103"/>
      <c r="AC4140" s="103"/>
      <c r="AD4140" s="103"/>
      <c r="AE4140" s="103"/>
      <c r="AF4140" s="103"/>
      <c r="AG4140" s="103"/>
      <c r="AH4140" s="103"/>
      <c r="AI4140" s="103"/>
      <c r="AJ4140" s="103"/>
      <c r="AK4140" s="103"/>
      <c r="AL4140" s="103"/>
      <c r="AM4140" s="103"/>
      <c r="AN4140" s="103"/>
      <c r="AO4140" s="103"/>
      <c r="AP4140" s="103"/>
      <c r="AQ4140" s="103"/>
      <c r="AR4140" s="103"/>
      <c r="AS4140" s="103"/>
      <c r="AT4140" s="103"/>
      <c r="AU4140" s="103"/>
      <c r="AV4140" s="103"/>
      <c r="AW4140" s="103"/>
      <c r="AX4140" s="103"/>
      <c r="AY4140" s="103"/>
      <c r="AZ4140" s="103"/>
      <c r="BA4140" s="95"/>
      <c r="BB4140" s="95"/>
      <c r="BC4140" s="95"/>
      <c r="BD4140" s="95"/>
      <c r="BE4140" s="95"/>
      <c r="BF4140" s="95"/>
      <c r="BG4140" s="95"/>
      <c r="BH4140" s="95"/>
      <c r="BI4140" s="95"/>
    </row>
    <row r="4141" spans="17:61" s="82" customFormat="1" x14ac:dyDescent="0.2">
      <c r="Q4141" s="103"/>
      <c r="R4141" s="104"/>
      <c r="S4141" s="103"/>
      <c r="T4141" s="103"/>
      <c r="U4141" s="103"/>
      <c r="V4141" s="103"/>
      <c r="W4141" s="103"/>
      <c r="X4141" s="103"/>
      <c r="Y4141" s="103"/>
      <c r="Z4141" s="103"/>
      <c r="AA4141" s="103"/>
      <c r="AB4141" s="103"/>
      <c r="AC4141" s="103"/>
      <c r="AD4141" s="103"/>
      <c r="AE4141" s="103"/>
      <c r="AF4141" s="103"/>
      <c r="AG4141" s="103"/>
      <c r="AH4141" s="103"/>
      <c r="AI4141" s="103"/>
      <c r="AJ4141" s="103"/>
      <c r="AK4141" s="103"/>
      <c r="AL4141" s="103"/>
      <c r="AM4141" s="103"/>
      <c r="AN4141" s="103"/>
      <c r="AO4141" s="103"/>
      <c r="AP4141" s="103"/>
      <c r="AQ4141" s="103"/>
      <c r="AR4141" s="103"/>
      <c r="AS4141" s="103"/>
      <c r="AT4141" s="103"/>
      <c r="AU4141" s="103"/>
      <c r="AV4141" s="103"/>
      <c r="AW4141" s="103"/>
      <c r="AX4141" s="103"/>
      <c r="AY4141" s="103"/>
      <c r="AZ4141" s="103"/>
      <c r="BA4141" s="95"/>
      <c r="BB4141" s="95"/>
      <c r="BC4141" s="95"/>
      <c r="BD4141" s="95"/>
      <c r="BE4141" s="95"/>
      <c r="BF4141" s="95"/>
      <c r="BG4141" s="95"/>
      <c r="BH4141" s="95"/>
      <c r="BI4141" s="95"/>
    </row>
    <row r="4142" spans="17:61" s="82" customFormat="1" x14ac:dyDescent="0.2">
      <c r="Q4142" s="103"/>
      <c r="R4142" s="104"/>
      <c r="S4142" s="103"/>
      <c r="T4142" s="103"/>
      <c r="U4142" s="103"/>
      <c r="V4142" s="103"/>
      <c r="W4142" s="103"/>
      <c r="X4142" s="103"/>
      <c r="Y4142" s="103"/>
      <c r="Z4142" s="103"/>
      <c r="AA4142" s="103"/>
      <c r="AB4142" s="103"/>
      <c r="AC4142" s="103"/>
      <c r="AD4142" s="103"/>
      <c r="AE4142" s="103"/>
      <c r="AF4142" s="103"/>
      <c r="AG4142" s="103"/>
      <c r="AH4142" s="103"/>
      <c r="AI4142" s="103"/>
      <c r="AJ4142" s="103"/>
      <c r="AK4142" s="103"/>
      <c r="AL4142" s="103"/>
      <c r="AM4142" s="103"/>
      <c r="AN4142" s="103"/>
      <c r="AO4142" s="103"/>
      <c r="AP4142" s="103"/>
      <c r="AQ4142" s="103"/>
      <c r="AR4142" s="103"/>
      <c r="AS4142" s="103"/>
      <c r="AT4142" s="103"/>
      <c r="AU4142" s="103"/>
      <c r="AV4142" s="103"/>
      <c r="AW4142" s="103"/>
      <c r="AX4142" s="103"/>
      <c r="AY4142" s="103"/>
      <c r="AZ4142" s="103"/>
      <c r="BA4142" s="95"/>
      <c r="BB4142" s="95"/>
      <c r="BC4142" s="95"/>
      <c r="BD4142" s="95"/>
      <c r="BE4142" s="95"/>
      <c r="BF4142" s="95"/>
      <c r="BG4142" s="95"/>
      <c r="BH4142" s="95"/>
      <c r="BI4142" s="95"/>
    </row>
    <row r="4143" spans="17:61" s="82" customFormat="1" x14ac:dyDescent="0.2">
      <c r="Q4143" s="103"/>
      <c r="R4143" s="104"/>
      <c r="S4143" s="103"/>
      <c r="T4143" s="103"/>
      <c r="U4143" s="103"/>
      <c r="V4143" s="103"/>
      <c r="W4143" s="103"/>
      <c r="X4143" s="103"/>
      <c r="Y4143" s="103"/>
      <c r="Z4143" s="103"/>
      <c r="AA4143" s="103"/>
      <c r="AB4143" s="103"/>
      <c r="AC4143" s="103"/>
      <c r="AD4143" s="103"/>
      <c r="AE4143" s="103"/>
      <c r="AF4143" s="103"/>
      <c r="AG4143" s="103"/>
      <c r="AH4143" s="103"/>
      <c r="AI4143" s="103"/>
      <c r="AJ4143" s="103"/>
      <c r="AK4143" s="103"/>
      <c r="AL4143" s="103"/>
      <c r="AM4143" s="103"/>
      <c r="AN4143" s="103"/>
      <c r="AO4143" s="103"/>
      <c r="AP4143" s="103"/>
      <c r="AQ4143" s="103"/>
      <c r="AR4143" s="103"/>
      <c r="AS4143" s="103"/>
      <c r="AT4143" s="103"/>
      <c r="AU4143" s="103"/>
      <c r="AV4143" s="103"/>
      <c r="AW4143" s="103"/>
      <c r="AX4143" s="103"/>
      <c r="AY4143" s="103"/>
      <c r="AZ4143" s="103"/>
      <c r="BA4143" s="95"/>
      <c r="BB4143" s="95"/>
      <c r="BC4143" s="95"/>
      <c r="BD4143" s="95"/>
      <c r="BE4143" s="95"/>
      <c r="BF4143" s="95"/>
      <c r="BG4143" s="95"/>
      <c r="BH4143" s="95"/>
      <c r="BI4143" s="95"/>
    </row>
    <row r="4144" spans="17:61" s="82" customFormat="1" x14ac:dyDescent="0.2">
      <c r="Q4144" s="103"/>
      <c r="R4144" s="104"/>
      <c r="S4144" s="103"/>
      <c r="T4144" s="103"/>
      <c r="U4144" s="103"/>
      <c r="V4144" s="103"/>
      <c r="W4144" s="103"/>
      <c r="X4144" s="103"/>
      <c r="Y4144" s="103"/>
      <c r="Z4144" s="103"/>
      <c r="AA4144" s="103"/>
      <c r="AB4144" s="103"/>
      <c r="AC4144" s="103"/>
      <c r="AD4144" s="103"/>
      <c r="AE4144" s="103"/>
      <c r="AF4144" s="103"/>
      <c r="AG4144" s="103"/>
      <c r="AH4144" s="103"/>
      <c r="AI4144" s="103"/>
      <c r="AJ4144" s="103"/>
      <c r="AK4144" s="103"/>
      <c r="AL4144" s="103"/>
      <c r="AM4144" s="103"/>
      <c r="AN4144" s="103"/>
      <c r="AO4144" s="103"/>
      <c r="AP4144" s="103"/>
      <c r="AQ4144" s="103"/>
      <c r="AR4144" s="103"/>
      <c r="AS4144" s="103"/>
      <c r="AT4144" s="103"/>
      <c r="AU4144" s="103"/>
      <c r="AV4144" s="103"/>
      <c r="AW4144" s="103"/>
      <c r="AX4144" s="103"/>
      <c r="AY4144" s="103"/>
      <c r="AZ4144" s="103"/>
      <c r="BA4144" s="95"/>
      <c r="BB4144" s="95"/>
      <c r="BC4144" s="95"/>
      <c r="BD4144" s="95"/>
      <c r="BE4144" s="95"/>
      <c r="BF4144" s="95"/>
      <c r="BG4144" s="95"/>
      <c r="BH4144" s="95"/>
      <c r="BI4144" s="95"/>
    </row>
    <row r="4145" spans="17:61" s="82" customFormat="1" x14ac:dyDescent="0.2">
      <c r="Q4145" s="103"/>
      <c r="R4145" s="104"/>
      <c r="S4145" s="103"/>
      <c r="T4145" s="103"/>
      <c r="U4145" s="103"/>
      <c r="V4145" s="103"/>
      <c r="W4145" s="103"/>
      <c r="X4145" s="103"/>
      <c r="Y4145" s="103"/>
      <c r="Z4145" s="103"/>
      <c r="AA4145" s="103"/>
      <c r="AB4145" s="103"/>
      <c r="AC4145" s="103"/>
      <c r="AD4145" s="103"/>
      <c r="AE4145" s="103"/>
      <c r="AF4145" s="103"/>
      <c r="AG4145" s="103"/>
      <c r="AH4145" s="103"/>
      <c r="AI4145" s="103"/>
      <c r="AJ4145" s="103"/>
      <c r="AK4145" s="103"/>
      <c r="AL4145" s="103"/>
      <c r="AM4145" s="103"/>
      <c r="AN4145" s="103"/>
      <c r="AO4145" s="103"/>
      <c r="AP4145" s="103"/>
      <c r="AQ4145" s="103"/>
      <c r="AR4145" s="103"/>
      <c r="AS4145" s="103"/>
      <c r="AT4145" s="103"/>
      <c r="AU4145" s="103"/>
      <c r="AV4145" s="103"/>
      <c r="AW4145" s="103"/>
      <c r="AX4145" s="103"/>
      <c r="AY4145" s="103"/>
      <c r="AZ4145" s="103"/>
      <c r="BA4145" s="95"/>
      <c r="BB4145" s="95"/>
      <c r="BC4145" s="95"/>
      <c r="BD4145" s="95"/>
      <c r="BE4145" s="95"/>
      <c r="BF4145" s="95"/>
      <c r="BG4145" s="95"/>
      <c r="BH4145" s="95"/>
      <c r="BI4145" s="95"/>
    </row>
    <row r="4146" spans="17:61" s="82" customFormat="1" x14ac:dyDescent="0.2">
      <c r="Q4146" s="103"/>
      <c r="R4146" s="104"/>
      <c r="S4146" s="103"/>
      <c r="T4146" s="103"/>
      <c r="U4146" s="103"/>
      <c r="V4146" s="103"/>
      <c r="W4146" s="103"/>
      <c r="X4146" s="103"/>
      <c r="Y4146" s="103"/>
      <c r="Z4146" s="103"/>
      <c r="AA4146" s="103"/>
      <c r="AB4146" s="103"/>
      <c r="AC4146" s="103"/>
      <c r="AD4146" s="103"/>
      <c r="AE4146" s="103"/>
      <c r="AF4146" s="103"/>
      <c r="AG4146" s="103"/>
      <c r="AH4146" s="103"/>
      <c r="AI4146" s="103"/>
      <c r="AJ4146" s="103"/>
      <c r="AK4146" s="103"/>
      <c r="AL4146" s="103"/>
      <c r="AM4146" s="103"/>
      <c r="AN4146" s="103"/>
      <c r="AO4146" s="103"/>
      <c r="AP4146" s="103"/>
      <c r="AQ4146" s="103"/>
      <c r="AR4146" s="103"/>
      <c r="AS4146" s="103"/>
      <c r="AT4146" s="103"/>
      <c r="AU4146" s="103"/>
      <c r="AV4146" s="103"/>
      <c r="AW4146" s="103"/>
      <c r="AX4146" s="103"/>
      <c r="AY4146" s="103"/>
      <c r="AZ4146" s="103"/>
      <c r="BA4146" s="95"/>
      <c r="BB4146" s="95"/>
      <c r="BC4146" s="95"/>
      <c r="BD4146" s="95"/>
      <c r="BE4146" s="95"/>
      <c r="BF4146" s="95"/>
      <c r="BG4146" s="95"/>
      <c r="BH4146" s="95"/>
      <c r="BI4146" s="95"/>
    </row>
    <row r="4147" spans="17:61" s="82" customFormat="1" x14ac:dyDescent="0.2">
      <c r="Q4147" s="103"/>
      <c r="R4147" s="104"/>
      <c r="S4147" s="103"/>
      <c r="T4147" s="103"/>
      <c r="U4147" s="103"/>
      <c r="V4147" s="103"/>
      <c r="W4147" s="103"/>
      <c r="X4147" s="103"/>
      <c r="Y4147" s="103"/>
      <c r="Z4147" s="103"/>
      <c r="AA4147" s="103"/>
      <c r="AB4147" s="103"/>
      <c r="AC4147" s="103"/>
      <c r="AD4147" s="103"/>
      <c r="AE4147" s="103"/>
      <c r="AF4147" s="103"/>
      <c r="AG4147" s="103"/>
      <c r="AH4147" s="103"/>
      <c r="AI4147" s="103"/>
      <c r="AJ4147" s="103"/>
      <c r="AK4147" s="103"/>
      <c r="AL4147" s="103"/>
      <c r="AM4147" s="103"/>
      <c r="AN4147" s="103"/>
      <c r="AO4147" s="103"/>
      <c r="AP4147" s="103"/>
      <c r="AQ4147" s="103"/>
      <c r="AR4147" s="103"/>
      <c r="AS4147" s="103"/>
      <c r="AT4147" s="103"/>
      <c r="AU4147" s="103"/>
      <c r="AV4147" s="103"/>
      <c r="AW4147" s="103"/>
      <c r="AX4147" s="103"/>
      <c r="AY4147" s="103"/>
      <c r="AZ4147" s="103"/>
      <c r="BA4147" s="95"/>
      <c r="BB4147" s="95"/>
      <c r="BC4147" s="95"/>
      <c r="BD4147" s="95"/>
      <c r="BE4147" s="95"/>
      <c r="BF4147" s="95"/>
      <c r="BG4147" s="95"/>
      <c r="BH4147" s="95"/>
      <c r="BI4147" s="95"/>
    </row>
    <row r="4148" spans="17:61" s="82" customFormat="1" x14ac:dyDescent="0.2">
      <c r="Q4148" s="103"/>
      <c r="R4148" s="104"/>
      <c r="S4148" s="103"/>
      <c r="T4148" s="103"/>
      <c r="U4148" s="103"/>
      <c r="V4148" s="103"/>
      <c r="W4148" s="103"/>
      <c r="X4148" s="103"/>
      <c r="Y4148" s="103"/>
      <c r="Z4148" s="103"/>
      <c r="AA4148" s="103"/>
      <c r="AB4148" s="103"/>
      <c r="AC4148" s="103"/>
      <c r="AD4148" s="103"/>
      <c r="AE4148" s="103"/>
      <c r="AF4148" s="103"/>
      <c r="AG4148" s="103"/>
      <c r="AH4148" s="103"/>
      <c r="AI4148" s="103"/>
      <c r="AJ4148" s="103"/>
      <c r="AK4148" s="103"/>
      <c r="AL4148" s="103"/>
      <c r="AM4148" s="103"/>
      <c r="AN4148" s="103"/>
      <c r="AO4148" s="103"/>
      <c r="AP4148" s="103"/>
      <c r="AQ4148" s="103"/>
      <c r="AR4148" s="103"/>
      <c r="AS4148" s="103"/>
      <c r="AT4148" s="103"/>
      <c r="AU4148" s="103"/>
      <c r="AV4148" s="103"/>
      <c r="AW4148" s="103"/>
      <c r="AX4148" s="103"/>
      <c r="AY4148" s="103"/>
      <c r="AZ4148" s="103"/>
      <c r="BA4148" s="95"/>
      <c r="BB4148" s="95"/>
      <c r="BC4148" s="95"/>
      <c r="BD4148" s="95"/>
      <c r="BE4148" s="95"/>
      <c r="BF4148" s="95"/>
      <c r="BG4148" s="95"/>
      <c r="BH4148" s="95"/>
      <c r="BI4148" s="95"/>
    </row>
    <row r="4149" spans="17:61" s="82" customFormat="1" x14ac:dyDescent="0.2">
      <c r="Q4149" s="103"/>
      <c r="R4149" s="104"/>
      <c r="S4149" s="103"/>
      <c r="T4149" s="103"/>
      <c r="U4149" s="103"/>
      <c r="V4149" s="103"/>
      <c r="W4149" s="103"/>
      <c r="X4149" s="103"/>
      <c r="Y4149" s="103"/>
      <c r="Z4149" s="103"/>
      <c r="AA4149" s="103"/>
      <c r="AB4149" s="103"/>
      <c r="AC4149" s="103"/>
      <c r="AD4149" s="103"/>
      <c r="AE4149" s="103"/>
      <c r="AF4149" s="103"/>
      <c r="AG4149" s="103"/>
      <c r="AH4149" s="103"/>
      <c r="AI4149" s="103"/>
      <c r="AJ4149" s="103"/>
      <c r="AK4149" s="103"/>
      <c r="AL4149" s="103"/>
      <c r="AM4149" s="103"/>
      <c r="AN4149" s="103"/>
      <c r="AO4149" s="103"/>
      <c r="AP4149" s="103"/>
      <c r="AQ4149" s="103"/>
      <c r="AR4149" s="103"/>
      <c r="AS4149" s="103"/>
      <c r="AT4149" s="103"/>
      <c r="AU4149" s="103"/>
      <c r="AV4149" s="103"/>
      <c r="AW4149" s="103"/>
      <c r="AX4149" s="103"/>
      <c r="AY4149" s="103"/>
      <c r="AZ4149" s="103"/>
      <c r="BA4149" s="95"/>
      <c r="BB4149" s="95"/>
      <c r="BC4149" s="95"/>
      <c r="BD4149" s="95"/>
      <c r="BE4149" s="95"/>
      <c r="BF4149" s="95"/>
      <c r="BG4149" s="95"/>
      <c r="BH4149" s="95"/>
      <c r="BI4149" s="95"/>
    </row>
    <row r="4150" spans="17:61" s="82" customFormat="1" x14ac:dyDescent="0.2">
      <c r="Q4150" s="103"/>
      <c r="R4150" s="104"/>
      <c r="S4150" s="103"/>
      <c r="T4150" s="103"/>
      <c r="U4150" s="103"/>
      <c r="V4150" s="103"/>
      <c r="W4150" s="103"/>
      <c r="X4150" s="103"/>
      <c r="Y4150" s="103"/>
      <c r="Z4150" s="103"/>
      <c r="AA4150" s="103"/>
      <c r="AB4150" s="103"/>
      <c r="AC4150" s="103"/>
      <c r="AD4150" s="103"/>
      <c r="AE4150" s="103"/>
      <c r="AF4150" s="103"/>
      <c r="AG4150" s="103"/>
      <c r="AH4150" s="103"/>
      <c r="AI4150" s="103"/>
      <c r="AJ4150" s="103"/>
      <c r="AK4150" s="103"/>
      <c r="AL4150" s="103"/>
      <c r="AM4150" s="103"/>
      <c r="AN4150" s="103"/>
      <c r="AO4150" s="103"/>
      <c r="AP4150" s="103"/>
      <c r="AQ4150" s="103"/>
      <c r="AR4150" s="103"/>
      <c r="AS4150" s="103"/>
      <c r="AT4150" s="103"/>
      <c r="AU4150" s="103"/>
      <c r="AV4150" s="103"/>
      <c r="AW4150" s="103"/>
      <c r="AX4150" s="103"/>
      <c r="AY4150" s="103"/>
      <c r="AZ4150" s="103"/>
      <c r="BA4150" s="95"/>
      <c r="BB4150" s="95"/>
      <c r="BC4150" s="95"/>
      <c r="BD4150" s="95"/>
      <c r="BE4150" s="95"/>
      <c r="BF4150" s="95"/>
      <c r="BG4150" s="95"/>
      <c r="BH4150" s="95"/>
      <c r="BI4150" s="95"/>
    </row>
    <row r="4151" spans="17:61" s="82" customFormat="1" x14ac:dyDescent="0.2">
      <c r="Q4151" s="103"/>
      <c r="R4151" s="104"/>
      <c r="S4151" s="103"/>
      <c r="T4151" s="103"/>
      <c r="U4151" s="103"/>
      <c r="V4151" s="103"/>
      <c r="W4151" s="103"/>
      <c r="X4151" s="103"/>
      <c r="Y4151" s="103"/>
      <c r="Z4151" s="103"/>
      <c r="AA4151" s="103"/>
      <c r="AB4151" s="103"/>
      <c r="AC4151" s="103"/>
      <c r="AD4151" s="103"/>
      <c r="AE4151" s="103"/>
      <c r="AF4151" s="103"/>
      <c r="AG4151" s="103"/>
      <c r="AH4151" s="103"/>
      <c r="AI4151" s="103"/>
      <c r="AJ4151" s="103"/>
      <c r="AK4151" s="103"/>
      <c r="AL4151" s="103"/>
      <c r="AM4151" s="103"/>
      <c r="AN4151" s="103"/>
      <c r="AO4151" s="103"/>
      <c r="AP4151" s="103"/>
      <c r="AQ4151" s="103"/>
      <c r="AR4151" s="103"/>
      <c r="AS4151" s="103"/>
      <c r="AT4151" s="103"/>
      <c r="AU4151" s="103"/>
      <c r="AV4151" s="103"/>
      <c r="AW4151" s="103"/>
      <c r="AX4151" s="103"/>
      <c r="AY4151" s="103"/>
      <c r="AZ4151" s="103"/>
      <c r="BA4151" s="95"/>
      <c r="BB4151" s="95"/>
      <c r="BC4151" s="95"/>
      <c r="BD4151" s="95"/>
      <c r="BE4151" s="95"/>
      <c r="BF4151" s="95"/>
      <c r="BG4151" s="95"/>
      <c r="BH4151" s="95"/>
      <c r="BI4151" s="95"/>
    </row>
    <row r="4152" spans="17:61" s="82" customFormat="1" x14ac:dyDescent="0.2">
      <c r="Q4152" s="103"/>
      <c r="R4152" s="104"/>
      <c r="S4152" s="103"/>
      <c r="T4152" s="103"/>
      <c r="U4152" s="103"/>
      <c r="V4152" s="103"/>
      <c r="W4152" s="103"/>
      <c r="X4152" s="103"/>
      <c r="Y4152" s="103"/>
      <c r="Z4152" s="103"/>
      <c r="AA4152" s="103"/>
      <c r="AB4152" s="103"/>
      <c r="AC4152" s="103"/>
      <c r="AD4152" s="103"/>
      <c r="AE4152" s="103"/>
      <c r="AF4152" s="103"/>
      <c r="AG4152" s="103"/>
      <c r="AH4152" s="103"/>
      <c r="AI4152" s="103"/>
      <c r="AJ4152" s="103"/>
      <c r="AK4152" s="103"/>
      <c r="AL4152" s="103"/>
      <c r="AM4152" s="103"/>
      <c r="AN4152" s="103"/>
      <c r="AO4152" s="103"/>
      <c r="AP4152" s="103"/>
      <c r="AQ4152" s="103"/>
      <c r="AR4152" s="103"/>
      <c r="AS4152" s="103"/>
      <c r="AT4152" s="103"/>
      <c r="AU4152" s="103"/>
      <c r="AV4152" s="103"/>
      <c r="AW4152" s="103"/>
      <c r="AX4152" s="103"/>
      <c r="AY4152" s="103"/>
      <c r="AZ4152" s="103"/>
      <c r="BA4152" s="95"/>
      <c r="BB4152" s="95"/>
      <c r="BC4152" s="95"/>
      <c r="BD4152" s="95"/>
      <c r="BE4152" s="95"/>
      <c r="BF4152" s="95"/>
      <c r="BG4152" s="95"/>
      <c r="BH4152" s="95"/>
      <c r="BI4152" s="95"/>
    </row>
    <row r="4153" spans="17:61" s="82" customFormat="1" x14ac:dyDescent="0.2">
      <c r="Q4153" s="103"/>
      <c r="R4153" s="104"/>
      <c r="S4153" s="103"/>
      <c r="T4153" s="103"/>
      <c r="U4153" s="103"/>
      <c r="V4153" s="103"/>
      <c r="W4153" s="103"/>
      <c r="X4153" s="103"/>
      <c r="Y4153" s="103"/>
      <c r="Z4153" s="103"/>
      <c r="AA4153" s="103"/>
      <c r="AB4153" s="103"/>
      <c r="AC4153" s="103"/>
      <c r="AD4153" s="103"/>
      <c r="AE4153" s="103"/>
      <c r="AF4153" s="103"/>
      <c r="AG4153" s="103"/>
      <c r="AH4153" s="103"/>
      <c r="AI4153" s="103"/>
      <c r="AJ4153" s="103"/>
      <c r="AK4153" s="103"/>
      <c r="AL4153" s="103"/>
      <c r="AM4153" s="103"/>
      <c r="AN4153" s="103"/>
      <c r="AO4153" s="103"/>
      <c r="AP4153" s="103"/>
      <c r="AQ4153" s="103"/>
      <c r="AR4153" s="103"/>
      <c r="AS4153" s="103"/>
      <c r="AT4153" s="103"/>
      <c r="AU4153" s="103"/>
      <c r="AV4153" s="103"/>
      <c r="AW4153" s="103"/>
      <c r="AX4153" s="103"/>
      <c r="AY4153" s="103"/>
      <c r="AZ4153" s="103"/>
      <c r="BA4153" s="95"/>
      <c r="BB4153" s="95"/>
      <c r="BC4153" s="95"/>
      <c r="BD4153" s="95"/>
      <c r="BE4153" s="95"/>
      <c r="BF4153" s="95"/>
      <c r="BG4153" s="95"/>
      <c r="BH4153" s="95"/>
      <c r="BI4153" s="95"/>
    </row>
    <row r="4154" spans="17:61" s="82" customFormat="1" x14ac:dyDescent="0.2">
      <c r="Q4154" s="103"/>
      <c r="R4154" s="104"/>
      <c r="S4154" s="103"/>
      <c r="T4154" s="103"/>
      <c r="U4154" s="103"/>
      <c r="V4154" s="103"/>
      <c r="W4154" s="103"/>
      <c r="X4154" s="103"/>
      <c r="Y4154" s="103"/>
      <c r="Z4154" s="103"/>
      <c r="AA4154" s="103"/>
      <c r="AB4154" s="103"/>
      <c r="AC4154" s="103"/>
      <c r="AD4154" s="103"/>
      <c r="AE4154" s="103"/>
      <c r="AF4154" s="103"/>
      <c r="AG4154" s="103"/>
      <c r="AH4154" s="103"/>
      <c r="AI4154" s="103"/>
      <c r="AJ4154" s="103"/>
      <c r="AK4154" s="103"/>
      <c r="AL4154" s="103"/>
      <c r="AM4154" s="103"/>
      <c r="AN4154" s="103"/>
      <c r="AO4154" s="103"/>
      <c r="AP4154" s="103"/>
      <c r="AQ4154" s="103"/>
      <c r="AR4154" s="103"/>
      <c r="AS4154" s="103"/>
      <c r="AT4154" s="103"/>
      <c r="AU4154" s="103"/>
      <c r="AV4154" s="103"/>
      <c r="AW4154" s="103"/>
      <c r="AX4154" s="103"/>
      <c r="AY4154" s="103"/>
      <c r="AZ4154" s="103"/>
      <c r="BA4154" s="95"/>
      <c r="BB4154" s="95"/>
      <c r="BC4154" s="95"/>
      <c r="BD4154" s="95"/>
      <c r="BE4154" s="95"/>
      <c r="BF4154" s="95"/>
      <c r="BG4154" s="95"/>
      <c r="BH4154" s="95"/>
      <c r="BI4154" s="95"/>
    </row>
    <row r="4155" spans="17:61" s="82" customFormat="1" x14ac:dyDescent="0.2">
      <c r="Q4155" s="103"/>
      <c r="R4155" s="104"/>
      <c r="S4155" s="103"/>
      <c r="T4155" s="103"/>
      <c r="U4155" s="103"/>
      <c r="V4155" s="103"/>
      <c r="W4155" s="103"/>
      <c r="X4155" s="103"/>
      <c r="Y4155" s="103"/>
      <c r="Z4155" s="103"/>
      <c r="AA4155" s="103"/>
      <c r="AB4155" s="103"/>
      <c r="AC4155" s="103"/>
      <c r="AD4155" s="103"/>
      <c r="AE4155" s="103"/>
      <c r="AF4155" s="103"/>
      <c r="AG4155" s="103"/>
      <c r="AH4155" s="103"/>
      <c r="AI4155" s="103"/>
      <c r="AJ4155" s="103"/>
      <c r="AK4155" s="103"/>
      <c r="AL4155" s="103"/>
      <c r="AM4155" s="103"/>
      <c r="AN4155" s="103"/>
      <c r="AO4155" s="103"/>
      <c r="AP4155" s="103"/>
      <c r="AQ4155" s="103"/>
      <c r="AR4155" s="103"/>
      <c r="AS4155" s="103"/>
      <c r="AT4155" s="103"/>
      <c r="AU4155" s="103"/>
      <c r="AV4155" s="103"/>
      <c r="AW4155" s="103"/>
      <c r="AX4155" s="103"/>
      <c r="AY4155" s="103"/>
      <c r="AZ4155" s="103"/>
      <c r="BA4155" s="95"/>
      <c r="BB4155" s="95"/>
      <c r="BC4155" s="95"/>
      <c r="BD4155" s="95"/>
      <c r="BE4155" s="95"/>
      <c r="BF4155" s="95"/>
      <c r="BG4155" s="95"/>
      <c r="BH4155" s="95"/>
      <c r="BI4155" s="95"/>
    </row>
    <row r="4156" spans="17:61" s="82" customFormat="1" x14ac:dyDescent="0.2">
      <c r="Q4156" s="103"/>
      <c r="R4156" s="104"/>
      <c r="S4156" s="103"/>
      <c r="T4156" s="103"/>
      <c r="U4156" s="103"/>
      <c r="V4156" s="103"/>
      <c r="W4156" s="103"/>
      <c r="X4156" s="103"/>
      <c r="Y4156" s="103"/>
      <c r="Z4156" s="103"/>
      <c r="AA4156" s="103"/>
      <c r="AB4156" s="103"/>
      <c r="AC4156" s="103"/>
      <c r="AD4156" s="103"/>
      <c r="AE4156" s="103"/>
      <c r="AF4156" s="103"/>
      <c r="AG4156" s="103"/>
      <c r="AH4156" s="103"/>
      <c r="AI4156" s="103"/>
      <c r="AJ4156" s="103"/>
      <c r="AK4156" s="103"/>
      <c r="AL4156" s="103"/>
      <c r="AM4156" s="103"/>
      <c r="AN4156" s="103"/>
      <c r="AO4156" s="103"/>
      <c r="AP4156" s="103"/>
      <c r="AQ4156" s="103"/>
      <c r="AR4156" s="103"/>
      <c r="AS4156" s="103"/>
      <c r="AT4156" s="103"/>
      <c r="AU4156" s="103"/>
      <c r="AV4156" s="103"/>
      <c r="AW4156" s="103"/>
      <c r="AX4156" s="103"/>
      <c r="AY4156" s="103"/>
      <c r="AZ4156" s="103"/>
      <c r="BA4156" s="95"/>
      <c r="BB4156" s="95"/>
      <c r="BC4156" s="95"/>
      <c r="BD4156" s="95"/>
      <c r="BE4156" s="95"/>
      <c r="BF4156" s="95"/>
      <c r="BG4156" s="95"/>
      <c r="BH4156" s="95"/>
      <c r="BI4156" s="95"/>
    </row>
    <row r="4157" spans="17:61" s="82" customFormat="1" x14ac:dyDescent="0.2">
      <c r="Q4157" s="103"/>
      <c r="R4157" s="104"/>
      <c r="S4157" s="103"/>
      <c r="T4157" s="103"/>
      <c r="U4157" s="103"/>
      <c r="V4157" s="103"/>
      <c r="W4157" s="103"/>
      <c r="X4157" s="103"/>
      <c r="Y4157" s="103"/>
      <c r="Z4157" s="103"/>
      <c r="AA4157" s="103"/>
      <c r="AB4157" s="103"/>
      <c r="AC4157" s="103"/>
      <c r="AD4157" s="103"/>
      <c r="AE4157" s="103"/>
      <c r="AF4157" s="103"/>
      <c r="AG4157" s="103"/>
      <c r="AH4157" s="103"/>
      <c r="AI4157" s="103"/>
      <c r="AJ4157" s="103"/>
      <c r="AK4157" s="103"/>
      <c r="AL4157" s="103"/>
      <c r="AM4157" s="103"/>
      <c r="AN4157" s="103"/>
      <c r="AO4157" s="103"/>
      <c r="AP4157" s="103"/>
      <c r="AQ4157" s="103"/>
      <c r="AR4157" s="103"/>
      <c r="AS4157" s="103"/>
      <c r="AT4157" s="103"/>
      <c r="AU4157" s="103"/>
      <c r="AV4157" s="103"/>
      <c r="AW4157" s="103"/>
      <c r="AX4157" s="103"/>
      <c r="AY4157" s="103"/>
      <c r="AZ4157" s="103"/>
      <c r="BA4157" s="95"/>
      <c r="BB4157" s="95"/>
      <c r="BC4157" s="95"/>
      <c r="BD4157" s="95"/>
      <c r="BE4157" s="95"/>
      <c r="BF4157" s="95"/>
      <c r="BG4157" s="95"/>
      <c r="BH4157" s="95"/>
      <c r="BI4157" s="95"/>
    </row>
    <row r="4158" spans="17:61" s="82" customFormat="1" x14ac:dyDescent="0.2">
      <c r="Q4158" s="103"/>
      <c r="R4158" s="104"/>
      <c r="S4158" s="103"/>
      <c r="T4158" s="103"/>
      <c r="U4158" s="103"/>
      <c r="V4158" s="103"/>
      <c r="W4158" s="103"/>
      <c r="X4158" s="103"/>
      <c r="Y4158" s="103"/>
      <c r="Z4158" s="103"/>
      <c r="AA4158" s="103"/>
      <c r="AB4158" s="103"/>
      <c r="AC4158" s="103"/>
      <c r="AD4158" s="103"/>
      <c r="AE4158" s="103"/>
      <c r="AF4158" s="103"/>
      <c r="AG4158" s="103"/>
      <c r="AH4158" s="103"/>
      <c r="AI4158" s="103"/>
      <c r="AJ4158" s="103"/>
      <c r="AK4158" s="103"/>
      <c r="AL4158" s="103"/>
      <c r="AM4158" s="103"/>
      <c r="AN4158" s="103"/>
      <c r="AO4158" s="103"/>
      <c r="AP4158" s="103"/>
      <c r="AQ4158" s="103"/>
      <c r="AR4158" s="103"/>
      <c r="AS4158" s="103"/>
      <c r="AT4158" s="103"/>
      <c r="AU4158" s="103"/>
      <c r="AV4158" s="103"/>
      <c r="AW4158" s="103"/>
      <c r="AX4158" s="103"/>
      <c r="AY4158" s="103"/>
      <c r="AZ4158" s="103"/>
      <c r="BA4158" s="95"/>
      <c r="BB4158" s="95"/>
      <c r="BC4158" s="95"/>
      <c r="BD4158" s="95"/>
      <c r="BE4158" s="95"/>
      <c r="BF4158" s="95"/>
      <c r="BG4158" s="95"/>
      <c r="BH4158" s="95"/>
      <c r="BI4158" s="95"/>
    </row>
    <row r="4159" spans="17:61" s="82" customFormat="1" x14ac:dyDescent="0.2">
      <c r="Q4159" s="103"/>
      <c r="R4159" s="104"/>
      <c r="S4159" s="103"/>
      <c r="T4159" s="103"/>
      <c r="U4159" s="103"/>
      <c r="V4159" s="103"/>
      <c r="W4159" s="103"/>
      <c r="X4159" s="103"/>
      <c r="Y4159" s="103"/>
      <c r="Z4159" s="103"/>
      <c r="AA4159" s="103"/>
      <c r="AB4159" s="103"/>
      <c r="AC4159" s="103"/>
      <c r="AD4159" s="103"/>
      <c r="AE4159" s="103"/>
      <c r="AF4159" s="103"/>
      <c r="AG4159" s="103"/>
      <c r="AH4159" s="103"/>
      <c r="AI4159" s="103"/>
      <c r="AJ4159" s="103"/>
      <c r="AK4159" s="103"/>
      <c r="AL4159" s="103"/>
      <c r="AM4159" s="103"/>
      <c r="AN4159" s="103"/>
      <c r="AO4159" s="103"/>
      <c r="AP4159" s="103"/>
      <c r="AQ4159" s="103"/>
      <c r="AR4159" s="103"/>
      <c r="AS4159" s="103"/>
      <c r="AT4159" s="103"/>
      <c r="AU4159" s="103"/>
      <c r="AV4159" s="103"/>
      <c r="AW4159" s="103"/>
      <c r="AX4159" s="103"/>
      <c r="AY4159" s="103"/>
      <c r="AZ4159" s="103"/>
      <c r="BA4159" s="95"/>
      <c r="BB4159" s="95"/>
      <c r="BC4159" s="95"/>
      <c r="BD4159" s="95"/>
      <c r="BE4159" s="95"/>
      <c r="BF4159" s="95"/>
      <c r="BG4159" s="95"/>
      <c r="BH4159" s="95"/>
      <c r="BI4159" s="95"/>
    </row>
    <row r="4160" spans="17:61" s="82" customFormat="1" x14ac:dyDescent="0.2">
      <c r="Q4160" s="103"/>
      <c r="R4160" s="104"/>
      <c r="S4160" s="103"/>
      <c r="T4160" s="103"/>
      <c r="U4160" s="103"/>
      <c r="V4160" s="103"/>
      <c r="W4160" s="103"/>
      <c r="X4160" s="103"/>
      <c r="Y4160" s="103"/>
      <c r="Z4160" s="103"/>
      <c r="AA4160" s="103"/>
      <c r="AB4160" s="103"/>
      <c r="AC4160" s="103"/>
      <c r="AD4160" s="103"/>
      <c r="AE4160" s="103"/>
      <c r="AF4160" s="103"/>
      <c r="AG4160" s="103"/>
      <c r="AH4160" s="103"/>
      <c r="AI4160" s="103"/>
      <c r="AJ4160" s="103"/>
      <c r="AK4160" s="103"/>
      <c r="AL4160" s="103"/>
      <c r="AM4160" s="103"/>
      <c r="AN4160" s="103"/>
      <c r="AO4160" s="103"/>
      <c r="AP4160" s="103"/>
      <c r="AQ4160" s="103"/>
      <c r="AR4160" s="103"/>
      <c r="AS4160" s="103"/>
      <c r="AT4160" s="103"/>
      <c r="AU4160" s="103"/>
      <c r="AV4160" s="103"/>
      <c r="AW4160" s="103"/>
      <c r="AX4160" s="103"/>
      <c r="AY4160" s="103"/>
      <c r="AZ4160" s="103"/>
      <c r="BA4160" s="95"/>
      <c r="BB4160" s="95"/>
      <c r="BC4160" s="95"/>
      <c r="BD4160" s="95"/>
      <c r="BE4160" s="95"/>
      <c r="BF4160" s="95"/>
      <c r="BG4160" s="95"/>
      <c r="BH4160" s="95"/>
      <c r="BI4160" s="95"/>
    </row>
    <row r="4161" spans="17:61" s="82" customFormat="1" x14ac:dyDescent="0.2">
      <c r="Q4161" s="103"/>
      <c r="R4161" s="104"/>
      <c r="S4161" s="103"/>
      <c r="T4161" s="103"/>
      <c r="U4161" s="103"/>
      <c r="V4161" s="103"/>
      <c r="W4161" s="103"/>
      <c r="X4161" s="103"/>
      <c r="Y4161" s="103"/>
      <c r="Z4161" s="103"/>
      <c r="AA4161" s="103"/>
      <c r="AB4161" s="103"/>
      <c r="AC4161" s="103"/>
      <c r="AD4161" s="103"/>
      <c r="AE4161" s="103"/>
      <c r="AF4161" s="103"/>
      <c r="AG4161" s="103"/>
      <c r="AH4161" s="103"/>
      <c r="AI4161" s="103"/>
      <c r="AJ4161" s="103"/>
      <c r="AK4161" s="103"/>
      <c r="AL4161" s="103"/>
      <c r="AM4161" s="103"/>
      <c r="AN4161" s="103"/>
      <c r="AO4161" s="103"/>
      <c r="AP4161" s="103"/>
      <c r="AQ4161" s="103"/>
      <c r="AR4161" s="103"/>
      <c r="AS4161" s="103"/>
      <c r="AT4161" s="103"/>
      <c r="AU4161" s="103"/>
      <c r="AV4161" s="103"/>
      <c r="AW4161" s="103"/>
      <c r="AX4161" s="103"/>
      <c r="AY4161" s="103"/>
      <c r="AZ4161" s="103"/>
      <c r="BA4161" s="95"/>
      <c r="BB4161" s="95"/>
      <c r="BC4161" s="95"/>
      <c r="BD4161" s="95"/>
      <c r="BE4161" s="95"/>
      <c r="BF4161" s="95"/>
      <c r="BG4161" s="95"/>
      <c r="BH4161" s="95"/>
      <c r="BI4161" s="95"/>
    </row>
    <row r="4162" spans="17:61" s="82" customFormat="1" x14ac:dyDescent="0.2">
      <c r="Q4162" s="103"/>
      <c r="R4162" s="104"/>
      <c r="S4162" s="103"/>
      <c r="T4162" s="103"/>
      <c r="U4162" s="103"/>
      <c r="V4162" s="103"/>
      <c r="W4162" s="103"/>
      <c r="X4162" s="103"/>
      <c r="Y4162" s="103"/>
      <c r="Z4162" s="103"/>
      <c r="AA4162" s="103"/>
      <c r="AB4162" s="103"/>
      <c r="AC4162" s="103"/>
      <c r="AD4162" s="103"/>
      <c r="AE4162" s="103"/>
      <c r="AF4162" s="103"/>
      <c r="AG4162" s="103"/>
      <c r="AH4162" s="103"/>
      <c r="AI4162" s="103"/>
      <c r="AJ4162" s="103"/>
      <c r="AK4162" s="103"/>
      <c r="AL4162" s="103"/>
      <c r="AM4162" s="103"/>
      <c r="AN4162" s="103"/>
      <c r="AO4162" s="103"/>
      <c r="AP4162" s="103"/>
      <c r="AQ4162" s="103"/>
      <c r="AR4162" s="103"/>
      <c r="AS4162" s="103"/>
      <c r="AT4162" s="103"/>
      <c r="AU4162" s="103"/>
      <c r="AV4162" s="103"/>
      <c r="AW4162" s="103"/>
      <c r="AX4162" s="103"/>
      <c r="AY4162" s="103"/>
      <c r="AZ4162" s="103"/>
      <c r="BA4162" s="95"/>
      <c r="BB4162" s="95"/>
      <c r="BC4162" s="95"/>
      <c r="BD4162" s="95"/>
      <c r="BE4162" s="95"/>
      <c r="BF4162" s="95"/>
      <c r="BG4162" s="95"/>
      <c r="BH4162" s="95"/>
      <c r="BI4162" s="95"/>
    </row>
    <row r="4163" spans="17:61" s="82" customFormat="1" x14ac:dyDescent="0.2">
      <c r="Q4163" s="103"/>
      <c r="R4163" s="104"/>
      <c r="S4163" s="103"/>
      <c r="T4163" s="103"/>
      <c r="U4163" s="103"/>
      <c r="V4163" s="103"/>
      <c r="W4163" s="103"/>
      <c r="X4163" s="103"/>
      <c r="Y4163" s="103"/>
      <c r="Z4163" s="103"/>
      <c r="AA4163" s="103"/>
      <c r="AB4163" s="103"/>
      <c r="AC4163" s="103"/>
      <c r="AD4163" s="103"/>
      <c r="AE4163" s="103"/>
      <c r="AF4163" s="103"/>
      <c r="AG4163" s="103"/>
      <c r="AH4163" s="103"/>
      <c r="AI4163" s="103"/>
      <c r="AJ4163" s="103"/>
      <c r="AK4163" s="103"/>
      <c r="AL4163" s="103"/>
      <c r="AM4163" s="103"/>
      <c r="AN4163" s="103"/>
      <c r="AO4163" s="103"/>
      <c r="AP4163" s="103"/>
      <c r="AQ4163" s="103"/>
      <c r="AR4163" s="103"/>
      <c r="AS4163" s="103"/>
      <c r="AT4163" s="103"/>
      <c r="AU4163" s="103"/>
      <c r="AV4163" s="103"/>
      <c r="AW4163" s="103"/>
      <c r="AX4163" s="103"/>
      <c r="AY4163" s="103"/>
      <c r="AZ4163" s="103"/>
      <c r="BA4163" s="95"/>
      <c r="BB4163" s="95"/>
      <c r="BC4163" s="95"/>
      <c r="BD4163" s="95"/>
      <c r="BE4163" s="95"/>
      <c r="BF4163" s="95"/>
      <c r="BG4163" s="95"/>
      <c r="BH4163" s="95"/>
      <c r="BI4163" s="95"/>
    </row>
    <row r="4164" spans="17:61" s="82" customFormat="1" x14ac:dyDescent="0.2">
      <c r="Q4164" s="103"/>
      <c r="R4164" s="104"/>
      <c r="S4164" s="103"/>
      <c r="T4164" s="103"/>
      <c r="U4164" s="103"/>
      <c r="V4164" s="103"/>
      <c r="W4164" s="103"/>
      <c r="X4164" s="103"/>
      <c r="Y4164" s="103"/>
      <c r="Z4164" s="103"/>
      <c r="AA4164" s="103"/>
      <c r="AB4164" s="103"/>
      <c r="AC4164" s="103"/>
      <c r="AD4164" s="103"/>
      <c r="AE4164" s="103"/>
      <c r="AF4164" s="103"/>
      <c r="AG4164" s="103"/>
      <c r="AH4164" s="103"/>
      <c r="AI4164" s="103"/>
      <c r="AJ4164" s="103"/>
      <c r="AK4164" s="103"/>
      <c r="AL4164" s="103"/>
      <c r="AM4164" s="103"/>
      <c r="AN4164" s="103"/>
      <c r="AO4164" s="103"/>
      <c r="AP4164" s="103"/>
      <c r="AQ4164" s="103"/>
      <c r="AR4164" s="103"/>
      <c r="AS4164" s="103"/>
      <c r="AT4164" s="103"/>
      <c r="AU4164" s="103"/>
      <c r="AV4164" s="103"/>
      <c r="AW4164" s="103"/>
      <c r="AX4164" s="103"/>
      <c r="AY4164" s="103"/>
      <c r="AZ4164" s="103"/>
      <c r="BA4164" s="95"/>
      <c r="BB4164" s="95"/>
      <c r="BC4164" s="95"/>
      <c r="BD4164" s="95"/>
      <c r="BE4164" s="95"/>
      <c r="BF4164" s="95"/>
      <c r="BG4164" s="95"/>
      <c r="BH4164" s="95"/>
      <c r="BI4164" s="95"/>
    </row>
    <row r="4165" spans="17:61" s="82" customFormat="1" x14ac:dyDescent="0.2">
      <c r="Q4165" s="103"/>
      <c r="R4165" s="104"/>
      <c r="S4165" s="103"/>
      <c r="T4165" s="103"/>
      <c r="U4165" s="103"/>
      <c r="V4165" s="103"/>
      <c r="W4165" s="103"/>
      <c r="X4165" s="103"/>
      <c r="Y4165" s="103"/>
      <c r="Z4165" s="103"/>
      <c r="AA4165" s="103"/>
      <c r="AB4165" s="103"/>
      <c r="AC4165" s="103"/>
      <c r="AD4165" s="103"/>
      <c r="AE4165" s="103"/>
      <c r="AF4165" s="103"/>
      <c r="AG4165" s="103"/>
      <c r="AH4165" s="103"/>
      <c r="AI4165" s="103"/>
      <c r="AJ4165" s="103"/>
      <c r="AK4165" s="103"/>
      <c r="AL4165" s="103"/>
      <c r="AM4165" s="103"/>
      <c r="AN4165" s="103"/>
      <c r="AO4165" s="103"/>
      <c r="AP4165" s="103"/>
      <c r="AQ4165" s="103"/>
      <c r="AR4165" s="103"/>
      <c r="AS4165" s="103"/>
      <c r="AT4165" s="103"/>
      <c r="AU4165" s="103"/>
      <c r="AV4165" s="103"/>
      <c r="AW4165" s="103"/>
      <c r="AX4165" s="103"/>
      <c r="AY4165" s="103"/>
      <c r="AZ4165" s="103"/>
      <c r="BA4165" s="95"/>
      <c r="BB4165" s="95"/>
      <c r="BC4165" s="95"/>
      <c r="BD4165" s="95"/>
      <c r="BE4165" s="95"/>
      <c r="BF4165" s="95"/>
      <c r="BG4165" s="95"/>
      <c r="BH4165" s="95"/>
      <c r="BI4165" s="95"/>
    </row>
    <row r="4166" spans="17:61" s="82" customFormat="1" x14ac:dyDescent="0.2">
      <c r="Q4166" s="103"/>
      <c r="R4166" s="104"/>
      <c r="S4166" s="103"/>
      <c r="T4166" s="103"/>
      <c r="U4166" s="103"/>
      <c r="V4166" s="103"/>
      <c r="W4166" s="103"/>
      <c r="X4166" s="103"/>
      <c r="Y4166" s="103"/>
      <c r="Z4166" s="103"/>
      <c r="AA4166" s="103"/>
      <c r="AB4166" s="103"/>
      <c r="AC4166" s="103"/>
      <c r="AD4166" s="103"/>
      <c r="AE4166" s="103"/>
      <c r="AF4166" s="103"/>
      <c r="AG4166" s="103"/>
      <c r="AH4166" s="103"/>
      <c r="AI4166" s="103"/>
      <c r="AJ4166" s="103"/>
      <c r="AK4166" s="103"/>
      <c r="AL4166" s="103"/>
      <c r="AM4166" s="103"/>
      <c r="AN4166" s="103"/>
      <c r="AO4166" s="103"/>
      <c r="AP4166" s="103"/>
      <c r="AQ4166" s="103"/>
      <c r="AR4166" s="103"/>
      <c r="AS4166" s="103"/>
      <c r="AT4166" s="103"/>
      <c r="AU4166" s="103"/>
      <c r="AV4166" s="103"/>
      <c r="AW4166" s="103"/>
      <c r="AX4166" s="103"/>
      <c r="AY4166" s="103"/>
      <c r="AZ4166" s="103"/>
      <c r="BA4166" s="95"/>
      <c r="BB4166" s="95"/>
      <c r="BC4166" s="95"/>
      <c r="BD4166" s="95"/>
      <c r="BE4166" s="95"/>
      <c r="BF4166" s="95"/>
      <c r="BG4166" s="95"/>
      <c r="BH4166" s="95"/>
      <c r="BI4166" s="95"/>
    </row>
    <row r="4167" spans="17:61" s="82" customFormat="1" x14ac:dyDescent="0.2">
      <c r="Q4167" s="103"/>
      <c r="R4167" s="104"/>
      <c r="S4167" s="103"/>
      <c r="T4167" s="103"/>
      <c r="U4167" s="103"/>
      <c r="V4167" s="103"/>
      <c r="W4167" s="103"/>
      <c r="X4167" s="103"/>
      <c r="Y4167" s="103"/>
      <c r="Z4167" s="103"/>
      <c r="AA4167" s="103"/>
      <c r="AB4167" s="103"/>
      <c r="AC4167" s="103"/>
      <c r="AD4167" s="103"/>
      <c r="AE4167" s="103"/>
      <c r="AF4167" s="103"/>
      <c r="AG4167" s="103"/>
      <c r="AH4167" s="103"/>
      <c r="AI4167" s="103"/>
      <c r="AJ4167" s="103"/>
      <c r="AK4167" s="103"/>
      <c r="AL4167" s="103"/>
      <c r="AM4167" s="103"/>
      <c r="AN4167" s="103"/>
      <c r="AO4167" s="103"/>
      <c r="AP4167" s="103"/>
      <c r="AQ4167" s="103"/>
      <c r="AR4167" s="103"/>
      <c r="AS4167" s="103"/>
      <c r="AT4167" s="103"/>
      <c r="AU4167" s="103"/>
      <c r="AV4167" s="103"/>
      <c r="AW4167" s="103"/>
      <c r="AX4167" s="103"/>
      <c r="AY4167" s="103"/>
      <c r="AZ4167" s="103"/>
      <c r="BA4167" s="95"/>
      <c r="BB4167" s="95"/>
      <c r="BC4167" s="95"/>
      <c r="BD4167" s="95"/>
      <c r="BE4167" s="95"/>
      <c r="BF4167" s="95"/>
      <c r="BG4167" s="95"/>
      <c r="BH4167" s="95"/>
      <c r="BI4167" s="95"/>
    </row>
    <row r="4168" spans="17:61" s="82" customFormat="1" x14ac:dyDescent="0.2">
      <c r="Q4168" s="103"/>
      <c r="R4168" s="104"/>
      <c r="S4168" s="103"/>
      <c r="T4168" s="103"/>
      <c r="U4168" s="103"/>
      <c r="V4168" s="103"/>
      <c r="W4168" s="103"/>
      <c r="X4168" s="103"/>
      <c r="Y4168" s="103"/>
      <c r="Z4168" s="103"/>
      <c r="AA4168" s="103"/>
      <c r="AB4168" s="103"/>
      <c r="AC4168" s="103"/>
      <c r="AD4168" s="103"/>
      <c r="AE4168" s="103"/>
      <c r="AF4168" s="103"/>
      <c r="AG4168" s="103"/>
      <c r="AH4168" s="103"/>
      <c r="AI4168" s="103"/>
      <c r="AJ4168" s="103"/>
      <c r="AK4168" s="103"/>
      <c r="AL4168" s="103"/>
      <c r="AM4168" s="103"/>
      <c r="AN4168" s="103"/>
      <c r="AO4168" s="103"/>
      <c r="AP4168" s="103"/>
      <c r="AQ4168" s="103"/>
      <c r="AR4168" s="103"/>
      <c r="AS4168" s="103"/>
      <c r="AT4168" s="103"/>
      <c r="AU4168" s="103"/>
      <c r="AV4168" s="103"/>
      <c r="AW4168" s="103"/>
      <c r="AX4168" s="103"/>
      <c r="AY4168" s="103"/>
      <c r="AZ4168" s="103"/>
      <c r="BA4168" s="95"/>
      <c r="BB4168" s="95"/>
      <c r="BC4168" s="95"/>
      <c r="BD4168" s="95"/>
      <c r="BE4168" s="95"/>
      <c r="BF4168" s="95"/>
      <c r="BG4168" s="95"/>
      <c r="BH4168" s="95"/>
      <c r="BI4168" s="95"/>
    </row>
    <row r="4169" spans="17:61" s="82" customFormat="1" x14ac:dyDescent="0.2">
      <c r="Q4169" s="103"/>
      <c r="R4169" s="104"/>
      <c r="S4169" s="103"/>
      <c r="T4169" s="103"/>
      <c r="U4169" s="103"/>
      <c r="V4169" s="103"/>
      <c r="W4169" s="103"/>
      <c r="X4169" s="103"/>
      <c r="Y4169" s="103"/>
      <c r="Z4169" s="103"/>
      <c r="AA4169" s="103"/>
      <c r="AB4169" s="103"/>
      <c r="AC4169" s="103"/>
      <c r="AD4169" s="103"/>
      <c r="AE4169" s="103"/>
      <c r="AF4169" s="103"/>
      <c r="AG4169" s="103"/>
      <c r="AH4169" s="103"/>
      <c r="AI4169" s="103"/>
      <c r="AJ4169" s="103"/>
      <c r="AK4169" s="103"/>
      <c r="AL4169" s="103"/>
      <c r="AM4169" s="103"/>
      <c r="AN4169" s="103"/>
      <c r="AO4169" s="103"/>
      <c r="AP4169" s="103"/>
      <c r="AQ4169" s="103"/>
      <c r="AR4169" s="103"/>
      <c r="AS4169" s="103"/>
      <c r="AT4169" s="103"/>
      <c r="AU4169" s="103"/>
      <c r="AV4169" s="103"/>
      <c r="AW4169" s="103"/>
      <c r="AX4169" s="103"/>
      <c r="AY4169" s="103"/>
      <c r="AZ4169" s="103"/>
      <c r="BA4169" s="95"/>
      <c r="BB4169" s="95"/>
      <c r="BC4169" s="95"/>
      <c r="BD4169" s="95"/>
      <c r="BE4169" s="95"/>
      <c r="BF4169" s="95"/>
      <c r="BG4169" s="95"/>
      <c r="BH4169" s="95"/>
      <c r="BI4169" s="95"/>
    </row>
    <row r="4170" spans="17:61" s="82" customFormat="1" x14ac:dyDescent="0.2">
      <c r="Q4170" s="103"/>
      <c r="R4170" s="104"/>
      <c r="S4170" s="103"/>
      <c r="T4170" s="103"/>
      <c r="U4170" s="103"/>
      <c r="V4170" s="103"/>
      <c r="W4170" s="103"/>
      <c r="X4170" s="103"/>
      <c r="Y4170" s="103"/>
      <c r="Z4170" s="103"/>
      <c r="AA4170" s="103"/>
      <c r="AB4170" s="103"/>
      <c r="AC4170" s="103"/>
      <c r="AD4170" s="103"/>
      <c r="AE4170" s="103"/>
      <c r="AF4170" s="103"/>
      <c r="AG4170" s="103"/>
      <c r="AH4170" s="103"/>
      <c r="AI4170" s="103"/>
      <c r="AJ4170" s="103"/>
      <c r="AK4170" s="103"/>
      <c r="AL4170" s="103"/>
      <c r="AM4170" s="103"/>
      <c r="AN4170" s="103"/>
      <c r="AO4170" s="103"/>
      <c r="AP4170" s="103"/>
      <c r="AQ4170" s="103"/>
      <c r="AR4170" s="103"/>
      <c r="AS4170" s="103"/>
      <c r="AT4170" s="103"/>
      <c r="AU4170" s="103"/>
      <c r="AV4170" s="103"/>
      <c r="AW4170" s="103"/>
      <c r="AX4170" s="103"/>
      <c r="AY4170" s="103"/>
      <c r="AZ4170" s="103"/>
      <c r="BA4170" s="95"/>
      <c r="BB4170" s="95"/>
      <c r="BC4170" s="95"/>
      <c r="BD4170" s="95"/>
      <c r="BE4170" s="95"/>
      <c r="BF4170" s="95"/>
      <c r="BG4170" s="95"/>
      <c r="BH4170" s="95"/>
      <c r="BI4170" s="95"/>
    </row>
    <row r="4171" spans="17:61" s="82" customFormat="1" x14ac:dyDescent="0.2">
      <c r="Q4171" s="103"/>
      <c r="R4171" s="104"/>
      <c r="S4171" s="103"/>
      <c r="T4171" s="103"/>
      <c r="U4171" s="103"/>
      <c r="V4171" s="103"/>
      <c r="W4171" s="103"/>
      <c r="X4171" s="103"/>
      <c r="Y4171" s="103"/>
      <c r="Z4171" s="103"/>
      <c r="AA4171" s="103"/>
      <c r="AB4171" s="103"/>
      <c r="AC4171" s="103"/>
      <c r="AD4171" s="103"/>
      <c r="AE4171" s="103"/>
      <c r="AF4171" s="103"/>
      <c r="AG4171" s="103"/>
      <c r="AH4171" s="103"/>
      <c r="AI4171" s="103"/>
      <c r="AJ4171" s="103"/>
      <c r="AK4171" s="103"/>
      <c r="AL4171" s="103"/>
      <c r="AM4171" s="103"/>
      <c r="AN4171" s="103"/>
      <c r="AO4171" s="103"/>
      <c r="AP4171" s="103"/>
      <c r="AQ4171" s="103"/>
      <c r="AR4171" s="103"/>
      <c r="AS4171" s="103"/>
      <c r="AT4171" s="103"/>
      <c r="AU4171" s="103"/>
      <c r="AV4171" s="103"/>
      <c r="AW4171" s="103"/>
      <c r="AX4171" s="103"/>
      <c r="AY4171" s="103"/>
      <c r="AZ4171" s="103"/>
      <c r="BA4171" s="95"/>
      <c r="BB4171" s="95"/>
      <c r="BC4171" s="95"/>
      <c r="BD4171" s="95"/>
      <c r="BE4171" s="95"/>
      <c r="BF4171" s="95"/>
      <c r="BG4171" s="95"/>
      <c r="BH4171" s="95"/>
      <c r="BI4171" s="95"/>
    </row>
    <row r="4172" spans="17:61" s="82" customFormat="1" x14ac:dyDescent="0.2">
      <c r="Q4172" s="103"/>
      <c r="R4172" s="104"/>
      <c r="S4172" s="103"/>
      <c r="T4172" s="103"/>
      <c r="U4172" s="103"/>
      <c r="V4172" s="103"/>
      <c r="W4172" s="103"/>
      <c r="X4172" s="103"/>
      <c r="Y4172" s="103"/>
      <c r="Z4172" s="103"/>
      <c r="AA4172" s="103"/>
      <c r="AB4172" s="103"/>
      <c r="AC4172" s="103"/>
      <c r="AD4172" s="103"/>
      <c r="AE4172" s="103"/>
      <c r="AF4172" s="103"/>
      <c r="AG4172" s="103"/>
      <c r="AH4172" s="103"/>
      <c r="AI4172" s="103"/>
      <c r="AJ4172" s="103"/>
      <c r="AK4172" s="103"/>
      <c r="AL4172" s="103"/>
      <c r="AM4172" s="103"/>
      <c r="AN4172" s="103"/>
      <c r="AO4172" s="103"/>
      <c r="AP4172" s="103"/>
      <c r="AQ4172" s="103"/>
      <c r="AR4172" s="103"/>
      <c r="AS4172" s="103"/>
      <c r="AT4172" s="103"/>
      <c r="AU4172" s="103"/>
      <c r="AV4172" s="103"/>
      <c r="AW4172" s="103"/>
      <c r="AX4172" s="103"/>
      <c r="AY4172" s="103"/>
      <c r="AZ4172" s="103"/>
      <c r="BA4172" s="95"/>
      <c r="BB4172" s="95"/>
      <c r="BC4172" s="95"/>
      <c r="BD4172" s="95"/>
      <c r="BE4172" s="95"/>
      <c r="BF4172" s="95"/>
      <c r="BG4172" s="95"/>
      <c r="BH4172" s="95"/>
      <c r="BI4172" s="95"/>
    </row>
    <row r="4173" spans="17:61" s="82" customFormat="1" x14ac:dyDescent="0.2">
      <c r="Q4173" s="103"/>
      <c r="R4173" s="104"/>
      <c r="S4173" s="103"/>
      <c r="T4173" s="103"/>
      <c r="U4173" s="103"/>
      <c r="V4173" s="103"/>
      <c r="W4173" s="103"/>
      <c r="X4173" s="103"/>
      <c r="Y4173" s="103"/>
      <c r="Z4173" s="103"/>
      <c r="AA4173" s="103"/>
      <c r="AB4173" s="103"/>
      <c r="AC4173" s="103"/>
      <c r="AD4173" s="103"/>
      <c r="AE4173" s="103"/>
      <c r="AF4173" s="103"/>
      <c r="AG4173" s="103"/>
      <c r="AH4173" s="103"/>
      <c r="AI4173" s="103"/>
      <c r="AJ4173" s="103"/>
      <c r="AK4173" s="103"/>
      <c r="AL4173" s="103"/>
      <c r="AM4173" s="103"/>
      <c r="AN4173" s="103"/>
      <c r="AO4173" s="103"/>
      <c r="AP4173" s="103"/>
      <c r="AQ4173" s="103"/>
      <c r="AR4173" s="103"/>
      <c r="AS4173" s="103"/>
      <c r="AT4173" s="103"/>
      <c r="AU4173" s="103"/>
      <c r="AV4173" s="103"/>
      <c r="AW4173" s="103"/>
      <c r="AX4173" s="103"/>
      <c r="AY4173" s="103"/>
      <c r="AZ4173" s="103"/>
      <c r="BA4173" s="95"/>
      <c r="BB4173" s="95"/>
      <c r="BC4173" s="95"/>
      <c r="BD4173" s="95"/>
      <c r="BE4173" s="95"/>
      <c r="BF4173" s="95"/>
      <c r="BG4173" s="95"/>
      <c r="BH4173" s="95"/>
      <c r="BI4173" s="95"/>
    </row>
    <row r="4174" spans="17:61" s="82" customFormat="1" x14ac:dyDescent="0.2">
      <c r="Q4174" s="103"/>
      <c r="R4174" s="104"/>
      <c r="S4174" s="103"/>
      <c r="T4174" s="103"/>
      <c r="U4174" s="103"/>
      <c r="V4174" s="103"/>
      <c r="W4174" s="103"/>
      <c r="X4174" s="103"/>
      <c r="Y4174" s="103"/>
      <c r="Z4174" s="103"/>
      <c r="AA4174" s="103"/>
      <c r="AB4174" s="103"/>
      <c r="AC4174" s="103"/>
      <c r="AD4174" s="103"/>
      <c r="AE4174" s="103"/>
      <c r="AF4174" s="103"/>
      <c r="AG4174" s="103"/>
      <c r="AH4174" s="103"/>
      <c r="AI4174" s="103"/>
      <c r="AJ4174" s="103"/>
      <c r="AK4174" s="103"/>
      <c r="AL4174" s="103"/>
      <c r="AM4174" s="103"/>
      <c r="AN4174" s="103"/>
      <c r="AO4174" s="103"/>
      <c r="AP4174" s="103"/>
      <c r="AQ4174" s="103"/>
      <c r="AR4174" s="103"/>
      <c r="AS4174" s="103"/>
      <c r="AT4174" s="103"/>
      <c r="AU4174" s="103"/>
      <c r="AV4174" s="103"/>
      <c r="AW4174" s="103"/>
      <c r="AX4174" s="103"/>
      <c r="AY4174" s="103"/>
      <c r="AZ4174" s="103"/>
      <c r="BA4174" s="95"/>
      <c r="BB4174" s="95"/>
      <c r="BC4174" s="95"/>
      <c r="BD4174" s="95"/>
      <c r="BE4174" s="95"/>
      <c r="BF4174" s="95"/>
      <c r="BG4174" s="95"/>
      <c r="BH4174" s="95"/>
      <c r="BI4174" s="95"/>
    </row>
    <row r="4175" spans="17:61" s="82" customFormat="1" x14ac:dyDescent="0.2">
      <c r="Q4175" s="103"/>
      <c r="R4175" s="104"/>
      <c r="S4175" s="103"/>
      <c r="T4175" s="103"/>
      <c r="U4175" s="103"/>
      <c r="V4175" s="103"/>
      <c r="W4175" s="103"/>
      <c r="X4175" s="103"/>
      <c r="Y4175" s="103"/>
      <c r="Z4175" s="103"/>
      <c r="AA4175" s="103"/>
      <c r="AB4175" s="103"/>
      <c r="AC4175" s="103"/>
      <c r="AD4175" s="103"/>
      <c r="AE4175" s="103"/>
      <c r="AF4175" s="103"/>
      <c r="AG4175" s="103"/>
      <c r="AH4175" s="103"/>
      <c r="AI4175" s="103"/>
      <c r="AJ4175" s="103"/>
      <c r="AK4175" s="103"/>
      <c r="AL4175" s="103"/>
      <c r="AM4175" s="103"/>
      <c r="AN4175" s="103"/>
      <c r="AO4175" s="103"/>
      <c r="AP4175" s="103"/>
      <c r="AQ4175" s="103"/>
      <c r="AR4175" s="103"/>
      <c r="AS4175" s="103"/>
      <c r="AT4175" s="103"/>
      <c r="AU4175" s="103"/>
      <c r="AV4175" s="103"/>
      <c r="AW4175" s="103"/>
      <c r="AX4175" s="103"/>
      <c r="AY4175" s="103"/>
      <c r="AZ4175" s="103"/>
      <c r="BA4175" s="95"/>
      <c r="BB4175" s="95"/>
      <c r="BC4175" s="95"/>
      <c r="BD4175" s="95"/>
      <c r="BE4175" s="95"/>
      <c r="BF4175" s="95"/>
      <c r="BG4175" s="95"/>
      <c r="BH4175" s="95"/>
      <c r="BI4175" s="95"/>
    </row>
    <row r="4176" spans="17:61" s="82" customFormat="1" x14ac:dyDescent="0.2">
      <c r="Q4176" s="103"/>
      <c r="R4176" s="104"/>
      <c r="S4176" s="103"/>
      <c r="T4176" s="103"/>
      <c r="U4176" s="103"/>
      <c r="V4176" s="103"/>
      <c r="W4176" s="103"/>
      <c r="X4176" s="103"/>
      <c r="Y4176" s="103"/>
      <c r="Z4176" s="103"/>
      <c r="AA4176" s="103"/>
      <c r="AB4176" s="103"/>
      <c r="AC4176" s="103"/>
      <c r="AD4176" s="103"/>
      <c r="AE4176" s="103"/>
      <c r="AF4176" s="103"/>
      <c r="AG4176" s="103"/>
      <c r="AH4176" s="103"/>
      <c r="AI4176" s="103"/>
      <c r="AJ4176" s="103"/>
      <c r="AK4176" s="103"/>
      <c r="AL4176" s="103"/>
      <c r="AM4176" s="103"/>
      <c r="AN4176" s="103"/>
      <c r="AO4176" s="103"/>
      <c r="AP4176" s="103"/>
      <c r="AQ4176" s="103"/>
      <c r="AR4176" s="103"/>
      <c r="AS4176" s="103"/>
      <c r="AT4176" s="103"/>
      <c r="AU4176" s="103"/>
      <c r="AV4176" s="103"/>
      <c r="AW4176" s="103"/>
      <c r="AX4176" s="103"/>
      <c r="AY4176" s="103"/>
      <c r="AZ4176" s="103"/>
      <c r="BA4176" s="95"/>
      <c r="BB4176" s="95"/>
      <c r="BC4176" s="95"/>
      <c r="BD4176" s="95"/>
      <c r="BE4176" s="95"/>
      <c r="BF4176" s="95"/>
      <c r="BG4176" s="95"/>
      <c r="BH4176" s="95"/>
      <c r="BI4176" s="95"/>
    </row>
    <row r="4177" spans="17:61" s="82" customFormat="1" x14ac:dyDescent="0.2">
      <c r="Q4177" s="103"/>
      <c r="R4177" s="104"/>
      <c r="S4177" s="103"/>
      <c r="T4177" s="103"/>
      <c r="U4177" s="103"/>
      <c r="V4177" s="103"/>
      <c r="W4177" s="103"/>
      <c r="X4177" s="103"/>
      <c r="Y4177" s="103"/>
      <c r="Z4177" s="103"/>
      <c r="AA4177" s="103"/>
      <c r="AB4177" s="103"/>
      <c r="AC4177" s="103"/>
      <c r="AD4177" s="103"/>
      <c r="AE4177" s="103"/>
      <c r="AF4177" s="103"/>
      <c r="AG4177" s="103"/>
      <c r="AH4177" s="103"/>
      <c r="AI4177" s="103"/>
      <c r="AJ4177" s="103"/>
      <c r="AK4177" s="103"/>
      <c r="AL4177" s="103"/>
      <c r="AM4177" s="103"/>
      <c r="AN4177" s="103"/>
      <c r="AO4177" s="103"/>
      <c r="AP4177" s="103"/>
      <c r="AQ4177" s="103"/>
      <c r="AR4177" s="103"/>
      <c r="AS4177" s="103"/>
      <c r="AT4177" s="103"/>
      <c r="AU4177" s="103"/>
      <c r="AV4177" s="103"/>
      <c r="AW4177" s="103"/>
      <c r="AX4177" s="103"/>
      <c r="AY4177" s="103"/>
      <c r="AZ4177" s="103"/>
      <c r="BA4177" s="95"/>
      <c r="BB4177" s="95"/>
      <c r="BC4177" s="95"/>
      <c r="BD4177" s="95"/>
      <c r="BE4177" s="95"/>
      <c r="BF4177" s="95"/>
      <c r="BG4177" s="95"/>
      <c r="BH4177" s="95"/>
      <c r="BI4177" s="95"/>
    </row>
    <row r="4178" spans="17:61" s="82" customFormat="1" x14ac:dyDescent="0.2">
      <c r="Q4178" s="103"/>
      <c r="R4178" s="104"/>
      <c r="S4178" s="103"/>
      <c r="T4178" s="103"/>
      <c r="U4178" s="103"/>
      <c r="V4178" s="103"/>
      <c r="W4178" s="103"/>
      <c r="X4178" s="103"/>
      <c r="Y4178" s="103"/>
      <c r="Z4178" s="103"/>
      <c r="AA4178" s="103"/>
      <c r="AB4178" s="103"/>
      <c r="AC4178" s="103"/>
      <c r="AD4178" s="103"/>
      <c r="AE4178" s="103"/>
      <c r="AF4178" s="103"/>
      <c r="AG4178" s="103"/>
      <c r="AH4178" s="103"/>
      <c r="AI4178" s="103"/>
      <c r="AJ4178" s="103"/>
      <c r="AK4178" s="103"/>
      <c r="AL4178" s="103"/>
      <c r="AM4178" s="103"/>
      <c r="AN4178" s="103"/>
      <c r="AO4178" s="103"/>
      <c r="AP4178" s="103"/>
      <c r="AQ4178" s="103"/>
      <c r="AR4178" s="103"/>
      <c r="AS4178" s="103"/>
      <c r="AT4178" s="103"/>
      <c r="AU4178" s="103"/>
      <c r="AV4178" s="103"/>
      <c r="AW4178" s="103"/>
      <c r="AX4178" s="103"/>
      <c r="AY4178" s="103"/>
      <c r="AZ4178" s="103"/>
      <c r="BA4178" s="95"/>
      <c r="BB4178" s="95"/>
      <c r="BC4178" s="95"/>
      <c r="BD4178" s="95"/>
      <c r="BE4178" s="95"/>
      <c r="BF4178" s="95"/>
      <c r="BG4178" s="95"/>
      <c r="BH4178" s="95"/>
      <c r="BI4178" s="95"/>
    </row>
    <row r="4179" spans="17:61" s="82" customFormat="1" x14ac:dyDescent="0.2">
      <c r="Q4179" s="103"/>
      <c r="R4179" s="104"/>
      <c r="S4179" s="103"/>
      <c r="T4179" s="103"/>
      <c r="U4179" s="103"/>
      <c r="V4179" s="103"/>
      <c r="W4179" s="103"/>
      <c r="X4179" s="103"/>
      <c r="Y4179" s="103"/>
      <c r="Z4179" s="103"/>
      <c r="AA4179" s="103"/>
      <c r="AB4179" s="103"/>
      <c r="AC4179" s="103"/>
      <c r="AD4179" s="103"/>
      <c r="AE4179" s="103"/>
      <c r="AF4179" s="103"/>
      <c r="AG4179" s="103"/>
      <c r="AH4179" s="103"/>
      <c r="AI4179" s="103"/>
      <c r="AJ4179" s="103"/>
      <c r="AK4179" s="103"/>
      <c r="AL4179" s="103"/>
      <c r="AM4179" s="103"/>
      <c r="AN4179" s="103"/>
      <c r="AO4179" s="103"/>
      <c r="AP4179" s="103"/>
      <c r="AQ4179" s="103"/>
      <c r="AR4179" s="103"/>
      <c r="AS4179" s="103"/>
      <c r="AT4179" s="103"/>
      <c r="AU4179" s="103"/>
      <c r="AV4179" s="103"/>
      <c r="AW4179" s="103"/>
      <c r="AX4179" s="103"/>
      <c r="AY4179" s="103"/>
      <c r="AZ4179" s="103"/>
      <c r="BA4179" s="95"/>
      <c r="BB4179" s="95"/>
      <c r="BC4179" s="95"/>
      <c r="BD4179" s="95"/>
      <c r="BE4179" s="95"/>
      <c r="BF4179" s="95"/>
      <c r="BG4179" s="95"/>
      <c r="BH4179" s="95"/>
      <c r="BI4179" s="95"/>
    </row>
    <row r="4180" spans="17:61" s="82" customFormat="1" x14ac:dyDescent="0.2">
      <c r="Q4180" s="103"/>
      <c r="R4180" s="104"/>
      <c r="S4180" s="103"/>
      <c r="T4180" s="103"/>
      <c r="U4180" s="103"/>
      <c r="V4180" s="103"/>
      <c r="W4180" s="103"/>
      <c r="X4180" s="103"/>
      <c r="Y4180" s="103"/>
      <c r="Z4180" s="103"/>
      <c r="AA4180" s="103"/>
      <c r="AB4180" s="103"/>
      <c r="AC4180" s="103"/>
      <c r="AD4180" s="103"/>
      <c r="AE4180" s="103"/>
      <c r="AF4180" s="103"/>
      <c r="AG4180" s="103"/>
      <c r="AH4180" s="103"/>
      <c r="AI4180" s="103"/>
      <c r="AJ4180" s="103"/>
      <c r="AK4180" s="103"/>
      <c r="AL4180" s="103"/>
      <c r="AM4180" s="103"/>
      <c r="AN4180" s="103"/>
      <c r="AO4180" s="103"/>
      <c r="AP4180" s="103"/>
      <c r="AQ4180" s="103"/>
      <c r="AR4180" s="103"/>
      <c r="AS4180" s="103"/>
      <c r="AT4180" s="103"/>
      <c r="AU4180" s="103"/>
      <c r="AV4180" s="103"/>
      <c r="AW4180" s="103"/>
      <c r="AX4180" s="103"/>
      <c r="AY4180" s="103"/>
      <c r="AZ4180" s="103"/>
      <c r="BA4180" s="95"/>
      <c r="BB4180" s="95"/>
      <c r="BC4180" s="95"/>
      <c r="BD4180" s="95"/>
      <c r="BE4180" s="95"/>
      <c r="BF4180" s="95"/>
      <c r="BG4180" s="95"/>
      <c r="BH4180" s="95"/>
      <c r="BI4180" s="95"/>
    </row>
    <row r="4181" spans="17:61" s="82" customFormat="1" x14ac:dyDescent="0.2">
      <c r="Q4181" s="103"/>
      <c r="R4181" s="104"/>
      <c r="S4181" s="103"/>
      <c r="T4181" s="103"/>
      <c r="U4181" s="103"/>
      <c r="V4181" s="103"/>
      <c r="W4181" s="103"/>
      <c r="X4181" s="103"/>
      <c r="Y4181" s="103"/>
      <c r="Z4181" s="103"/>
      <c r="AA4181" s="103"/>
      <c r="AB4181" s="103"/>
      <c r="AC4181" s="103"/>
      <c r="AD4181" s="103"/>
      <c r="AE4181" s="103"/>
      <c r="AF4181" s="103"/>
      <c r="AG4181" s="103"/>
      <c r="AH4181" s="103"/>
      <c r="AI4181" s="103"/>
      <c r="AJ4181" s="103"/>
      <c r="AK4181" s="103"/>
      <c r="AL4181" s="103"/>
      <c r="AM4181" s="103"/>
      <c r="AN4181" s="103"/>
      <c r="AO4181" s="103"/>
      <c r="AP4181" s="103"/>
      <c r="AQ4181" s="103"/>
      <c r="AR4181" s="103"/>
      <c r="AS4181" s="103"/>
      <c r="AT4181" s="103"/>
      <c r="AU4181" s="103"/>
      <c r="AV4181" s="103"/>
      <c r="AW4181" s="103"/>
      <c r="AX4181" s="103"/>
      <c r="AY4181" s="103"/>
      <c r="AZ4181" s="103"/>
      <c r="BA4181" s="95"/>
      <c r="BB4181" s="95"/>
      <c r="BC4181" s="95"/>
      <c r="BD4181" s="95"/>
      <c r="BE4181" s="95"/>
      <c r="BF4181" s="95"/>
      <c r="BG4181" s="95"/>
      <c r="BH4181" s="95"/>
      <c r="BI4181" s="95"/>
    </row>
    <row r="4182" spans="17:61" s="82" customFormat="1" x14ac:dyDescent="0.2">
      <c r="Q4182" s="103"/>
      <c r="R4182" s="104"/>
      <c r="S4182" s="103"/>
      <c r="T4182" s="103"/>
      <c r="U4182" s="103"/>
      <c r="V4182" s="103"/>
      <c r="W4182" s="103"/>
      <c r="X4182" s="103"/>
      <c r="Y4182" s="103"/>
      <c r="Z4182" s="103"/>
      <c r="AA4182" s="103"/>
      <c r="AB4182" s="103"/>
      <c r="AC4182" s="103"/>
      <c r="AD4182" s="103"/>
      <c r="AE4182" s="103"/>
      <c r="AF4182" s="103"/>
      <c r="AG4182" s="103"/>
      <c r="AH4182" s="103"/>
      <c r="AI4182" s="103"/>
      <c r="AJ4182" s="103"/>
      <c r="AK4182" s="103"/>
      <c r="AL4182" s="103"/>
      <c r="AM4182" s="103"/>
      <c r="AN4182" s="103"/>
      <c r="AO4182" s="103"/>
      <c r="AP4182" s="103"/>
      <c r="AQ4182" s="103"/>
      <c r="AR4182" s="103"/>
      <c r="AS4182" s="103"/>
      <c r="AT4182" s="103"/>
      <c r="AU4182" s="103"/>
      <c r="AV4182" s="103"/>
      <c r="AW4182" s="103"/>
      <c r="AX4182" s="103"/>
      <c r="AY4182" s="103"/>
      <c r="AZ4182" s="103"/>
      <c r="BA4182" s="95"/>
      <c r="BB4182" s="95"/>
      <c r="BC4182" s="95"/>
      <c r="BD4182" s="95"/>
      <c r="BE4182" s="95"/>
      <c r="BF4182" s="95"/>
      <c r="BG4182" s="95"/>
      <c r="BH4182" s="95"/>
      <c r="BI4182" s="95"/>
    </row>
    <row r="4183" spans="17:61" s="82" customFormat="1" x14ac:dyDescent="0.2">
      <c r="Q4183" s="103"/>
      <c r="R4183" s="104"/>
      <c r="S4183" s="103"/>
      <c r="T4183" s="103"/>
      <c r="U4183" s="103"/>
      <c r="V4183" s="103"/>
      <c r="W4183" s="103"/>
      <c r="X4183" s="103"/>
      <c r="Y4183" s="103"/>
      <c r="Z4183" s="103"/>
      <c r="AA4183" s="103"/>
      <c r="AB4183" s="103"/>
      <c r="AC4183" s="103"/>
      <c r="AD4183" s="103"/>
      <c r="AE4183" s="103"/>
      <c r="AF4183" s="103"/>
      <c r="AG4183" s="103"/>
      <c r="AH4183" s="103"/>
      <c r="AI4183" s="103"/>
      <c r="AJ4183" s="103"/>
      <c r="AK4183" s="103"/>
      <c r="AL4183" s="103"/>
      <c r="AM4183" s="103"/>
      <c r="AN4183" s="103"/>
      <c r="AO4183" s="103"/>
      <c r="AP4183" s="103"/>
      <c r="AQ4183" s="103"/>
      <c r="AR4183" s="103"/>
      <c r="AS4183" s="103"/>
      <c r="AT4183" s="103"/>
      <c r="AU4183" s="103"/>
      <c r="AV4183" s="103"/>
      <c r="AW4183" s="103"/>
      <c r="AX4183" s="103"/>
      <c r="AY4183" s="103"/>
      <c r="AZ4183" s="103"/>
      <c r="BA4183" s="95"/>
      <c r="BB4183" s="95"/>
      <c r="BC4183" s="95"/>
      <c r="BD4183" s="95"/>
      <c r="BE4183" s="95"/>
      <c r="BF4183" s="95"/>
      <c r="BG4183" s="95"/>
      <c r="BH4183" s="95"/>
      <c r="BI4183" s="95"/>
    </row>
    <row r="4184" spans="17:61" s="82" customFormat="1" x14ac:dyDescent="0.2">
      <c r="Q4184" s="103"/>
      <c r="R4184" s="104"/>
      <c r="S4184" s="103"/>
      <c r="T4184" s="103"/>
      <c r="U4184" s="103"/>
      <c r="V4184" s="103"/>
      <c r="W4184" s="103"/>
      <c r="X4184" s="103"/>
      <c r="Y4184" s="103"/>
      <c r="Z4184" s="103"/>
      <c r="AA4184" s="103"/>
      <c r="AB4184" s="103"/>
      <c r="AC4184" s="103"/>
      <c r="AD4184" s="103"/>
      <c r="AE4184" s="103"/>
      <c r="AF4184" s="103"/>
      <c r="AG4184" s="103"/>
      <c r="AH4184" s="103"/>
      <c r="AI4184" s="103"/>
      <c r="AJ4184" s="103"/>
      <c r="AK4184" s="103"/>
      <c r="AL4184" s="103"/>
      <c r="AM4184" s="103"/>
      <c r="AN4184" s="103"/>
      <c r="AO4184" s="103"/>
      <c r="AP4184" s="103"/>
      <c r="AQ4184" s="103"/>
      <c r="AR4184" s="103"/>
      <c r="AS4184" s="103"/>
      <c r="AT4184" s="103"/>
      <c r="AU4184" s="103"/>
      <c r="AV4184" s="103"/>
      <c r="AW4184" s="103"/>
      <c r="AX4184" s="103"/>
      <c r="AY4184" s="103"/>
      <c r="AZ4184" s="103"/>
      <c r="BA4184" s="95"/>
      <c r="BB4184" s="95"/>
      <c r="BC4184" s="95"/>
      <c r="BD4184" s="95"/>
      <c r="BE4184" s="95"/>
      <c r="BF4184" s="95"/>
      <c r="BG4184" s="95"/>
      <c r="BH4184" s="95"/>
      <c r="BI4184" s="95"/>
    </row>
    <row r="4185" spans="17:61" s="82" customFormat="1" x14ac:dyDescent="0.2">
      <c r="Q4185" s="103"/>
      <c r="R4185" s="104"/>
      <c r="S4185" s="103"/>
      <c r="T4185" s="103"/>
      <c r="U4185" s="103"/>
      <c r="V4185" s="103"/>
      <c r="W4185" s="103"/>
      <c r="X4185" s="103"/>
      <c r="Y4185" s="103"/>
      <c r="Z4185" s="103"/>
      <c r="AA4185" s="103"/>
      <c r="AB4185" s="103"/>
      <c r="AC4185" s="103"/>
      <c r="AD4185" s="103"/>
      <c r="AE4185" s="103"/>
      <c r="AF4185" s="103"/>
      <c r="AG4185" s="103"/>
      <c r="AH4185" s="103"/>
      <c r="AI4185" s="103"/>
      <c r="AJ4185" s="103"/>
      <c r="AK4185" s="103"/>
      <c r="AL4185" s="103"/>
      <c r="AM4185" s="103"/>
      <c r="AN4185" s="103"/>
      <c r="AO4185" s="103"/>
      <c r="AP4185" s="103"/>
      <c r="AQ4185" s="103"/>
      <c r="AR4185" s="103"/>
      <c r="AS4185" s="103"/>
      <c r="AT4185" s="103"/>
      <c r="AU4185" s="103"/>
      <c r="AV4185" s="103"/>
      <c r="AW4185" s="103"/>
      <c r="AX4185" s="103"/>
      <c r="AY4185" s="103"/>
      <c r="AZ4185" s="103"/>
      <c r="BA4185" s="95"/>
      <c r="BB4185" s="95"/>
      <c r="BC4185" s="95"/>
      <c r="BD4185" s="95"/>
      <c r="BE4185" s="95"/>
      <c r="BF4185" s="95"/>
      <c r="BG4185" s="95"/>
      <c r="BH4185" s="95"/>
      <c r="BI4185" s="95"/>
    </row>
    <row r="4186" spans="17:61" s="82" customFormat="1" x14ac:dyDescent="0.2">
      <c r="Q4186" s="103"/>
      <c r="R4186" s="104"/>
      <c r="S4186" s="103"/>
      <c r="T4186" s="103"/>
      <c r="U4186" s="103"/>
      <c r="V4186" s="103"/>
      <c r="W4186" s="103"/>
      <c r="X4186" s="103"/>
      <c r="Y4186" s="103"/>
      <c r="Z4186" s="103"/>
      <c r="AA4186" s="103"/>
      <c r="AB4186" s="103"/>
      <c r="AC4186" s="103"/>
      <c r="AD4186" s="103"/>
      <c r="AE4186" s="103"/>
      <c r="AF4186" s="103"/>
      <c r="AG4186" s="103"/>
      <c r="AH4186" s="103"/>
      <c r="AI4186" s="103"/>
      <c r="AJ4186" s="103"/>
      <c r="AK4186" s="103"/>
      <c r="AL4186" s="103"/>
      <c r="AM4186" s="103"/>
      <c r="AN4186" s="103"/>
      <c r="AO4186" s="103"/>
      <c r="AP4186" s="103"/>
      <c r="AQ4186" s="103"/>
      <c r="AR4186" s="103"/>
      <c r="AS4186" s="103"/>
      <c r="AT4186" s="103"/>
      <c r="AU4186" s="103"/>
      <c r="AV4186" s="103"/>
      <c r="AW4186" s="103"/>
      <c r="AX4186" s="103"/>
      <c r="AY4186" s="103"/>
      <c r="AZ4186" s="103"/>
      <c r="BA4186" s="95"/>
      <c r="BB4186" s="95"/>
      <c r="BC4186" s="95"/>
      <c r="BD4186" s="95"/>
      <c r="BE4186" s="95"/>
      <c r="BF4186" s="95"/>
      <c r="BG4186" s="95"/>
      <c r="BH4186" s="95"/>
      <c r="BI4186" s="95"/>
    </row>
    <row r="4187" spans="17:61" s="82" customFormat="1" x14ac:dyDescent="0.2">
      <c r="Q4187" s="103"/>
      <c r="R4187" s="104"/>
      <c r="S4187" s="103"/>
      <c r="T4187" s="103"/>
      <c r="U4187" s="103"/>
      <c r="V4187" s="103"/>
      <c r="W4187" s="103"/>
      <c r="X4187" s="103"/>
      <c r="Y4187" s="103"/>
      <c r="Z4187" s="103"/>
      <c r="AA4187" s="103"/>
      <c r="AB4187" s="103"/>
      <c r="AC4187" s="103"/>
      <c r="AD4187" s="103"/>
      <c r="AE4187" s="103"/>
      <c r="AF4187" s="103"/>
      <c r="AG4187" s="103"/>
      <c r="AH4187" s="103"/>
      <c r="AI4187" s="103"/>
      <c r="AJ4187" s="103"/>
      <c r="AK4187" s="103"/>
      <c r="AL4187" s="103"/>
      <c r="AM4187" s="103"/>
      <c r="AN4187" s="103"/>
      <c r="AO4187" s="103"/>
      <c r="AP4187" s="103"/>
      <c r="AQ4187" s="103"/>
      <c r="AR4187" s="103"/>
      <c r="AS4187" s="103"/>
      <c r="AT4187" s="103"/>
      <c r="AU4187" s="103"/>
      <c r="AV4187" s="103"/>
      <c r="AW4187" s="103"/>
      <c r="AX4187" s="103"/>
      <c r="AY4187" s="103"/>
      <c r="AZ4187" s="103"/>
      <c r="BA4187" s="95"/>
      <c r="BB4187" s="95"/>
      <c r="BC4187" s="95"/>
      <c r="BD4187" s="95"/>
      <c r="BE4187" s="95"/>
      <c r="BF4187" s="95"/>
      <c r="BG4187" s="95"/>
      <c r="BH4187" s="95"/>
      <c r="BI4187" s="95"/>
    </row>
    <row r="4188" spans="17:61" s="82" customFormat="1" x14ac:dyDescent="0.2">
      <c r="Q4188" s="103"/>
      <c r="R4188" s="104"/>
      <c r="S4188" s="103"/>
      <c r="T4188" s="103"/>
      <c r="U4188" s="103"/>
      <c r="V4188" s="103"/>
      <c r="W4188" s="103"/>
      <c r="X4188" s="103"/>
      <c r="Y4188" s="103"/>
      <c r="Z4188" s="103"/>
      <c r="AA4188" s="103"/>
      <c r="AB4188" s="103"/>
      <c r="AC4188" s="103"/>
      <c r="AD4188" s="103"/>
      <c r="AE4188" s="103"/>
      <c r="AF4188" s="103"/>
      <c r="AG4188" s="103"/>
      <c r="AH4188" s="103"/>
      <c r="AI4188" s="103"/>
      <c r="AJ4188" s="103"/>
      <c r="AK4188" s="103"/>
      <c r="AL4188" s="103"/>
      <c r="AM4188" s="103"/>
      <c r="AN4188" s="103"/>
      <c r="AO4188" s="103"/>
      <c r="AP4188" s="103"/>
      <c r="AQ4188" s="103"/>
      <c r="AR4188" s="103"/>
      <c r="AS4188" s="103"/>
      <c r="AT4188" s="103"/>
      <c r="AU4188" s="103"/>
      <c r="AV4188" s="103"/>
      <c r="AW4188" s="103"/>
      <c r="AX4188" s="103"/>
      <c r="AY4188" s="103"/>
      <c r="AZ4188" s="103"/>
      <c r="BA4188" s="95"/>
      <c r="BB4188" s="95"/>
      <c r="BC4188" s="95"/>
      <c r="BD4188" s="95"/>
      <c r="BE4188" s="95"/>
      <c r="BF4188" s="95"/>
      <c r="BG4188" s="95"/>
      <c r="BH4188" s="95"/>
      <c r="BI4188" s="95"/>
    </row>
    <row r="4189" spans="17:61" s="82" customFormat="1" x14ac:dyDescent="0.2">
      <c r="Q4189" s="103"/>
      <c r="R4189" s="104"/>
      <c r="S4189" s="103"/>
      <c r="T4189" s="103"/>
      <c r="U4189" s="103"/>
      <c r="V4189" s="103"/>
      <c r="W4189" s="103"/>
      <c r="X4189" s="103"/>
      <c r="Y4189" s="103"/>
      <c r="Z4189" s="103"/>
      <c r="AA4189" s="103"/>
      <c r="AB4189" s="103"/>
      <c r="AC4189" s="103"/>
      <c r="AD4189" s="103"/>
      <c r="AE4189" s="103"/>
      <c r="AF4189" s="103"/>
      <c r="AG4189" s="103"/>
      <c r="AH4189" s="103"/>
      <c r="AI4189" s="103"/>
      <c r="AJ4189" s="103"/>
      <c r="AK4189" s="103"/>
      <c r="AL4189" s="103"/>
      <c r="AM4189" s="103"/>
      <c r="AN4189" s="103"/>
      <c r="AO4189" s="103"/>
      <c r="AP4189" s="103"/>
      <c r="AQ4189" s="103"/>
      <c r="AR4189" s="103"/>
      <c r="AS4189" s="103"/>
      <c r="AT4189" s="103"/>
      <c r="AU4189" s="103"/>
      <c r="AV4189" s="103"/>
      <c r="AW4189" s="103"/>
      <c r="AX4189" s="103"/>
      <c r="AY4189" s="103"/>
      <c r="AZ4189" s="103"/>
      <c r="BA4189" s="95"/>
      <c r="BB4189" s="95"/>
      <c r="BC4189" s="95"/>
      <c r="BD4189" s="95"/>
      <c r="BE4189" s="95"/>
      <c r="BF4189" s="95"/>
      <c r="BG4189" s="95"/>
      <c r="BH4189" s="95"/>
      <c r="BI4189" s="95"/>
    </row>
    <row r="4190" spans="17:61" s="82" customFormat="1" x14ac:dyDescent="0.2">
      <c r="Q4190" s="103"/>
      <c r="R4190" s="104"/>
      <c r="S4190" s="103"/>
      <c r="T4190" s="103"/>
      <c r="U4190" s="103"/>
      <c r="V4190" s="103"/>
      <c r="W4190" s="103"/>
      <c r="X4190" s="103"/>
      <c r="Y4190" s="103"/>
      <c r="Z4190" s="103"/>
      <c r="AA4190" s="103"/>
      <c r="AB4190" s="103"/>
      <c r="AC4190" s="103"/>
      <c r="AD4190" s="103"/>
      <c r="AE4190" s="103"/>
      <c r="AF4190" s="103"/>
      <c r="AG4190" s="103"/>
      <c r="AH4190" s="103"/>
      <c r="AI4190" s="103"/>
      <c r="AJ4190" s="103"/>
      <c r="AK4190" s="103"/>
      <c r="AL4190" s="103"/>
      <c r="AM4190" s="103"/>
      <c r="AN4190" s="103"/>
      <c r="AO4190" s="103"/>
      <c r="AP4190" s="103"/>
      <c r="AQ4190" s="103"/>
      <c r="AR4190" s="103"/>
      <c r="AS4190" s="103"/>
      <c r="AT4190" s="103"/>
      <c r="AU4190" s="103"/>
      <c r="AV4190" s="103"/>
      <c r="AW4190" s="103"/>
      <c r="AX4190" s="103"/>
      <c r="AY4190" s="103"/>
      <c r="AZ4190" s="103"/>
      <c r="BA4190" s="95"/>
      <c r="BB4190" s="95"/>
      <c r="BC4190" s="95"/>
      <c r="BD4190" s="95"/>
      <c r="BE4190" s="95"/>
      <c r="BF4190" s="95"/>
      <c r="BG4190" s="95"/>
      <c r="BH4190" s="95"/>
      <c r="BI4190" s="95"/>
    </row>
    <row r="4191" spans="17:61" s="82" customFormat="1" x14ac:dyDescent="0.2">
      <c r="Q4191" s="103"/>
      <c r="R4191" s="104"/>
      <c r="S4191" s="103"/>
      <c r="T4191" s="103"/>
      <c r="U4191" s="103"/>
      <c r="V4191" s="103"/>
      <c r="W4191" s="103"/>
      <c r="X4191" s="103"/>
      <c r="Y4191" s="103"/>
      <c r="Z4191" s="103"/>
      <c r="AA4191" s="103"/>
      <c r="AB4191" s="103"/>
      <c r="AC4191" s="103"/>
      <c r="AD4191" s="103"/>
      <c r="AE4191" s="103"/>
      <c r="AF4191" s="103"/>
      <c r="AG4191" s="103"/>
      <c r="AH4191" s="103"/>
      <c r="AI4191" s="103"/>
      <c r="AJ4191" s="103"/>
      <c r="AK4191" s="103"/>
      <c r="AL4191" s="103"/>
      <c r="AM4191" s="103"/>
      <c r="AN4191" s="103"/>
      <c r="AO4191" s="103"/>
      <c r="AP4191" s="103"/>
      <c r="AQ4191" s="103"/>
      <c r="AR4191" s="103"/>
      <c r="AS4191" s="103"/>
      <c r="AT4191" s="103"/>
      <c r="AU4191" s="103"/>
      <c r="AV4191" s="103"/>
      <c r="AW4191" s="103"/>
      <c r="AX4191" s="103"/>
      <c r="AY4191" s="103"/>
      <c r="AZ4191" s="103"/>
      <c r="BA4191" s="95"/>
      <c r="BB4191" s="95"/>
      <c r="BC4191" s="95"/>
      <c r="BD4191" s="95"/>
      <c r="BE4191" s="95"/>
      <c r="BF4191" s="95"/>
      <c r="BG4191" s="95"/>
      <c r="BH4191" s="95"/>
      <c r="BI4191" s="95"/>
    </row>
    <row r="4192" spans="17:61" s="82" customFormat="1" x14ac:dyDescent="0.2">
      <c r="Q4192" s="103"/>
      <c r="R4192" s="104"/>
      <c r="S4192" s="103"/>
      <c r="T4192" s="103"/>
      <c r="U4192" s="103"/>
      <c r="V4192" s="103"/>
      <c r="W4192" s="103"/>
      <c r="X4192" s="103"/>
      <c r="Y4192" s="103"/>
      <c r="Z4192" s="103"/>
      <c r="AA4192" s="103"/>
      <c r="AB4192" s="103"/>
      <c r="AC4192" s="103"/>
      <c r="AD4192" s="103"/>
      <c r="AE4192" s="103"/>
      <c r="AF4192" s="103"/>
      <c r="AG4192" s="103"/>
      <c r="AH4192" s="103"/>
      <c r="AI4192" s="103"/>
      <c r="AJ4192" s="103"/>
      <c r="AK4192" s="103"/>
      <c r="AL4192" s="103"/>
      <c r="AM4192" s="103"/>
      <c r="AN4192" s="103"/>
      <c r="AO4192" s="103"/>
      <c r="AP4192" s="103"/>
      <c r="AQ4192" s="103"/>
      <c r="AR4192" s="103"/>
      <c r="AS4192" s="103"/>
      <c r="AT4192" s="103"/>
      <c r="AU4192" s="103"/>
      <c r="AV4192" s="103"/>
      <c r="AW4192" s="103"/>
      <c r="AX4192" s="103"/>
      <c r="AY4192" s="103"/>
      <c r="AZ4192" s="103"/>
      <c r="BA4192" s="95"/>
      <c r="BB4192" s="95"/>
      <c r="BC4192" s="95"/>
      <c r="BD4192" s="95"/>
      <c r="BE4192" s="95"/>
      <c r="BF4192" s="95"/>
      <c r="BG4192" s="95"/>
      <c r="BH4192" s="95"/>
      <c r="BI4192" s="95"/>
    </row>
    <row r="4193" spans="17:61" s="82" customFormat="1" x14ac:dyDescent="0.2">
      <c r="Q4193" s="103"/>
      <c r="R4193" s="104"/>
      <c r="S4193" s="103"/>
      <c r="T4193" s="103"/>
      <c r="U4193" s="103"/>
      <c r="V4193" s="103"/>
      <c r="W4193" s="103"/>
      <c r="X4193" s="103"/>
      <c r="Y4193" s="103"/>
      <c r="Z4193" s="103"/>
      <c r="AA4193" s="103"/>
      <c r="AB4193" s="103"/>
      <c r="AC4193" s="103"/>
      <c r="AD4193" s="103"/>
      <c r="AE4193" s="103"/>
      <c r="AF4193" s="103"/>
      <c r="AG4193" s="103"/>
      <c r="AH4193" s="103"/>
      <c r="AI4193" s="103"/>
      <c r="AJ4193" s="103"/>
      <c r="AK4193" s="103"/>
      <c r="AL4193" s="103"/>
      <c r="AM4193" s="103"/>
      <c r="AN4193" s="103"/>
      <c r="AO4193" s="103"/>
      <c r="AP4193" s="103"/>
      <c r="AQ4193" s="103"/>
      <c r="AR4193" s="103"/>
      <c r="AS4193" s="103"/>
      <c r="AT4193" s="103"/>
      <c r="AU4193" s="103"/>
      <c r="AV4193" s="103"/>
      <c r="AW4193" s="103"/>
      <c r="AX4193" s="103"/>
      <c r="AY4193" s="103"/>
      <c r="AZ4193" s="103"/>
      <c r="BA4193" s="95"/>
      <c r="BB4193" s="95"/>
      <c r="BC4193" s="95"/>
      <c r="BD4193" s="95"/>
      <c r="BE4193" s="95"/>
      <c r="BF4193" s="95"/>
      <c r="BG4193" s="95"/>
      <c r="BH4193" s="95"/>
      <c r="BI4193" s="95"/>
    </row>
    <row r="4194" spans="17:61" s="82" customFormat="1" x14ac:dyDescent="0.2">
      <c r="Q4194" s="103"/>
      <c r="R4194" s="104"/>
      <c r="S4194" s="103"/>
      <c r="T4194" s="103"/>
      <c r="U4194" s="103"/>
      <c r="V4194" s="103"/>
      <c r="W4194" s="103"/>
      <c r="X4194" s="103"/>
      <c r="Y4194" s="103"/>
      <c r="Z4194" s="103"/>
      <c r="AA4194" s="103"/>
      <c r="AB4194" s="103"/>
      <c r="AC4194" s="103"/>
      <c r="AD4194" s="103"/>
      <c r="AE4194" s="103"/>
      <c r="AF4194" s="103"/>
      <c r="AG4194" s="103"/>
      <c r="AH4194" s="103"/>
      <c r="AI4194" s="103"/>
      <c r="AJ4194" s="103"/>
      <c r="AK4194" s="103"/>
      <c r="AL4194" s="103"/>
      <c r="AM4194" s="103"/>
      <c r="AN4194" s="103"/>
      <c r="AO4194" s="103"/>
      <c r="AP4194" s="103"/>
      <c r="AQ4194" s="103"/>
      <c r="AR4194" s="103"/>
      <c r="AS4194" s="103"/>
      <c r="AT4194" s="103"/>
      <c r="AU4194" s="103"/>
      <c r="AV4194" s="103"/>
      <c r="AW4194" s="103"/>
      <c r="AX4194" s="103"/>
      <c r="AY4194" s="103"/>
      <c r="AZ4194" s="103"/>
      <c r="BA4194" s="95"/>
      <c r="BB4194" s="95"/>
      <c r="BC4194" s="95"/>
      <c r="BD4194" s="95"/>
      <c r="BE4194" s="95"/>
      <c r="BF4194" s="95"/>
      <c r="BG4194" s="95"/>
      <c r="BH4194" s="95"/>
      <c r="BI4194" s="95"/>
    </row>
    <row r="4195" spans="17:61" s="82" customFormat="1" x14ac:dyDescent="0.2">
      <c r="Q4195" s="103"/>
      <c r="R4195" s="104"/>
      <c r="S4195" s="103"/>
      <c r="T4195" s="103"/>
      <c r="U4195" s="103"/>
      <c r="V4195" s="103"/>
      <c r="W4195" s="103"/>
      <c r="X4195" s="103"/>
      <c r="Y4195" s="103"/>
      <c r="Z4195" s="103"/>
      <c r="AA4195" s="103"/>
      <c r="AB4195" s="103"/>
      <c r="AC4195" s="103"/>
      <c r="AD4195" s="103"/>
      <c r="AE4195" s="103"/>
      <c r="AF4195" s="103"/>
      <c r="AG4195" s="103"/>
      <c r="AH4195" s="103"/>
      <c r="AI4195" s="103"/>
      <c r="AJ4195" s="103"/>
      <c r="AK4195" s="103"/>
      <c r="AL4195" s="103"/>
      <c r="AM4195" s="103"/>
      <c r="AN4195" s="103"/>
      <c r="AO4195" s="103"/>
      <c r="AP4195" s="103"/>
      <c r="AQ4195" s="103"/>
      <c r="AR4195" s="103"/>
      <c r="AS4195" s="103"/>
      <c r="AT4195" s="103"/>
      <c r="AU4195" s="103"/>
      <c r="AV4195" s="103"/>
      <c r="AW4195" s="103"/>
      <c r="AX4195" s="103"/>
      <c r="AY4195" s="103"/>
      <c r="AZ4195" s="103"/>
      <c r="BA4195" s="95"/>
      <c r="BB4195" s="95"/>
      <c r="BC4195" s="95"/>
      <c r="BD4195" s="95"/>
      <c r="BE4195" s="95"/>
      <c r="BF4195" s="95"/>
      <c r="BG4195" s="95"/>
      <c r="BH4195" s="95"/>
      <c r="BI4195" s="95"/>
    </row>
    <row r="4196" spans="17:61" s="82" customFormat="1" x14ac:dyDescent="0.2">
      <c r="Q4196" s="103"/>
      <c r="R4196" s="104"/>
      <c r="S4196" s="103"/>
      <c r="T4196" s="103"/>
      <c r="U4196" s="103"/>
      <c r="V4196" s="103"/>
      <c r="W4196" s="103"/>
      <c r="X4196" s="103"/>
      <c r="Y4196" s="103"/>
      <c r="Z4196" s="103"/>
      <c r="AA4196" s="103"/>
      <c r="AB4196" s="103"/>
      <c r="AC4196" s="103"/>
      <c r="AD4196" s="103"/>
      <c r="AE4196" s="103"/>
      <c r="AF4196" s="103"/>
      <c r="AG4196" s="103"/>
      <c r="AH4196" s="103"/>
      <c r="AI4196" s="103"/>
      <c r="AJ4196" s="103"/>
      <c r="AK4196" s="103"/>
      <c r="AL4196" s="103"/>
      <c r="AM4196" s="103"/>
      <c r="AN4196" s="103"/>
      <c r="AO4196" s="103"/>
      <c r="AP4196" s="103"/>
      <c r="AQ4196" s="103"/>
      <c r="AR4196" s="103"/>
      <c r="AS4196" s="103"/>
      <c r="AT4196" s="103"/>
      <c r="AU4196" s="103"/>
      <c r="AV4196" s="103"/>
      <c r="AW4196" s="103"/>
      <c r="AX4196" s="103"/>
      <c r="AY4196" s="103"/>
      <c r="AZ4196" s="103"/>
      <c r="BA4196" s="95"/>
      <c r="BB4196" s="95"/>
      <c r="BC4196" s="95"/>
      <c r="BD4196" s="95"/>
      <c r="BE4196" s="95"/>
      <c r="BF4196" s="95"/>
      <c r="BG4196" s="95"/>
      <c r="BH4196" s="95"/>
      <c r="BI4196" s="95"/>
    </row>
    <row r="4197" spans="17:61" s="82" customFormat="1" x14ac:dyDescent="0.2">
      <c r="Q4197" s="103"/>
      <c r="R4197" s="104"/>
      <c r="S4197" s="103"/>
      <c r="T4197" s="103"/>
      <c r="U4197" s="103"/>
      <c r="V4197" s="103"/>
      <c r="W4197" s="103"/>
      <c r="X4197" s="103"/>
      <c r="Y4197" s="103"/>
      <c r="Z4197" s="103"/>
      <c r="AA4197" s="103"/>
      <c r="AB4197" s="103"/>
      <c r="AC4197" s="103"/>
      <c r="AD4197" s="103"/>
      <c r="AE4197" s="103"/>
      <c r="AF4197" s="103"/>
      <c r="AG4197" s="103"/>
      <c r="AH4197" s="103"/>
      <c r="AI4197" s="103"/>
      <c r="AJ4197" s="103"/>
      <c r="AK4197" s="103"/>
      <c r="AL4197" s="103"/>
      <c r="AM4197" s="103"/>
      <c r="AN4197" s="103"/>
      <c r="AO4197" s="103"/>
      <c r="AP4197" s="103"/>
      <c r="AQ4197" s="103"/>
      <c r="AR4197" s="103"/>
      <c r="AS4197" s="103"/>
      <c r="AT4197" s="103"/>
      <c r="AU4197" s="103"/>
      <c r="AV4197" s="103"/>
      <c r="AW4197" s="103"/>
      <c r="AX4197" s="103"/>
      <c r="AY4197" s="103"/>
      <c r="AZ4197" s="103"/>
      <c r="BA4197" s="95"/>
      <c r="BB4197" s="95"/>
      <c r="BC4197" s="95"/>
      <c r="BD4197" s="95"/>
      <c r="BE4197" s="95"/>
      <c r="BF4197" s="95"/>
      <c r="BG4197" s="95"/>
      <c r="BH4197" s="95"/>
      <c r="BI4197" s="95"/>
    </row>
    <row r="4198" spans="17:61" s="82" customFormat="1" x14ac:dyDescent="0.2">
      <c r="Q4198" s="103"/>
      <c r="R4198" s="104"/>
      <c r="S4198" s="103"/>
      <c r="T4198" s="103"/>
      <c r="U4198" s="103"/>
      <c r="V4198" s="103"/>
      <c r="W4198" s="103"/>
      <c r="X4198" s="103"/>
      <c r="Y4198" s="103"/>
      <c r="Z4198" s="103"/>
      <c r="AA4198" s="103"/>
      <c r="AB4198" s="103"/>
      <c r="AC4198" s="103"/>
      <c r="AD4198" s="103"/>
      <c r="AE4198" s="103"/>
      <c r="AF4198" s="103"/>
      <c r="AG4198" s="103"/>
      <c r="AH4198" s="103"/>
      <c r="AI4198" s="103"/>
      <c r="AJ4198" s="103"/>
      <c r="AK4198" s="103"/>
      <c r="AL4198" s="103"/>
      <c r="AM4198" s="103"/>
      <c r="AN4198" s="103"/>
      <c r="AO4198" s="103"/>
      <c r="AP4198" s="103"/>
      <c r="AQ4198" s="103"/>
      <c r="AR4198" s="103"/>
      <c r="AS4198" s="103"/>
      <c r="AT4198" s="103"/>
      <c r="AU4198" s="103"/>
      <c r="AV4198" s="103"/>
      <c r="AW4198" s="103"/>
      <c r="AX4198" s="103"/>
      <c r="AY4198" s="103"/>
      <c r="AZ4198" s="103"/>
      <c r="BA4198" s="95"/>
      <c r="BB4198" s="95"/>
      <c r="BC4198" s="95"/>
      <c r="BD4198" s="95"/>
      <c r="BE4198" s="95"/>
      <c r="BF4198" s="95"/>
      <c r="BG4198" s="95"/>
      <c r="BH4198" s="95"/>
      <c r="BI4198" s="95"/>
    </row>
    <row r="4199" spans="17:61" s="82" customFormat="1" x14ac:dyDescent="0.2">
      <c r="Q4199" s="103"/>
      <c r="R4199" s="104"/>
      <c r="S4199" s="103"/>
      <c r="T4199" s="103"/>
      <c r="U4199" s="103"/>
      <c r="V4199" s="103"/>
      <c r="W4199" s="103"/>
      <c r="X4199" s="103"/>
      <c r="Y4199" s="103"/>
      <c r="Z4199" s="103"/>
      <c r="AA4199" s="103"/>
      <c r="AB4199" s="103"/>
      <c r="AC4199" s="103"/>
      <c r="AD4199" s="103"/>
      <c r="AE4199" s="103"/>
      <c r="AF4199" s="103"/>
      <c r="AG4199" s="103"/>
      <c r="AH4199" s="103"/>
      <c r="AI4199" s="103"/>
      <c r="AJ4199" s="103"/>
      <c r="AK4199" s="103"/>
      <c r="AL4199" s="103"/>
      <c r="AM4199" s="103"/>
      <c r="AN4199" s="103"/>
      <c r="AO4199" s="103"/>
      <c r="AP4199" s="103"/>
      <c r="AQ4199" s="103"/>
      <c r="AR4199" s="103"/>
      <c r="AS4199" s="103"/>
      <c r="AT4199" s="103"/>
      <c r="AU4199" s="103"/>
      <c r="AV4199" s="103"/>
      <c r="AW4199" s="103"/>
      <c r="AX4199" s="103"/>
      <c r="AY4199" s="103"/>
      <c r="AZ4199" s="103"/>
      <c r="BA4199" s="95"/>
      <c r="BB4199" s="95"/>
      <c r="BC4199" s="95"/>
      <c r="BD4199" s="95"/>
      <c r="BE4199" s="95"/>
      <c r="BF4199" s="95"/>
      <c r="BG4199" s="95"/>
      <c r="BH4199" s="95"/>
      <c r="BI4199" s="95"/>
    </row>
    <row r="4200" spans="17:61" s="82" customFormat="1" x14ac:dyDescent="0.2">
      <c r="Q4200" s="103"/>
      <c r="R4200" s="104"/>
      <c r="S4200" s="103"/>
      <c r="T4200" s="103"/>
      <c r="U4200" s="103"/>
      <c r="V4200" s="103"/>
      <c r="W4200" s="103"/>
      <c r="X4200" s="103"/>
      <c r="Y4200" s="103"/>
      <c r="Z4200" s="103"/>
      <c r="AA4200" s="103"/>
      <c r="AB4200" s="103"/>
      <c r="AC4200" s="103"/>
      <c r="AD4200" s="103"/>
      <c r="AE4200" s="103"/>
      <c r="AF4200" s="103"/>
      <c r="AG4200" s="103"/>
      <c r="AH4200" s="103"/>
      <c r="AI4200" s="103"/>
      <c r="AJ4200" s="103"/>
      <c r="AK4200" s="103"/>
      <c r="AL4200" s="103"/>
      <c r="AM4200" s="103"/>
      <c r="AN4200" s="103"/>
      <c r="AO4200" s="103"/>
      <c r="AP4200" s="103"/>
      <c r="AQ4200" s="103"/>
      <c r="AR4200" s="103"/>
      <c r="AS4200" s="103"/>
      <c r="AT4200" s="103"/>
      <c r="AU4200" s="103"/>
      <c r="AV4200" s="103"/>
      <c r="AW4200" s="103"/>
      <c r="AX4200" s="103"/>
      <c r="AY4200" s="103"/>
      <c r="AZ4200" s="103"/>
      <c r="BA4200" s="95"/>
      <c r="BB4200" s="95"/>
      <c r="BC4200" s="95"/>
      <c r="BD4200" s="95"/>
      <c r="BE4200" s="95"/>
      <c r="BF4200" s="95"/>
      <c r="BG4200" s="95"/>
      <c r="BH4200" s="95"/>
      <c r="BI4200" s="95"/>
    </row>
    <row r="4201" spans="17:61" s="82" customFormat="1" x14ac:dyDescent="0.2">
      <c r="Q4201" s="103"/>
      <c r="R4201" s="104"/>
      <c r="S4201" s="103"/>
      <c r="T4201" s="103"/>
      <c r="U4201" s="103"/>
      <c r="V4201" s="103"/>
      <c r="W4201" s="103"/>
      <c r="X4201" s="103"/>
      <c r="Y4201" s="103"/>
      <c r="Z4201" s="103"/>
      <c r="AA4201" s="103"/>
      <c r="AB4201" s="103"/>
      <c r="AC4201" s="103"/>
      <c r="AD4201" s="103"/>
      <c r="AE4201" s="103"/>
      <c r="AF4201" s="103"/>
      <c r="AG4201" s="103"/>
      <c r="AH4201" s="103"/>
      <c r="AI4201" s="103"/>
      <c r="AJ4201" s="103"/>
      <c r="AK4201" s="103"/>
      <c r="AL4201" s="103"/>
      <c r="AM4201" s="103"/>
      <c r="AN4201" s="103"/>
      <c r="AO4201" s="103"/>
      <c r="AP4201" s="103"/>
      <c r="AQ4201" s="103"/>
      <c r="AR4201" s="103"/>
      <c r="AS4201" s="103"/>
      <c r="AT4201" s="103"/>
      <c r="AU4201" s="103"/>
      <c r="AV4201" s="103"/>
      <c r="AW4201" s="103"/>
      <c r="AX4201" s="103"/>
      <c r="AY4201" s="103"/>
      <c r="AZ4201" s="103"/>
      <c r="BA4201" s="95"/>
      <c r="BB4201" s="95"/>
      <c r="BC4201" s="95"/>
      <c r="BD4201" s="95"/>
      <c r="BE4201" s="95"/>
      <c r="BF4201" s="95"/>
      <c r="BG4201" s="95"/>
      <c r="BH4201" s="95"/>
      <c r="BI4201" s="95"/>
    </row>
    <row r="4202" spans="17:61" s="82" customFormat="1" x14ac:dyDescent="0.2">
      <c r="Q4202" s="103"/>
      <c r="R4202" s="104"/>
      <c r="S4202" s="103"/>
      <c r="T4202" s="103"/>
      <c r="U4202" s="103"/>
      <c r="V4202" s="103"/>
      <c r="W4202" s="103"/>
      <c r="X4202" s="103"/>
      <c r="Y4202" s="103"/>
      <c r="Z4202" s="103"/>
      <c r="AA4202" s="103"/>
      <c r="AB4202" s="103"/>
      <c r="AC4202" s="103"/>
      <c r="AD4202" s="103"/>
      <c r="AE4202" s="103"/>
      <c r="AF4202" s="103"/>
      <c r="AG4202" s="103"/>
      <c r="AH4202" s="103"/>
      <c r="AI4202" s="103"/>
      <c r="AJ4202" s="103"/>
      <c r="AK4202" s="103"/>
      <c r="AL4202" s="103"/>
      <c r="AM4202" s="103"/>
      <c r="AN4202" s="103"/>
      <c r="AO4202" s="103"/>
      <c r="AP4202" s="103"/>
      <c r="AQ4202" s="103"/>
      <c r="AR4202" s="103"/>
      <c r="AS4202" s="103"/>
      <c r="AT4202" s="103"/>
      <c r="AU4202" s="103"/>
      <c r="AV4202" s="103"/>
      <c r="AW4202" s="103"/>
      <c r="AX4202" s="103"/>
      <c r="AY4202" s="103"/>
      <c r="AZ4202" s="103"/>
      <c r="BA4202" s="95"/>
      <c r="BB4202" s="95"/>
      <c r="BC4202" s="95"/>
      <c r="BD4202" s="95"/>
      <c r="BE4202" s="95"/>
      <c r="BF4202" s="95"/>
      <c r="BG4202" s="95"/>
      <c r="BH4202" s="95"/>
      <c r="BI4202" s="95"/>
    </row>
    <row r="4203" spans="17:61" s="82" customFormat="1" x14ac:dyDescent="0.2">
      <c r="Q4203" s="103"/>
      <c r="R4203" s="104"/>
      <c r="S4203" s="103"/>
      <c r="T4203" s="103"/>
      <c r="U4203" s="103"/>
      <c r="V4203" s="103"/>
      <c r="W4203" s="103"/>
      <c r="X4203" s="103"/>
      <c r="Y4203" s="103"/>
      <c r="Z4203" s="103"/>
      <c r="AA4203" s="103"/>
      <c r="AB4203" s="103"/>
      <c r="AC4203" s="103"/>
      <c r="AD4203" s="103"/>
      <c r="AE4203" s="103"/>
      <c r="AF4203" s="103"/>
      <c r="AG4203" s="103"/>
      <c r="AH4203" s="103"/>
      <c r="AI4203" s="103"/>
      <c r="AJ4203" s="103"/>
      <c r="AK4203" s="103"/>
      <c r="AL4203" s="103"/>
      <c r="AM4203" s="103"/>
      <c r="AN4203" s="103"/>
      <c r="AO4203" s="103"/>
      <c r="AP4203" s="103"/>
      <c r="AQ4203" s="103"/>
      <c r="AR4203" s="103"/>
      <c r="AS4203" s="103"/>
      <c r="AT4203" s="103"/>
      <c r="AU4203" s="103"/>
      <c r="AV4203" s="103"/>
      <c r="AW4203" s="103"/>
      <c r="AX4203" s="103"/>
      <c r="AY4203" s="103"/>
      <c r="AZ4203" s="103"/>
      <c r="BA4203" s="95"/>
      <c r="BB4203" s="95"/>
      <c r="BC4203" s="95"/>
      <c r="BD4203" s="95"/>
      <c r="BE4203" s="95"/>
      <c r="BF4203" s="95"/>
      <c r="BG4203" s="95"/>
      <c r="BH4203" s="95"/>
      <c r="BI4203" s="95"/>
    </row>
    <row r="4204" spans="17:61" s="82" customFormat="1" x14ac:dyDescent="0.2">
      <c r="Q4204" s="103"/>
      <c r="R4204" s="104"/>
      <c r="S4204" s="103"/>
      <c r="T4204" s="103"/>
      <c r="U4204" s="103"/>
      <c r="V4204" s="103"/>
      <c r="W4204" s="103"/>
      <c r="X4204" s="103"/>
      <c r="Y4204" s="103"/>
      <c r="Z4204" s="103"/>
      <c r="AA4204" s="103"/>
      <c r="AB4204" s="103"/>
      <c r="AC4204" s="103"/>
      <c r="AD4204" s="103"/>
      <c r="AE4204" s="103"/>
      <c r="AF4204" s="103"/>
      <c r="AG4204" s="103"/>
      <c r="AH4204" s="103"/>
      <c r="AI4204" s="103"/>
      <c r="AJ4204" s="103"/>
      <c r="AK4204" s="103"/>
      <c r="AL4204" s="103"/>
      <c r="AM4204" s="103"/>
      <c r="AN4204" s="103"/>
      <c r="AO4204" s="103"/>
      <c r="AP4204" s="103"/>
      <c r="AQ4204" s="103"/>
      <c r="AR4204" s="103"/>
      <c r="AS4204" s="103"/>
      <c r="AT4204" s="103"/>
      <c r="AU4204" s="103"/>
      <c r="AV4204" s="103"/>
      <c r="AW4204" s="103"/>
      <c r="AX4204" s="103"/>
      <c r="AY4204" s="103"/>
      <c r="AZ4204" s="103"/>
      <c r="BA4204" s="95"/>
      <c r="BB4204" s="95"/>
      <c r="BC4204" s="95"/>
      <c r="BD4204" s="95"/>
      <c r="BE4204" s="95"/>
      <c r="BF4204" s="95"/>
      <c r="BG4204" s="95"/>
      <c r="BH4204" s="95"/>
      <c r="BI4204" s="95"/>
    </row>
    <row r="4205" spans="17:61" s="82" customFormat="1" x14ac:dyDescent="0.2">
      <c r="Q4205" s="103"/>
      <c r="R4205" s="104"/>
      <c r="S4205" s="103"/>
      <c r="T4205" s="103"/>
      <c r="U4205" s="103"/>
      <c r="V4205" s="103"/>
      <c r="W4205" s="103"/>
      <c r="X4205" s="103"/>
      <c r="Y4205" s="103"/>
      <c r="Z4205" s="103"/>
      <c r="AA4205" s="103"/>
      <c r="AB4205" s="103"/>
      <c r="AC4205" s="103"/>
      <c r="AD4205" s="103"/>
      <c r="AE4205" s="103"/>
      <c r="AF4205" s="103"/>
      <c r="AG4205" s="103"/>
      <c r="AH4205" s="103"/>
      <c r="AI4205" s="103"/>
      <c r="AJ4205" s="103"/>
      <c r="AK4205" s="103"/>
      <c r="AL4205" s="103"/>
      <c r="AM4205" s="103"/>
      <c r="AN4205" s="103"/>
      <c r="AO4205" s="103"/>
      <c r="AP4205" s="103"/>
      <c r="AQ4205" s="103"/>
      <c r="AR4205" s="103"/>
      <c r="AS4205" s="103"/>
      <c r="AT4205" s="103"/>
      <c r="AU4205" s="103"/>
      <c r="AV4205" s="103"/>
      <c r="AW4205" s="103"/>
      <c r="AX4205" s="103"/>
      <c r="AY4205" s="103"/>
      <c r="AZ4205" s="103"/>
      <c r="BA4205" s="95"/>
      <c r="BB4205" s="95"/>
      <c r="BC4205" s="95"/>
      <c r="BD4205" s="95"/>
      <c r="BE4205" s="95"/>
      <c r="BF4205" s="95"/>
      <c r="BG4205" s="95"/>
      <c r="BH4205" s="95"/>
      <c r="BI4205" s="95"/>
    </row>
    <row r="4206" spans="17:61" s="82" customFormat="1" x14ac:dyDescent="0.2">
      <c r="Q4206" s="103"/>
      <c r="R4206" s="104"/>
      <c r="S4206" s="103"/>
      <c r="T4206" s="103"/>
      <c r="U4206" s="103"/>
      <c r="V4206" s="103"/>
      <c r="W4206" s="103"/>
      <c r="X4206" s="103"/>
      <c r="Y4206" s="103"/>
      <c r="Z4206" s="103"/>
      <c r="AA4206" s="103"/>
      <c r="AB4206" s="103"/>
      <c r="AC4206" s="103"/>
      <c r="AD4206" s="103"/>
      <c r="AE4206" s="103"/>
      <c r="AF4206" s="103"/>
      <c r="AG4206" s="103"/>
      <c r="AH4206" s="103"/>
      <c r="AI4206" s="103"/>
      <c r="AJ4206" s="103"/>
      <c r="AK4206" s="103"/>
      <c r="AL4206" s="103"/>
      <c r="AM4206" s="103"/>
      <c r="AN4206" s="103"/>
      <c r="AO4206" s="103"/>
      <c r="AP4206" s="103"/>
      <c r="AQ4206" s="103"/>
      <c r="AR4206" s="103"/>
      <c r="AS4206" s="103"/>
      <c r="AT4206" s="103"/>
      <c r="AU4206" s="103"/>
      <c r="AV4206" s="103"/>
      <c r="AW4206" s="103"/>
      <c r="AX4206" s="103"/>
      <c r="AY4206" s="103"/>
      <c r="AZ4206" s="103"/>
      <c r="BA4206" s="95"/>
      <c r="BB4206" s="95"/>
      <c r="BC4206" s="95"/>
      <c r="BD4206" s="95"/>
      <c r="BE4206" s="95"/>
      <c r="BF4206" s="95"/>
      <c r="BG4206" s="95"/>
      <c r="BH4206" s="95"/>
      <c r="BI4206" s="95"/>
    </row>
    <row r="4207" spans="17:61" s="82" customFormat="1" x14ac:dyDescent="0.2">
      <c r="Q4207" s="103"/>
      <c r="R4207" s="104"/>
      <c r="S4207" s="103"/>
      <c r="T4207" s="103"/>
      <c r="U4207" s="103"/>
      <c r="V4207" s="103"/>
      <c r="W4207" s="103"/>
      <c r="X4207" s="103"/>
      <c r="Y4207" s="103"/>
      <c r="Z4207" s="103"/>
      <c r="AA4207" s="103"/>
      <c r="AB4207" s="103"/>
      <c r="AC4207" s="103"/>
      <c r="AD4207" s="103"/>
      <c r="AE4207" s="103"/>
      <c r="AF4207" s="103"/>
      <c r="AG4207" s="103"/>
      <c r="AH4207" s="103"/>
      <c r="AI4207" s="103"/>
      <c r="AJ4207" s="103"/>
      <c r="AK4207" s="103"/>
      <c r="AL4207" s="103"/>
      <c r="AM4207" s="103"/>
      <c r="AN4207" s="103"/>
      <c r="AO4207" s="103"/>
      <c r="AP4207" s="103"/>
      <c r="AQ4207" s="103"/>
      <c r="AR4207" s="103"/>
      <c r="AS4207" s="103"/>
      <c r="AT4207" s="103"/>
      <c r="AU4207" s="103"/>
      <c r="AV4207" s="103"/>
      <c r="AW4207" s="103"/>
      <c r="AX4207" s="103"/>
      <c r="AY4207" s="103"/>
      <c r="AZ4207" s="103"/>
      <c r="BA4207" s="95"/>
      <c r="BB4207" s="95"/>
      <c r="BC4207" s="95"/>
      <c r="BD4207" s="95"/>
      <c r="BE4207" s="95"/>
      <c r="BF4207" s="95"/>
      <c r="BG4207" s="95"/>
      <c r="BH4207" s="95"/>
      <c r="BI4207" s="95"/>
    </row>
    <row r="4208" spans="17:61" s="82" customFormat="1" x14ac:dyDescent="0.2">
      <c r="Q4208" s="103"/>
      <c r="R4208" s="104"/>
      <c r="S4208" s="103"/>
      <c r="T4208" s="103"/>
      <c r="U4208" s="103"/>
      <c r="V4208" s="103"/>
      <c r="W4208" s="103"/>
      <c r="X4208" s="103"/>
      <c r="Y4208" s="103"/>
      <c r="Z4208" s="103"/>
      <c r="AA4208" s="103"/>
      <c r="AB4208" s="103"/>
      <c r="AC4208" s="103"/>
      <c r="AD4208" s="103"/>
      <c r="AE4208" s="103"/>
      <c r="AF4208" s="103"/>
      <c r="AG4208" s="103"/>
      <c r="AH4208" s="103"/>
      <c r="AI4208" s="103"/>
      <c r="AJ4208" s="103"/>
      <c r="AK4208" s="103"/>
      <c r="AL4208" s="103"/>
      <c r="AM4208" s="103"/>
      <c r="AN4208" s="103"/>
      <c r="AO4208" s="103"/>
      <c r="AP4208" s="103"/>
      <c r="AQ4208" s="103"/>
      <c r="AR4208" s="103"/>
      <c r="AS4208" s="103"/>
      <c r="AT4208" s="103"/>
      <c r="AU4208" s="103"/>
      <c r="AV4208" s="103"/>
      <c r="AW4208" s="103"/>
      <c r="AX4208" s="103"/>
      <c r="AY4208" s="103"/>
      <c r="AZ4208" s="103"/>
      <c r="BA4208" s="95"/>
      <c r="BB4208" s="95"/>
      <c r="BC4208" s="95"/>
      <c r="BD4208" s="95"/>
      <c r="BE4208" s="95"/>
      <c r="BF4208" s="95"/>
      <c r="BG4208" s="95"/>
      <c r="BH4208" s="95"/>
      <c r="BI4208" s="95"/>
    </row>
    <row r="4209" spans="17:61" s="82" customFormat="1" x14ac:dyDescent="0.2">
      <c r="Q4209" s="103"/>
      <c r="R4209" s="104"/>
      <c r="S4209" s="103"/>
      <c r="T4209" s="103"/>
      <c r="U4209" s="103"/>
      <c r="V4209" s="103"/>
      <c r="W4209" s="103"/>
      <c r="X4209" s="103"/>
      <c r="Y4209" s="103"/>
      <c r="Z4209" s="103"/>
      <c r="AA4209" s="103"/>
      <c r="AB4209" s="103"/>
      <c r="AC4209" s="103"/>
      <c r="AD4209" s="103"/>
      <c r="AE4209" s="103"/>
      <c r="AF4209" s="103"/>
      <c r="AG4209" s="103"/>
      <c r="AH4209" s="103"/>
      <c r="AI4209" s="103"/>
      <c r="AJ4209" s="103"/>
      <c r="AK4209" s="103"/>
      <c r="AL4209" s="103"/>
      <c r="AM4209" s="103"/>
      <c r="AN4209" s="103"/>
      <c r="AO4209" s="103"/>
      <c r="AP4209" s="103"/>
      <c r="AQ4209" s="103"/>
      <c r="AR4209" s="103"/>
      <c r="AS4209" s="103"/>
      <c r="AT4209" s="103"/>
      <c r="AU4209" s="103"/>
      <c r="AV4209" s="103"/>
      <c r="AW4209" s="103"/>
      <c r="AX4209" s="103"/>
      <c r="AY4209" s="103"/>
      <c r="AZ4209" s="103"/>
      <c r="BA4209" s="95"/>
      <c r="BB4209" s="95"/>
      <c r="BC4209" s="95"/>
      <c r="BD4209" s="95"/>
      <c r="BE4209" s="95"/>
      <c r="BF4209" s="95"/>
      <c r="BG4209" s="95"/>
      <c r="BH4209" s="95"/>
      <c r="BI4209" s="95"/>
    </row>
    <row r="4210" spans="17:61" s="82" customFormat="1" x14ac:dyDescent="0.2">
      <c r="Q4210" s="103"/>
      <c r="R4210" s="104"/>
      <c r="S4210" s="103"/>
      <c r="T4210" s="103"/>
      <c r="U4210" s="103"/>
      <c r="V4210" s="103"/>
      <c r="W4210" s="103"/>
      <c r="X4210" s="103"/>
      <c r="Y4210" s="103"/>
      <c r="Z4210" s="103"/>
      <c r="AA4210" s="103"/>
      <c r="AB4210" s="103"/>
      <c r="AC4210" s="103"/>
      <c r="AD4210" s="103"/>
      <c r="AE4210" s="103"/>
      <c r="AF4210" s="103"/>
      <c r="AG4210" s="103"/>
      <c r="AH4210" s="103"/>
      <c r="AI4210" s="103"/>
      <c r="AJ4210" s="103"/>
      <c r="AK4210" s="103"/>
      <c r="AL4210" s="103"/>
      <c r="AM4210" s="103"/>
      <c r="AN4210" s="103"/>
      <c r="AO4210" s="103"/>
      <c r="AP4210" s="103"/>
      <c r="AQ4210" s="103"/>
      <c r="AR4210" s="103"/>
      <c r="AS4210" s="103"/>
      <c r="AT4210" s="103"/>
      <c r="AU4210" s="103"/>
      <c r="AV4210" s="103"/>
      <c r="AW4210" s="103"/>
      <c r="AX4210" s="103"/>
      <c r="AY4210" s="103"/>
      <c r="AZ4210" s="103"/>
      <c r="BA4210" s="95"/>
      <c r="BB4210" s="95"/>
      <c r="BC4210" s="95"/>
      <c r="BD4210" s="95"/>
      <c r="BE4210" s="95"/>
      <c r="BF4210" s="95"/>
      <c r="BG4210" s="95"/>
      <c r="BH4210" s="95"/>
      <c r="BI4210" s="95"/>
    </row>
    <row r="4211" spans="17:61" s="82" customFormat="1" x14ac:dyDescent="0.2">
      <c r="Q4211" s="103"/>
      <c r="R4211" s="104"/>
      <c r="S4211" s="103"/>
      <c r="T4211" s="103"/>
      <c r="U4211" s="103"/>
      <c r="V4211" s="103"/>
      <c r="W4211" s="103"/>
      <c r="X4211" s="103"/>
      <c r="Y4211" s="103"/>
      <c r="Z4211" s="103"/>
      <c r="AA4211" s="103"/>
      <c r="AB4211" s="103"/>
      <c r="AC4211" s="103"/>
      <c r="AD4211" s="103"/>
      <c r="AE4211" s="103"/>
      <c r="AF4211" s="103"/>
      <c r="AG4211" s="103"/>
      <c r="AH4211" s="103"/>
      <c r="AI4211" s="103"/>
      <c r="AJ4211" s="103"/>
      <c r="AK4211" s="103"/>
      <c r="AL4211" s="103"/>
      <c r="AM4211" s="103"/>
      <c r="AN4211" s="103"/>
      <c r="AO4211" s="103"/>
      <c r="AP4211" s="103"/>
      <c r="AQ4211" s="103"/>
      <c r="AR4211" s="103"/>
      <c r="AS4211" s="103"/>
      <c r="AT4211" s="103"/>
      <c r="AU4211" s="103"/>
      <c r="AV4211" s="103"/>
      <c r="AW4211" s="103"/>
      <c r="AX4211" s="103"/>
      <c r="AY4211" s="103"/>
      <c r="AZ4211" s="103"/>
      <c r="BA4211" s="95"/>
      <c r="BB4211" s="95"/>
      <c r="BC4211" s="95"/>
      <c r="BD4211" s="95"/>
      <c r="BE4211" s="95"/>
      <c r="BF4211" s="95"/>
      <c r="BG4211" s="95"/>
      <c r="BH4211" s="95"/>
      <c r="BI4211" s="95"/>
    </row>
    <row r="4212" spans="17:61" s="82" customFormat="1" x14ac:dyDescent="0.2">
      <c r="Q4212" s="103"/>
      <c r="R4212" s="104"/>
      <c r="S4212" s="103"/>
      <c r="T4212" s="103"/>
      <c r="U4212" s="103"/>
      <c r="V4212" s="103"/>
      <c r="W4212" s="103"/>
      <c r="X4212" s="103"/>
      <c r="Y4212" s="103"/>
      <c r="Z4212" s="103"/>
      <c r="AA4212" s="103"/>
      <c r="AB4212" s="103"/>
      <c r="AC4212" s="103"/>
      <c r="AD4212" s="103"/>
      <c r="AE4212" s="103"/>
      <c r="AF4212" s="103"/>
      <c r="AG4212" s="103"/>
      <c r="AH4212" s="103"/>
      <c r="AI4212" s="103"/>
      <c r="AJ4212" s="103"/>
      <c r="AK4212" s="103"/>
      <c r="AL4212" s="103"/>
      <c r="AM4212" s="103"/>
      <c r="AN4212" s="103"/>
      <c r="AO4212" s="103"/>
      <c r="AP4212" s="103"/>
      <c r="AQ4212" s="103"/>
      <c r="AR4212" s="103"/>
      <c r="AS4212" s="103"/>
      <c r="AT4212" s="103"/>
      <c r="AU4212" s="103"/>
      <c r="AV4212" s="103"/>
      <c r="AW4212" s="103"/>
      <c r="AX4212" s="103"/>
      <c r="AY4212" s="103"/>
      <c r="AZ4212" s="103"/>
      <c r="BA4212" s="95"/>
      <c r="BB4212" s="95"/>
      <c r="BC4212" s="95"/>
      <c r="BD4212" s="95"/>
      <c r="BE4212" s="95"/>
      <c r="BF4212" s="95"/>
      <c r="BG4212" s="95"/>
      <c r="BH4212" s="95"/>
      <c r="BI4212" s="95"/>
    </row>
    <row r="4213" spans="17:61" s="82" customFormat="1" x14ac:dyDescent="0.2">
      <c r="Q4213" s="103"/>
      <c r="R4213" s="104"/>
      <c r="S4213" s="103"/>
      <c r="T4213" s="103"/>
      <c r="U4213" s="103"/>
      <c r="V4213" s="103"/>
      <c r="W4213" s="103"/>
      <c r="X4213" s="103"/>
      <c r="Y4213" s="103"/>
      <c r="Z4213" s="103"/>
      <c r="AA4213" s="103"/>
      <c r="AB4213" s="103"/>
      <c r="AC4213" s="103"/>
      <c r="AD4213" s="103"/>
      <c r="AE4213" s="103"/>
      <c r="AF4213" s="103"/>
      <c r="AG4213" s="103"/>
      <c r="AH4213" s="103"/>
      <c r="AI4213" s="103"/>
      <c r="AJ4213" s="103"/>
      <c r="AK4213" s="103"/>
      <c r="AL4213" s="103"/>
      <c r="AM4213" s="103"/>
      <c r="AN4213" s="103"/>
      <c r="AO4213" s="103"/>
      <c r="AP4213" s="103"/>
      <c r="AQ4213" s="103"/>
      <c r="AR4213" s="103"/>
      <c r="AS4213" s="103"/>
      <c r="AT4213" s="103"/>
      <c r="AU4213" s="103"/>
      <c r="AV4213" s="103"/>
      <c r="AW4213" s="103"/>
      <c r="AX4213" s="103"/>
      <c r="AY4213" s="103"/>
      <c r="AZ4213" s="103"/>
      <c r="BA4213" s="95"/>
      <c r="BB4213" s="95"/>
      <c r="BC4213" s="95"/>
      <c r="BD4213" s="95"/>
      <c r="BE4213" s="95"/>
      <c r="BF4213" s="95"/>
      <c r="BG4213" s="95"/>
      <c r="BH4213" s="95"/>
      <c r="BI4213" s="95"/>
    </row>
    <row r="4214" spans="17:61" s="82" customFormat="1" x14ac:dyDescent="0.2">
      <c r="Q4214" s="103"/>
      <c r="R4214" s="104"/>
      <c r="S4214" s="103"/>
      <c r="T4214" s="103"/>
      <c r="U4214" s="103"/>
      <c r="V4214" s="103"/>
      <c r="W4214" s="103"/>
      <c r="X4214" s="103"/>
      <c r="Y4214" s="103"/>
      <c r="Z4214" s="103"/>
      <c r="AA4214" s="103"/>
      <c r="AB4214" s="103"/>
      <c r="AC4214" s="103"/>
      <c r="AD4214" s="103"/>
      <c r="AE4214" s="103"/>
      <c r="AF4214" s="103"/>
      <c r="AG4214" s="103"/>
      <c r="AH4214" s="103"/>
      <c r="AI4214" s="103"/>
      <c r="AJ4214" s="103"/>
      <c r="AK4214" s="103"/>
      <c r="AL4214" s="103"/>
      <c r="AM4214" s="103"/>
      <c r="AN4214" s="103"/>
      <c r="AO4214" s="103"/>
      <c r="AP4214" s="103"/>
      <c r="AQ4214" s="103"/>
      <c r="AR4214" s="103"/>
      <c r="AS4214" s="103"/>
      <c r="AT4214" s="103"/>
      <c r="AU4214" s="103"/>
      <c r="AV4214" s="103"/>
      <c r="AW4214" s="103"/>
      <c r="AX4214" s="103"/>
      <c r="AY4214" s="103"/>
      <c r="AZ4214" s="103"/>
      <c r="BA4214" s="95"/>
      <c r="BB4214" s="95"/>
      <c r="BC4214" s="95"/>
      <c r="BD4214" s="95"/>
      <c r="BE4214" s="95"/>
      <c r="BF4214" s="95"/>
      <c r="BG4214" s="95"/>
      <c r="BH4214" s="95"/>
      <c r="BI4214" s="95"/>
    </row>
    <row r="4215" spans="17:61" s="82" customFormat="1" x14ac:dyDescent="0.2">
      <c r="Q4215" s="103"/>
      <c r="R4215" s="104"/>
      <c r="S4215" s="103"/>
      <c r="T4215" s="103"/>
      <c r="U4215" s="103"/>
      <c r="V4215" s="103"/>
      <c r="W4215" s="103"/>
      <c r="X4215" s="103"/>
      <c r="Y4215" s="103"/>
      <c r="Z4215" s="103"/>
      <c r="AA4215" s="103"/>
      <c r="AB4215" s="103"/>
      <c r="AC4215" s="103"/>
      <c r="AD4215" s="103"/>
      <c r="AE4215" s="103"/>
      <c r="AF4215" s="103"/>
      <c r="AG4215" s="103"/>
      <c r="AH4215" s="103"/>
      <c r="AI4215" s="103"/>
      <c r="AJ4215" s="103"/>
      <c r="AK4215" s="103"/>
      <c r="AL4215" s="103"/>
      <c r="AM4215" s="103"/>
      <c r="AN4215" s="103"/>
      <c r="AO4215" s="103"/>
      <c r="AP4215" s="103"/>
      <c r="AQ4215" s="103"/>
      <c r="AR4215" s="103"/>
      <c r="AS4215" s="103"/>
      <c r="AT4215" s="103"/>
      <c r="AU4215" s="103"/>
      <c r="AV4215" s="103"/>
      <c r="AW4215" s="103"/>
      <c r="AX4215" s="103"/>
      <c r="AY4215" s="103"/>
      <c r="AZ4215" s="103"/>
      <c r="BA4215" s="95"/>
      <c r="BB4215" s="95"/>
      <c r="BC4215" s="95"/>
      <c r="BD4215" s="95"/>
      <c r="BE4215" s="95"/>
      <c r="BF4215" s="95"/>
      <c r="BG4215" s="95"/>
      <c r="BH4215" s="95"/>
      <c r="BI4215" s="95"/>
    </row>
    <row r="4216" spans="17:61" s="82" customFormat="1" x14ac:dyDescent="0.2">
      <c r="Q4216" s="103"/>
      <c r="R4216" s="104"/>
      <c r="S4216" s="103"/>
      <c r="T4216" s="103"/>
      <c r="U4216" s="103"/>
      <c r="V4216" s="103"/>
      <c r="W4216" s="103"/>
      <c r="X4216" s="103"/>
      <c r="Y4216" s="103"/>
      <c r="Z4216" s="103"/>
      <c r="AA4216" s="103"/>
      <c r="AB4216" s="103"/>
      <c r="AC4216" s="103"/>
      <c r="AD4216" s="103"/>
      <c r="AE4216" s="103"/>
      <c r="AF4216" s="103"/>
      <c r="AG4216" s="103"/>
      <c r="AH4216" s="103"/>
      <c r="AI4216" s="103"/>
      <c r="AJ4216" s="103"/>
      <c r="AK4216" s="103"/>
      <c r="AL4216" s="103"/>
      <c r="AM4216" s="103"/>
      <c r="AN4216" s="103"/>
      <c r="AO4216" s="103"/>
      <c r="AP4216" s="103"/>
      <c r="AQ4216" s="103"/>
      <c r="AR4216" s="103"/>
      <c r="AS4216" s="103"/>
      <c r="AT4216" s="103"/>
      <c r="AU4216" s="103"/>
      <c r="AV4216" s="103"/>
      <c r="AW4216" s="103"/>
      <c r="AX4216" s="103"/>
      <c r="AY4216" s="103"/>
      <c r="AZ4216" s="103"/>
      <c r="BA4216" s="95"/>
      <c r="BB4216" s="95"/>
      <c r="BC4216" s="95"/>
      <c r="BD4216" s="95"/>
      <c r="BE4216" s="95"/>
      <c r="BF4216" s="95"/>
      <c r="BG4216" s="95"/>
      <c r="BH4216" s="95"/>
      <c r="BI4216" s="95"/>
    </row>
    <row r="4217" spans="17:61" s="82" customFormat="1" x14ac:dyDescent="0.2">
      <c r="Q4217" s="103"/>
      <c r="R4217" s="104"/>
      <c r="S4217" s="103"/>
      <c r="T4217" s="103"/>
      <c r="U4217" s="103"/>
      <c r="V4217" s="103"/>
      <c r="W4217" s="103"/>
      <c r="X4217" s="103"/>
      <c r="Y4217" s="103"/>
      <c r="Z4217" s="103"/>
      <c r="AA4217" s="103"/>
      <c r="AB4217" s="103"/>
      <c r="AC4217" s="103"/>
      <c r="AD4217" s="103"/>
      <c r="AE4217" s="103"/>
      <c r="AF4217" s="103"/>
      <c r="AG4217" s="103"/>
      <c r="AH4217" s="103"/>
      <c r="AI4217" s="103"/>
      <c r="AJ4217" s="103"/>
      <c r="AK4217" s="103"/>
      <c r="AL4217" s="103"/>
      <c r="AM4217" s="103"/>
      <c r="AN4217" s="103"/>
      <c r="AO4217" s="103"/>
      <c r="AP4217" s="103"/>
      <c r="AQ4217" s="103"/>
      <c r="AR4217" s="103"/>
      <c r="AS4217" s="103"/>
      <c r="AT4217" s="103"/>
      <c r="AU4217" s="103"/>
      <c r="AV4217" s="103"/>
      <c r="AW4217" s="103"/>
      <c r="AX4217" s="103"/>
      <c r="AY4217" s="103"/>
      <c r="AZ4217" s="103"/>
      <c r="BA4217" s="95"/>
      <c r="BB4217" s="95"/>
      <c r="BC4217" s="95"/>
      <c r="BD4217" s="95"/>
      <c r="BE4217" s="95"/>
      <c r="BF4217" s="95"/>
      <c r="BG4217" s="95"/>
      <c r="BH4217" s="95"/>
      <c r="BI4217" s="95"/>
    </row>
    <row r="4218" spans="17:61" s="82" customFormat="1" x14ac:dyDescent="0.2">
      <c r="Q4218" s="103"/>
      <c r="R4218" s="104"/>
      <c r="S4218" s="103"/>
      <c r="T4218" s="103"/>
      <c r="U4218" s="103"/>
      <c r="V4218" s="103"/>
      <c r="W4218" s="103"/>
      <c r="X4218" s="103"/>
      <c r="Y4218" s="103"/>
      <c r="Z4218" s="103"/>
      <c r="AA4218" s="103"/>
      <c r="AB4218" s="103"/>
      <c r="AC4218" s="103"/>
      <c r="AD4218" s="103"/>
      <c r="AE4218" s="103"/>
      <c r="AF4218" s="103"/>
      <c r="AG4218" s="103"/>
      <c r="AH4218" s="103"/>
      <c r="AI4218" s="103"/>
      <c r="AJ4218" s="103"/>
      <c r="AK4218" s="103"/>
      <c r="AL4218" s="103"/>
      <c r="AM4218" s="103"/>
      <c r="AN4218" s="103"/>
      <c r="AO4218" s="103"/>
      <c r="AP4218" s="103"/>
      <c r="AQ4218" s="103"/>
      <c r="AR4218" s="103"/>
      <c r="AS4218" s="103"/>
      <c r="AT4218" s="103"/>
      <c r="AU4218" s="103"/>
      <c r="AV4218" s="103"/>
      <c r="AW4218" s="103"/>
      <c r="AX4218" s="103"/>
      <c r="AY4218" s="103"/>
      <c r="AZ4218" s="103"/>
      <c r="BA4218" s="95"/>
      <c r="BB4218" s="95"/>
      <c r="BC4218" s="95"/>
      <c r="BD4218" s="95"/>
      <c r="BE4218" s="95"/>
      <c r="BF4218" s="95"/>
      <c r="BG4218" s="95"/>
      <c r="BH4218" s="95"/>
      <c r="BI4218" s="95"/>
    </row>
    <row r="4219" spans="17:61" s="82" customFormat="1" x14ac:dyDescent="0.2">
      <c r="Q4219" s="103"/>
      <c r="R4219" s="104"/>
      <c r="S4219" s="103"/>
      <c r="T4219" s="103"/>
      <c r="U4219" s="103"/>
      <c r="V4219" s="103"/>
      <c r="W4219" s="103"/>
      <c r="X4219" s="103"/>
      <c r="Y4219" s="103"/>
      <c r="Z4219" s="103"/>
      <c r="AA4219" s="103"/>
      <c r="AB4219" s="103"/>
      <c r="AC4219" s="103"/>
      <c r="AD4219" s="103"/>
      <c r="AE4219" s="103"/>
      <c r="AF4219" s="103"/>
      <c r="AG4219" s="103"/>
      <c r="AH4219" s="103"/>
      <c r="AI4219" s="103"/>
      <c r="AJ4219" s="103"/>
      <c r="AK4219" s="103"/>
      <c r="AL4219" s="103"/>
      <c r="AM4219" s="103"/>
      <c r="AN4219" s="103"/>
      <c r="AO4219" s="103"/>
      <c r="AP4219" s="103"/>
      <c r="AQ4219" s="103"/>
      <c r="AR4219" s="103"/>
      <c r="AS4219" s="103"/>
      <c r="AT4219" s="103"/>
      <c r="AU4219" s="103"/>
      <c r="AV4219" s="103"/>
      <c r="AW4219" s="103"/>
      <c r="AX4219" s="103"/>
      <c r="AY4219" s="103"/>
      <c r="AZ4219" s="103"/>
      <c r="BA4219" s="95"/>
      <c r="BB4219" s="95"/>
      <c r="BC4219" s="95"/>
      <c r="BD4219" s="95"/>
      <c r="BE4219" s="95"/>
      <c r="BF4219" s="95"/>
      <c r="BG4219" s="95"/>
      <c r="BH4219" s="95"/>
      <c r="BI4219" s="95"/>
    </row>
    <row r="4220" spans="17:61" s="82" customFormat="1" x14ac:dyDescent="0.2">
      <c r="Q4220" s="103"/>
      <c r="R4220" s="104"/>
      <c r="S4220" s="103"/>
      <c r="T4220" s="103"/>
      <c r="U4220" s="103"/>
      <c r="V4220" s="103"/>
      <c r="W4220" s="103"/>
      <c r="X4220" s="103"/>
      <c r="Y4220" s="103"/>
      <c r="Z4220" s="103"/>
      <c r="AA4220" s="103"/>
      <c r="AB4220" s="103"/>
      <c r="AC4220" s="103"/>
      <c r="AD4220" s="103"/>
      <c r="AE4220" s="103"/>
      <c r="AF4220" s="103"/>
      <c r="AG4220" s="103"/>
      <c r="AH4220" s="103"/>
      <c r="AI4220" s="103"/>
      <c r="AJ4220" s="103"/>
      <c r="AK4220" s="103"/>
      <c r="AL4220" s="103"/>
      <c r="AM4220" s="103"/>
      <c r="AN4220" s="103"/>
      <c r="AO4220" s="103"/>
      <c r="AP4220" s="103"/>
      <c r="AQ4220" s="103"/>
      <c r="AR4220" s="103"/>
      <c r="AS4220" s="103"/>
      <c r="AT4220" s="103"/>
      <c r="AU4220" s="103"/>
      <c r="AV4220" s="103"/>
      <c r="AW4220" s="103"/>
      <c r="AX4220" s="103"/>
      <c r="AY4220" s="103"/>
      <c r="AZ4220" s="103"/>
      <c r="BA4220" s="95"/>
      <c r="BB4220" s="95"/>
      <c r="BC4220" s="95"/>
      <c r="BD4220" s="95"/>
      <c r="BE4220" s="95"/>
      <c r="BF4220" s="95"/>
      <c r="BG4220" s="95"/>
      <c r="BH4220" s="95"/>
      <c r="BI4220" s="95"/>
    </row>
    <row r="4221" spans="17:61" s="82" customFormat="1" x14ac:dyDescent="0.2">
      <c r="Q4221" s="103"/>
      <c r="R4221" s="104"/>
      <c r="S4221" s="103"/>
      <c r="T4221" s="103"/>
      <c r="U4221" s="103"/>
      <c r="V4221" s="103"/>
      <c r="W4221" s="103"/>
      <c r="X4221" s="103"/>
      <c r="Y4221" s="103"/>
      <c r="Z4221" s="103"/>
      <c r="AA4221" s="103"/>
      <c r="AB4221" s="103"/>
      <c r="AC4221" s="103"/>
      <c r="AD4221" s="103"/>
      <c r="AE4221" s="103"/>
      <c r="AF4221" s="103"/>
      <c r="AG4221" s="103"/>
      <c r="AH4221" s="103"/>
      <c r="AI4221" s="103"/>
      <c r="AJ4221" s="103"/>
      <c r="AK4221" s="103"/>
      <c r="AL4221" s="103"/>
      <c r="AM4221" s="103"/>
      <c r="AN4221" s="103"/>
      <c r="AO4221" s="103"/>
      <c r="AP4221" s="103"/>
      <c r="AQ4221" s="103"/>
      <c r="AR4221" s="103"/>
      <c r="AS4221" s="103"/>
      <c r="AT4221" s="103"/>
      <c r="AU4221" s="103"/>
      <c r="AV4221" s="103"/>
      <c r="AW4221" s="103"/>
      <c r="AX4221" s="103"/>
      <c r="AY4221" s="103"/>
      <c r="AZ4221" s="103"/>
      <c r="BA4221" s="95"/>
      <c r="BB4221" s="95"/>
      <c r="BC4221" s="95"/>
      <c r="BD4221" s="95"/>
      <c r="BE4221" s="95"/>
      <c r="BF4221" s="95"/>
      <c r="BG4221" s="95"/>
      <c r="BH4221" s="95"/>
      <c r="BI4221" s="95"/>
    </row>
    <row r="4222" spans="17:61" s="82" customFormat="1" x14ac:dyDescent="0.2">
      <c r="Q4222" s="103"/>
      <c r="R4222" s="104"/>
      <c r="S4222" s="103"/>
      <c r="T4222" s="103"/>
      <c r="U4222" s="103"/>
      <c r="V4222" s="103"/>
      <c r="W4222" s="103"/>
      <c r="X4222" s="103"/>
      <c r="Y4222" s="103"/>
      <c r="Z4222" s="103"/>
      <c r="AA4222" s="103"/>
      <c r="AB4222" s="103"/>
      <c r="AC4222" s="103"/>
      <c r="AD4222" s="103"/>
      <c r="AE4222" s="103"/>
      <c r="AF4222" s="103"/>
      <c r="AG4222" s="103"/>
      <c r="AH4222" s="103"/>
      <c r="AI4222" s="103"/>
      <c r="AJ4222" s="103"/>
      <c r="AK4222" s="103"/>
      <c r="AL4222" s="103"/>
      <c r="AM4222" s="103"/>
      <c r="AN4222" s="103"/>
      <c r="AO4222" s="103"/>
      <c r="AP4222" s="103"/>
      <c r="AQ4222" s="103"/>
      <c r="AR4222" s="103"/>
      <c r="AS4222" s="103"/>
      <c r="AT4222" s="103"/>
      <c r="AU4222" s="103"/>
      <c r="AV4222" s="103"/>
      <c r="AW4222" s="103"/>
      <c r="AX4222" s="103"/>
      <c r="AY4222" s="103"/>
      <c r="AZ4222" s="103"/>
      <c r="BA4222" s="95"/>
      <c r="BB4222" s="95"/>
      <c r="BC4222" s="95"/>
      <c r="BD4222" s="95"/>
      <c r="BE4222" s="95"/>
      <c r="BF4222" s="95"/>
      <c r="BG4222" s="95"/>
      <c r="BH4222" s="95"/>
      <c r="BI4222" s="95"/>
    </row>
    <row r="4223" spans="17:61" s="82" customFormat="1" x14ac:dyDescent="0.2">
      <c r="Q4223" s="103"/>
      <c r="R4223" s="104"/>
      <c r="S4223" s="103"/>
      <c r="T4223" s="103"/>
      <c r="U4223" s="103"/>
      <c r="V4223" s="103"/>
      <c r="W4223" s="103"/>
      <c r="X4223" s="103"/>
      <c r="Y4223" s="103"/>
      <c r="Z4223" s="103"/>
      <c r="AA4223" s="103"/>
      <c r="AB4223" s="103"/>
      <c r="AC4223" s="103"/>
      <c r="AD4223" s="103"/>
      <c r="AE4223" s="103"/>
      <c r="AF4223" s="103"/>
      <c r="AG4223" s="103"/>
      <c r="AH4223" s="103"/>
      <c r="AI4223" s="103"/>
      <c r="AJ4223" s="103"/>
      <c r="AK4223" s="103"/>
      <c r="AL4223" s="103"/>
      <c r="AM4223" s="103"/>
      <c r="AN4223" s="103"/>
      <c r="AO4223" s="103"/>
      <c r="AP4223" s="103"/>
      <c r="AQ4223" s="103"/>
      <c r="AR4223" s="103"/>
      <c r="AS4223" s="103"/>
      <c r="AT4223" s="103"/>
      <c r="AU4223" s="103"/>
      <c r="AV4223" s="103"/>
      <c r="AW4223" s="103"/>
      <c r="AX4223" s="103"/>
      <c r="AY4223" s="103"/>
      <c r="AZ4223" s="103"/>
      <c r="BA4223" s="95"/>
      <c r="BB4223" s="95"/>
      <c r="BC4223" s="95"/>
      <c r="BD4223" s="95"/>
      <c r="BE4223" s="95"/>
      <c r="BF4223" s="95"/>
      <c r="BG4223" s="95"/>
      <c r="BH4223" s="95"/>
      <c r="BI4223" s="95"/>
    </row>
    <row r="4224" spans="17:61" s="82" customFormat="1" x14ac:dyDescent="0.2">
      <c r="Q4224" s="103"/>
      <c r="R4224" s="104"/>
      <c r="S4224" s="103"/>
      <c r="T4224" s="103"/>
      <c r="U4224" s="103"/>
      <c r="V4224" s="103"/>
      <c r="W4224" s="103"/>
      <c r="X4224" s="103"/>
      <c r="Y4224" s="103"/>
      <c r="Z4224" s="103"/>
      <c r="AA4224" s="103"/>
      <c r="AB4224" s="103"/>
      <c r="AC4224" s="103"/>
      <c r="AD4224" s="103"/>
      <c r="AE4224" s="103"/>
      <c r="AF4224" s="103"/>
      <c r="AG4224" s="103"/>
      <c r="AH4224" s="103"/>
      <c r="AI4224" s="103"/>
      <c r="AJ4224" s="103"/>
      <c r="AK4224" s="103"/>
      <c r="AL4224" s="103"/>
      <c r="AM4224" s="103"/>
      <c r="AN4224" s="103"/>
      <c r="AO4224" s="103"/>
      <c r="AP4224" s="103"/>
      <c r="AQ4224" s="103"/>
      <c r="AR4224" s="103"/>
      <c r="AS4224" s="103"/>
      <c r="AT4224" s="103"/>
      <c r="AU4224" s="103"/>
      <c r="AV4224" s="103"/>
      <c r="AW4224" s="103"/>
      <c r="AX4224" s="103"/>
      <c r="AY4224" s="103"/>
      <c r="AZ4224" s="103"/>
      <c r="BA4224" s="95"/>
      <c r="BB4224" s="95"/>
      <c r="BC4224" s="95"/>
      <c r="BD4224" s="95"/>
      <c r="BE4224" s="95"/>
      <c r="BF4224" s="95"/>
      <c r="BG4224" s="95"/>
      <c r="BH4224" s="95"/>
      <c r="BI4224" s="95"/>
    </row>
    <row r="4225" spans="17:61" s="82" customFormat="1" x14ac:dyDescent="0.2">
      <c r="Q4225" s="103"/>
      <c r="R4225" s="104"/>
      <c r="S4225" s="103"/>
      <c r="T4225" s="103"/>
      <c r="U4225" s="103"/>
      <c r="V4225" s="103"/>
      <c r="W4225" s="103"/>
      <c r="X4225" s="103"/>
      <c r="Y4225" s="103"/>
      <c r="Z4225" s="103"/>
      <c r="AA4225" s="103"/>
      <c r="AB4225" s="103"/>
      <c r="AC4225" s="103"/>
      <c r="AD4225" s="103"/>
      <c r="AE4225" s="103"/>
      <c r="AF4225" s="103"/>
      <c r="AG4225" s="103"/>
      <c r="AH4225" s="103"/>
      <c r="AI4225" s="103"/>
      <c r="AJ4225" s="103"/>
      <c r="AK4225" s="103"/>
      <c r="AL4225" s="103"/>
      <c r="AM4225" s="103"/>
      <c r="AN4225" s="103"/>
      <c r="AO4225" s="103"/>
      <c r="AP4225" s="103"/>
      <c r="AQ4225" s="103"/>
      <c r="AR4225" s="103"/>
      <c r="AS4225" s="103"/>
      <c r="AT4225" s="103"/>
      <c r="AU4225" s="103"/>
      <c r="AV4225" s="103"/>
      <c r="AW4225" s="103"/>
      <c r="AX4225" s="103"/>
      <c r="AY4225" s="103"/>
      <c r="AZ4225" s="103"/>
      <c r="BA4225" s="95"/>
      <c r="BB4225" s="95"/>
      <c r="BC4225" s="95"/>
      <c r="BD4225" s="95"/>
      <c r="BE4225" s="95"/>
      <c r="BF4225" s="95"/>
      <c r="BG4225" s="95"/>
      <c r="BH4225" s="95"/>
      <c r="BI4225" s="95"/>
    </row>
    <row r="4226" spans="17:61" s="82" customFormat="1" x14ac:dyDescent="0.2">
      <c r="Q4226" s="103"/>
      <c r="R4226" s="104"/>
      <c r="S4226" s="103"/>
      <c r="T4226" s="103"/>
      <c r="U4226" s="103"/>
      <c r="V4226" s="103"/>
      <c r="W4226" s="103"/>
      <c r="X4226" s="103"/>
      <c r="Y4226" s="103"/>
      <c r="Z4226" s="103"/>
      <c r="AA4226" s="103"/>
      <c r="AB4226" s="103"/>
      <c r="AC4226" s="103"/>
      <c r="AD4226" s="103"/>
      <c r="AE4226" s="103"/>
      <c r="AF4226" s="103"/>
      <c r="AG4226" s="103"/>
      <c r="AH4226" s="103"/>
      <c r="AI4226" s="103"/>
      <c r="AJ4226" s="103"/>
      <c r="AK4226" s="103"/>
      <c r="AL4226" s="103"/>
      <c r="AM4226" s="103"/>
      <c r="AN4226" s="103"/>
      <c r="AO4226" s="103"/>
      <c r="AP4226" s="103"/>
      <c r="AQ4226" s="103"/>
      <c r="AR4226" s="103"/>
      <c r="AS4226" s="103"/>
      <c r="AT4226" s="103"/>
      <c r="AU4226" s="103"/>
      <c r="AV4226" s="103"/>
      <c r="AW4226" s="103"/>
      <c r="AX4226" s="103"/>
      <c r="AY4226" s="103"/>
      <c r="AZ4226" s="103"/>
      <c r="BA4226" s="95"/>
      <c r="BB4226" s="95"/>
      <c r="BC4226" s="95"/>
      <c r="BD4226" s="95"/>
      <c r="BE4226" s="95"/>
      <c r="BF4226" s="95"/>
      <c r="BG4226" s="95"/>
      <c r="BH4226" s="95"/>
      <c r="BI4226" s="95"/>
    </row>
    <row r="4227" spans="17:61" s="82" customFormat="1" x14ac:dyDescent="0.2">
      <c r="Q4227" s="103"/>
      <c r="R4227" s="104"/>
      <c r="S4227" s="103"/>
      <c r="T4227" s="103"/>
      <c r="U4227" s="103"/>
      <c r="V4227" s="103"/>
      <c r="W4227" s="103"/>
      <c r="X4227" s="103"/>
      <c r="Y4227" s="103"/>
      <c r="Z4227" s="103"/>
      <c r="AA4227" s="103"/>
      <c r="AB4227" s="103"/>
      <c r="AC4227" s="103"/>
      <c r="AD4227" s="103"/>
      <c r="AE4227" s="103"/>
      <c r="AF4227" s="103"/>
      <c r="AG4227" s="103"/>
      <c r="AH4227" s="103"/>
      <c r="AI4227" s="103"/>
      <c r="AJ4227" s="103"/>
      <c r="AK4227" s="103"/>
      <c r="AL4227" s="103"/>
      <c r="AM4227" s="103"/>
      <c r="AN4227" s="103"/>
      <c r="AO4227" s="103"/>
      <c r="AP4227" s="103"/>
      <c r="AQ4227" s="103"/>
      <c r="AR4227" s="103"/>
      <c r="AS4227" s="103"/>
      <c r="AT4227" s="103"/>
      <c r="AU4227" s="103"/>
      <c r="AV4227" s="103"/>
      <c r="AW4227" s="103"/>
      <c r="AX4227" s="103"/>
      <c r="AY4227" s="103"/>
      <c r="AZ4227" s="103"/>
      <c r="BA4227" s="95"/>
      <c r="BB4227" s="95"/>
      <c r="BC4227" s="95"/>
      <c r="BD4227" s="95"/>
      <c r="BE4227" s="95"/>
      <c r="BF4227" s="95"/>
      <c r="BG4227" s="95"/>
      <c r="BH4227" s="95"/>
      <c r="BI4227" s="95"/>
    </row>
    <row r="4228" spans="17:61" s="82" customFormat="1" x14ac:dyDescent="0.2">
      <c r="Q4228" s="103"/>
      <c r="R4228" s="104"/>
      <c r="S4228" s="103"/>
      <c r="T4228" s="103"/>
      <c r="U4228" s="103"/>
      <c r="V4228" s="103"/>
      <c r="W4228" s="103"/>
      <c r="X4228" s="103"/>
      <c r="Y4228" s="103"/>
      <c r="Z4228" s="103"/>
      <c r="AA4228" s="103"/>
      <c r="AB4228" s="103"/>
      <c r="AC4228" s="103"/>
      <c r="AD4228" s="103"/>
      <c r="AE4228" s="103"/>
      <c r="AF4228" s="103"/>
      <c r="AG4228" s="103"/>
      <c r="AH4228" s="103"/>
      <c r="AI4228" s="103"/>
      <c r="AJ4228" s="103"/>
      <c r="AK4228" s="103"/>
      <c r="AL4228" s="103"/>
      <c r="AM4228" s="103"/>
      <c r="AN4228" s="103"/>
      <c r="AO4228" s="103"/>
      <c r="AP4228" s="103"/>
      <c r="AQ4228" s="103"/>
      <c r="AR4228" s="103"/>
      <c r="AS4228" s="103"/>
      <c r="AT4228" s="103"/>
      <c r="AU4228" s="103"/>
      <c r="AV4228" s="103"/>
      <c r="AW4228" s="103"/>
      <c r="AX4228" s="103"/>
      <c r="AY4228" s="103"/>
      <c r="AZ4228" s="103"/>
      <c r="BA4228" s="95"/>
      <c r="BB4228" s="95"/>
      <c r="BC4228" s="95"/>
      <c r="BD4228" s="95"/>
      <c r="BE4228" s="95"/>
      <c r="BF4228" s="95"/>
      <c r="BG4228" s="95"/>
      <c r="BH4228" s="95"/>
      <c r="BI4228" s="95"/>
    </row>
    <row r="4229" spans="17:61" s="82" customFormat="1" x14ac:dyDescent="0.2">
      <c r="Q4229" s="103"/>
      <c r="R4229" s="104"/>
      <c r="S4229" s="103"/>
      <c r="T4229" s="103"/>
      <c r="U4229" s="103"/>
      <c r="V4229" s="103"/>
      <c r="W4229" s="103"/>
      <c r="X4229" s="103"/>
      <c r="Y4229" s="103"/>
      <c r="Z4229" s="103"/>
      <c r="AA4229" s="103"/>
      <c r="AB4229" s="103"/>
      <c r="AC4229" s="103"/>
      <c r="AD4229" s="103"/>
      <c r="AE4229" s="103"/>
      <c r="AF4229" s="103"/>
      <c r="AG4229" s="103"/>
      <c r="AH4229" s="103"/>
      <c r="AI4229" s="103"/>
      <c r="AJ4229" s="103"/>
      <c r="AK4229" s="103"/>
      <c r="AL4229" s="103"/>
      <c r="AM4229" s="103"/>
      <c r="AN4229" s="103"/>
      <c r="AO4229" s="103"/>
      <c r="AP4229" s="103"/>
      <c r="AQ4229" s="103"/>
      <c r="AR4229" s="103"/>
      <c r="AS4229" s="103"/>
      <c r="AT4229" s="103"/>
      <c r="AU4229" s="103"/>
      <c r="AV4229" s="103"/>
      <c r="AW4229" s="103"/>
      <c r="AX4229" s="103"/>
      <c r="AY4229" s="103"/>
      <c r="AZ4229" s="103"/>
      <c r="BA4229" s="95"/>
      <c r="BB4229" s="95"/>
      <c r="BC4229" s="95"/>
      <c r="BD4229" s="95"/>
      <c r="BE4229" s="95"/>
      <c r="BF4229" s="95"/>
      <c r="BG4229" s="95"/>
      <c r="BH4229" s="95"/>
      <c r="BI4229" s="95"/>
    </row>
    <row r="4230" spans="17:61" s="82" customFormat="1" x14ac:dyDescent="0.2">
      <c r="Q4230" s="103"/>
      <c r="R4230" s="104"/>
      <c r="S4230" s="103"/>
      <c r="T4230" s="103"/>
      <c r="U4230" s="103"/>
      <c r="V4230" s="103"/>
      <c r="W4230" s="103"/>
      <c r="X4230" s="103"/>
      <c r="Y4230" s="103"/>
      <c r="Z4230" s="103"/>
      <c r="AA4230" s="103"/>
      <c r="AB4230" s="103"/>
      <c r="AC4230" s="103"/>
      <c r="AD4230" s="103"/>
      <c r="AE4230" s="103"/>
      <c r="AF4230" s="103"/>
      <c r="AG4230" s="103"/>
      <c r="AH4230" s="103"/>
      <c r="AI4230" s="103"/>
      <c r="AJ4230" s="103"/>
      <c r="AK4230" s="103"/>
      <c r="AL4230" s="103"/>
      <c r="AM4230" s="103"/>
      <c r="AN4230" s="103"/>
      <c r="AO4230" s="103"/>
      <c r="AP4230" s="103"/>
      <c r="AQ4230" s="103"/>
      <c r="AR4230" s="103"/>
      <c r="AS4230" s="103"/>
      <c r="AT4230" s="103"/>
      <c r="AU4230" s="103"/>
      <c r="AV4230" s="103"/>
      <c r="AW4230" s="103"/>
      <c r="AX4230" s="103"/>
      <c r="AY4230" s="103"/>
      <c r="AZ4230" s="103"/>
      <c r="BA4230" s="95"/>
      <c r="BB4230" s="95"/>
      <c r="BC4230" s="95"/>
      <c r="BD4230" s="95"/>
      <c r="BE4230" s="95"/>
      <c r="BF4230" s="95"/>
      <c r="BG4230" s="95"/>
      <c r="BH4230" s="95"/>
      <c r="BI4230" s="95"/>
    </row>
    <row r="4231" spans="17:61" s="82" customFormat="1" x14ac:dyDescent="0.2">
      <c r="Q4231" s="103"/>
      <c r="R4231" s="104"/>
      <c r="S4231" s="103"/>
      <c r="T4231" s="103"/>
      <c r="U4231" s="103"/>
      <c r="V4231" s="103"/>
      <c r="W4231" s="103"/>
      <c r="X4231" s="103"/>
      <c r="Y4231" s="103"/>
      <c r="Z4231" s="103"/>
      <c r="AA4231" s="103"/>
      <c r="AB4231" s="103"/>
      <c r="AC4231" s="103"/>
      <c r="AD4231" s="103"/>
      <c r="AE4231" s="103"/>
      <c r="AF4231" s="103"/>
      <c r="AG4231" s="103"/>
      <c r="AH4231" s="103"/>
      <c r="AI4231" s="103"/>
      <c r="AJ4231" s="103"/>
      <c r="AK4231" s="103"/>
      <c r="AL4231" s="103"/>
      <c r="AM4231" s="103"/>
      <c r="AN4231" s="103"/>
      <c r="AO4231" s="103"/>
      <c r="AP4231" s="103"/>
      <c r="AQ4231" s="103"/>
      <c r="AR4231" s="103"/>
      <c r="AS4231" s="103"/>
      <c r="AT4231" s="103"/>
      <c r="AU4231" s="103"/>
      <c r="AV4231" s="103"/>
      <c r="AW4231" s="103"/>
      <c r="AX4231" s="103"/>
      <c r="AY4231" s="103"/>
      <c r="AZ4231" s="103"/>
      <c r="BA4231" s="95"/>
      <c r="BB4231" s="95"/>
      <c r="BC4231" s="95"/>
      <c r="BD4231" s="95"/>
      <c r="BE4231" s="95"/>
      <c r="BF4231" s="95"/>
      <c r="BG4231" s="95"/>
      <c r="BH4231" s="95"/>
      <c r="BI4231" s="95"/>
    </row>
    <row r="4232" spans="17:61" s="82" customFormat="1" x14ac:dyDescent="0.2">
      <c r="Q4232" s="103"/>
      <c r="R4232" s="104"/>
      <c r="S4232" s="103"/>
      <c r="T4232" s="103"/>
      <c r="U4232" s="103"/>
      <c r="V4232" s="103"/>
      <c r="W4232" s="103"/>
      <c r="X4232" s="103"/>
      <c r="Y4232" s="103"/>
      <c r="Z4232" s="103"/>
      <c r="AA4232" s="103"/>
      <c r="AB4232" s="103"/>
      <c r="AC4232" s="103"/>
      <c r="AD4232" s="103"/>
      <c r="AE4232" s="103"/>
      <c r="AF4232" s="103"/>
      <c r="AG4232" s="103"/>
      <c r="AH4232" s="103"/>
      <c r="AI4232" s="103"/>
      <c r="AJ4232" s="103"/>
      <c r="AK4232" s="103"/>
      <c r="AL4232" s="103"/>
      <c r="AM4232" s="103"/>
      <c r="AN4232" s="103"/>
      <c r="AO4232" s="103"/>
      <c r="AP4232" s="103"/>
      <c r="AQ4232" s="103"/>
      <c r="AR4232" s="103"/>
      <c r="AS4232" s="103"/>
      <c r="AT4232" s="103"/>
      <c r="AU4232" s="103"/>
      <c r="AV4232" s="103"/>
      <c r="AW4232" s="103"/>
      <c r="AX4232" s="103"/>
      <c r="AY4232" s="103"/>
      <c r="AZ4232" s="103"/>
      <c r="BA4232" s="95"/>
      <c r="BB4232" s="95"/>
      <c r="BC4232" s="95"/>
      <c r="BD4232" s="95"/>
      <c r="BE4232" s="95"/>
      <c r="BF4232" s="95"/>
      <c r="BG4232" s="95"/>
      <c r="BH4232" s="95"/>
      <c r="BI4232" s="95"/>
    </row>
    <row r="4233" spans="17:61" s="82" customFormat="1" x14ac:dyDescent="0.2">
      <c r="Q4233" s="103"/>
      <c r="R4233" s="104"/>
      <c r="S4233" s="103"/>
      <c r="T4233" s="103"/>
      <c r="U4233" s="103"/>
      <c r="V4233" s="103"/>
      <c r="W4233" s="103"/>
      <c r="X4233" s="103"/>
      <c r="Y4233" s="103"/>
      <c r="Z4233" s="103"/>
      <c r="AA4233" s="103"/>
      <c r="AB4233" s="103"/>
      <c r="AC4233" s="103"/>
      <c r="AD4233" s="103"/>
      <c r="AE4233" s="103"/>
      <c r="AF4233" s="103"/>
      <c r="AG4233" s="103"/>
      <c r="AH4233" s="103"/>
      <c r="AI4233" s="103"/>
      <c r="AJ4233" s="103"/>
      <c r="AK4233" s="103"/>
      <c r="AL4233" s="103"/>
      <c r="AM4233" s="103"/>
      <c r="AN4233" s="103"/>
      <c r="AO4233" s="103"/>
      <c r="AP4233" s="103"/>
      <c r="AQ4233" s="103"/>
      <c r="AR4233" s="103"/>
      <c r="AS4233" s="103"/>
      <c r="AT4233" s="103"/>
      <c r="AU4233" s="103"/>
      <c r="AV4233" s="103"/>
      <c r="AW4233" s="103"/>
      <c r="AX4233" s="103"/>
      <c r="AY4233" s="103"/>
      <c r="AZ4233" s="103"/>
      <c r="BA4233" s="95"/>
      <c r="BB4233" s="95"/>
      <c r="BC4233" s="95"/>
      <c r="BD4233" s="95"/>
      <c r="BE4233" s="95"/>
      <c r="BF4233" s="95"/>
      <c r="BG4233" s="95"/>
      <c r="BH4233" s="95"/>
      <c r="BI4233" s="95"/>
    </row>
    <row r="4234" spans="17:61" s="82" customFormat="1" x14ac:dyDescent="0.2">
      <c r="Q4234" s="103"/>
      <c r="R4234" s="104"/>
      <c r="S4234" s="103"/>
      <c r="T4234" s="103"/>
      <c r="U4234" s="103"/>
      <c r="V4234" s="103"/>
      <c r="W4234" s="103"/>
      <c r="X4234" s="103"/>
      <c r="Y4234" s="103"/>
      <c r="Z4234" s="103"/>
      <c r="AA4234" s="103"/>
      <c r="AB4234" s="103"/>
      <c r="AC4234" s="103"/>
      <c r="AD4234" s="103"/>
      <c r="AE4234" s="103"/>
      <c r="AF4234" s="103"/>
      <c r="AG4234" s="103"/>
      <c r="AH4234" s="103"/>
      <c r="AI4234" s="103"/>
      <c r="AJ4234" s="103"/>
      <c r="AK4234" s="103"/>
      <c r="AL4234" s="103"/>
      <c r="AM4234" s="103"/>
      <c r="AN4234" s="103"/>
      <c r="AO4234" s="103"/>
      <c r="AP4234" s="103"/>
      <c r="AQ4234" s="103"/>
      <c r="AR4234" s="103"/>
      <c r="AS4234" s="103"/>
      <c r="AT4234" s="103"/>
      <c r="AU4234" s="103"/>
      <c r="AV4234" s="103"/>
      <c r="AW4234" s="103"/>
      <c r="AX4234" s="103"/>
      <c r="AY4234" s="103"/>
      <c r="AZ4234" s="103"/>
      <c r="BA4234" s="95"/>
      <c r="BB4234" s="95"/>
      <c r="BC4234" s="95"/>
      <c r="BD4234" s="95"/>
      <c r="BE4234" s="95"/>
      <c r="BF4234" s="95"/>
      <c r="BG4234" s="95"/>
      <c r="BH4234" s="95"/>
      <c r="BI4234" s="95"/>
    </row>
    <row r="4235" spans="17:61" s="82" customFormat="1" x14ac:dyDescent="0.2">
      <c r="Q4235" s="103"/>
      <c r="R4235" s="104"/>
      <c r="S4235" s="103"/>
      <c r="T4235" s="103"/>
      <c r="U4235" s="103"/>
      <c r="V4235" s="103"/>
      <c r="W4235" s="103"/>
      <c r="X4235" s="103"/>
      <c r="Y4235" s="103"/>
      <c r="Z4235" s="103"/>
      <c r="AA4235" s="103"/>
      <c r="AB4235" s="103"/>
      <c r="AC4235" s="103"/>
      <c r="AD4235" s="103"/>
      <c r="AE4235" s="103"/>
      <c r="AF4235" s="103"/>
      <c r="AG4235" s="103"/>
      <c r="AH4235" s="103"/>
      <c r="AI4235" s="103"/>
      <c r="AJ4235" s="103"/>
      <c r="AK4235" s="103"/>
      <c r="AL4235" s="103"/>
      <c r="AM4235" s="103"/>
      <c r="AN4235" s="103"/>
      <c r="AO4235" s="103"/>
      <c r="AP4235" s="103"/>
      <c r="AQ4235" s="103"/>
      <c r="AR4235" s="103"/>
      <c r="AS4235" s="103"/>
      <c r="AT4235" s="103"/>
      <c r="AU4235" s="103"/>
      <c r="AV4235" s="103"/>
      <c r="AW4235" s="103"/>
      <c r="AX4235" s="103"/>
      <c r="AY4235" s="103"/>
      <c r="AZ4235" s="103"/>
      <c r="BA4235" s="95"/>
      <c r="BB4235" s="95"/>
      <c r="BC4235" s="95"/>
      <c r="BD4235" s="95"/>
      <c r="BE4235" s="95"/>
      <c r="BF4235" s="95"/>
      <c r="BG4235" s="95"/>
      <c r="BH4235" s="95"/>
      <c r="BI4235" s="95"/>
    </row>
    <row r="4236" spans="17:61" s="82" customFormat="1" x14ac:dyDescent="0.2">
      <c r="Q4236" s="103"/>
      <c r="R4236" s="104"/>
      <c r="S4236" s="103"/>
      <c r="T4236" s="103"/>
      <c r="U4236" s="103"/>
      <c r="V4236" s="103"/>
      <c r="W4236" s="103"/>
      <c r="X4236" s="103"/>
      <c r="Y4236" s="103"/>
      <c r="Z4236" s="103"/>
      <c r="AA4236" s="103"/>
      <c r="AB4236" s="103"/>
      <c r="AC4236" s="103"/>
      <c r="AD4236" s="103"/>
      <c r="AE4236" s="103"/>
      <c r="AF4236" s="103"/>
      <c r="AG4236" s="103"/>
      <c r="AH4236" s="103"/>
      <c r="AI4236" s="103"/>
      <c r="AJ4236" s="103"/>
      <c r="AK4236" s="103"/>
      <c r="AL4236" s="103"/>
      <c r="AM4236" s="103"/>
      <c r="AN4236" s="103"/>
      <c r="AO4236" s="103"/>
      <c r="AP4236" s="103"/>
      <c r="AQ4236" s="103"/>
      <c r="AR4236" s="103"/>
      <c r="AS4236" s="103"/>
      <c r="AT4236" s="103"/>
      <c r="AU4236" s="103"/>
      <c r="AV4236" s="103"/>
      <c r="AW4236" s="103"/>
      <c r="AX4236" s="103"/>
      <c r="AY4236" s="103"/>
      <c r="AZ4236" s="103"/>
      <c r="BA4236" s="95"/>
      <c r="BB4236" s="95"/>
      <c r="BC4236" s="95"/>
      <c r="BD4236" s="95"/>
      <c r="BE4236" s="95"/>
      <c r="BF4236" s="95"/>
      <c r="BG4236" s="95"/>
      <c r="BH4236" s="95"/>
      <c r="BI4236" s="95"/>
    </row>
    <row r="4237" spans="17:61" s="82" customFormat="1" x14ac:dyDescent="0.2">
      <c r="Q4237" s="103"/>
      <c r="R4237" s="104"/>
      <c r="S4237" s="103"/>
      <c r="T4237" s="103"/>
      <c r="U4237" s="103"/>
      <c r="V4237" s="103"/>
      <c r="W4237" s="103"/>
      <c r="X4237" s="103"/>
      <c r="Y4237" s="103"/>
      <c r="Z4237" s="103"/>
      <c r="AA4237" s="103"/>
      <c r="AB4237" s="103"/>
      <c r="AC4237" s="103"/>
      <c r="AD4237" s="103"/>
      <c r="AE4237" s="103"/>
      <c r="AF4237" s="103"/>
      <c r="AG4237" s="103"/>
      <c r="AH4237" s="103"/>
      <c r="AI4237" s="103"/>
      <c r="AJ4237" s="103"/>
      <c r="AK4237" s="103"/>
      <c r="AL4237" s="103"/>
      <c r="AM4237" s="103"/>
      <c r="AN4237" s="103"/>
      <c r="AO4237" s="103"/>
      <c r="AP4237" s="103"/>
      <c r="AQ4237" s="103"/>
      <c r="AR4237" s="103"/>
      <c r="AS4237" s="103"/>
      <c r="AT4237" s="103"/>
      <c r="AU4237" s="103"/>
      <c r="AV4237" s="103"/>
      <c r="AW4237" s="103"/>
      <c r="AX4237" s="103"/>
      <c r="AY4237" s="103"/>
      <c r="AZ4237" s="103"/>
      <c r="BA4237" s="95"/>
      <c r="BB4237" s="95"/>
      <c r="BC4237" s="95"/>
      <c r="BD4237" s="95"/>
      <c r="BE4237" s="95"/>
      <c r="BF4237" s="95"/>
      <c r="BG4237" s="95"/>
      <c r="BH4237" s="95"/>
      <c r="BI4237" s="95"/>
    </row>
    <row r="4238" spans="17:61" s="82" customFormat="1" x14ac:dyDescent="0.2">
      <c r="Q4238" s="103"/>
      <c r="R4238" s="104"/>
      <c r="S4238" s="103"/>
      <c r="T4238" s="103"/>
      <c r="U4238" s="103"/>
      <c r="V4238" s="103"/>
      <c r="W4238" s="103"/>
      <c r="X4238" s="103"/>
      <c r="Y4238" s="103"/>
      <c r="Z4238" s="103"/>
      <c r="AA4238" s="103"/>
      <c r="AB4238" s="103"/>
      <c r="AC4238" s="103"/>
      <c r="AD4238" s="103"/>
      <c r="AE4238" s="103"/>
      <c r="AF4238" s="103"/>
      <c r="AG4238" s="103"/>
      <c r="AH4238" s="103"/>
      <c r="AI4238" s="103"/>
      <c r="AJ4238" s="103"/>
      <c r="AK4238" s="103"/>
      <c r="AL4238" s="103"/>
      <c r="AM4238" s="103"/>
      <c r="AN4238" s="103"/>
      <c r="AO4238" s="103"/>
      <c r="AP4238" s="103"/>
      <c r="AQ4238" s="103"/>
      <c r="AR4238" s="103"/>
      <c r="AS4238" s="103"/>
      <c r="AT4238" s="103"/>
      <c r="AU4238" s="103"/>
      <c r="AV4238" s="103"/>
      <c r="AW4238" s="103"/>
      <c r="AX4238" s="103"/>
      <c r="AY4238" s="103"/>
      <c r="AZ4238" s="103"/>
      <c r="BA4238" s="95"/>
      <c r="BB4238" s="95"/>
      <c r="BC4238" s="95"/>
      <c r="BD4238" s="95"/>
      <c r="BE4238" s="95"/>
      <c r="BF4238" s="95"/>
      <c r="BG4238" s="95"/>
      <c r="BH4238" s="95"/>
      <c r="BI4238" s="95"/>
    </row>
    <row r="4239" spans="17:61" s="82" customFormat="1" x14ac:dyDescent="0.2">
      <c r="Q4239" s="103"/>
      <c r="R4239" s="104"/>
      <c r="S4239" s="103"/>
      <c r="T4239" s="103"/>
      <c r="U4239" s="103"/>
      <c r="V4239" s="103"/>
      <c r="W4239" s="103"/>
      <c r="X4239" s="103"/>
      <c r="Y4239" s="103"/>
      <c r="Z4239" s="103"/>
      <c r="AA4239" s="103"/>
      <c r="AB4239" s="103"/>
      <c r="AC4239" s="103"/>
      <c r="AD4239" s="103"/>
      <c r="AE4239" s="103"/>
      <c r="AF4239" s="103"/>
      <c r="AG4239" s="103"/>
      <c r="AH4239" s="103"/>
      <c r="AI4239" s="103"/>
      <c r="AJ4239" s="103"/>
      <c r="AK4239" s="103"/>
      <c r="AL4239" s="103"/>
      <c r="AM4239" s="103"/>
      <c r="AN4239" s="103"/>
      <c r="AO4239" s="103"/>
      <c r="AP4239" s="103"/>
      <c r="AQ4239" s="103"/>
      <c r="AR4239" s="103"/>
      <c r="AS4239" s="103"/>
      <c r="AT4239" s="103"/>
      <c r="AU4239" s="103"/>
      <c r="AV4239" s="103"/>
      <c r="AW4239" s="103"/>
      <c r="AX4239" s="103"/>
      <c r="AY4239" s="103"/>
      <c r="AZ4239" s="103"/>
      <c r="BA4239" s="95"/>
      <c r="BB4239" s="95"/>
      <c r="BC4239" s="95"/>
      <c r="BD4239" s="95"/>
      <c r="BE4239" s="95"/>
      <c r="BF4239" s="95"/>
      <c r="BG4239" s="95"/>
      <c r="BH4239" s="95"/>
      <c r="BI4239" s="95"/>
    </row>
    <row r="4240" spans="17:61" s="82" customFormat="1" x14ac:dyDescent="0.2">
      <c r="Q4240" s="103"/>
      <c r="R4240" s="104"/>
      <c r="S4240" s="103"/>
      <c r="T4240" s="103"/>
      <c r="U4240" s="103"/>
      <c r="V4240" s="103"/>
      <c r="W4240" s="103"/>
      <c r="X4240" s="103"/>
      <c r="Y4240" s="103"/>
      <c r="Z4240" s="103"/>
      <c r="AA4240" s="103"/>
      <c r="AB4240" s="103"/>
      <c r="AC4240" s="103"/>
      <c r="AD4240" s="103"/>
      <c r="AE4240" s="103"/>
      <c r="AF4240" s="103"/>
      <c r="AG4240" s="103"/>
      <c r="AH4240" s="103"/>
      <c r="AI4240" s="103"/>
      <c r="AJ4240" s="103"/>
      <c r="AK4240" s="103"/>
      <c r="AL4240" s="103"/>
      <c r="AM4240" s="103"/>
      <c r="AN4240" s="103"/>
      <c r="AO4240" s="103"/>
      <c r="AP4240" s="103"/>
      <c r="AQ4240" s="103"/>
      <c r="AR4240" s="103"/>
      <c r="AS4240" s="103"/>
      <c r="AT4240" s="103"/>
      <c r="AU4240" s="103"/>
      <c r="AV4240" s="103"/>
      <c r="AW4240" s="103"/>
      <c r="AX4240" s="103"/>
      <c r="AY4240" s="103"/>
      <c r="AZ4240" s="103"/>
      <c r="BA4240" s="95"/>
      <c r="BB4240" s="95"/>
      <c r="BC4240" s="95"/>
      <c r="BD4240" s="95"/>
      <c r="BE4240" s="95"/>
      <c r="BF4240" s="95"/>
      <c r="BG4240" s="95"/>
      <c r="BH4240" s="95"/>
      <c r="BI4240" s="95"/>
    </row>
    <row r="4241" spans="17:61" s="82" customFormat="1" x14ac:dyDescent="0.2">
      <c r="Q4241" s="103"/>
      <c r="R4241" s="104"/>
      <c r="S4241" s="103"/>
      <c r="T4241" s="103"/>
      <c r="U4241" s="103"/>
      <c r="V4241" s="103"/>
      <c r="W4241" s="103"/>
      <c r="X4241" s="103"/>
      <c r="Y4241" s="103"/>
      <c r="Z4241" s="103"/>
      <c r="AA4241" s="103"/>
      <c r="AB4241" s="103"/>
      <c r="AC4241" s="103"/>
      <c r="AD4241" s="103"/>
      <c r="AE4241" s="103"/>
      <c r="AF4241" s="103"/>
      <c r="AG4241" s="103"/>
      <c r="AH4241" s="103"/>
      <c r="AI4241" s="103"/>
      <c r="AJ4241" s="103"/>
      <c r="AK4241" s="103"/>
      <c r="AL4241" s="103"/>
      <c r="AM4241" s="103"/>
      <c r="AN4241" s="103"/>
      <c r="AO4241" s="103"/>
      <c r="AP4241" s="103"/>
      <c r="AQ4241" s="103"/>
      <c r="AR4241" s="103"/>
      <c r="AS4241" s="103"/>
      <c r="AT4241" s="103"/>
      <c r="AU4241" s="103"/>
      <c r="AV4241" s="103"/>
      <c r="AW4241" s="103"/>
      <c r="AX4241" s="103"/>
      <c r="AY4241" s="103"/>
      <c r="AZ4241" s="103"/>
      <c r="BA4241" s="95"/>
      <c r="BB4241" s="95"/>
      <c r="BC4241" s="95"/>
      <c r="BD4241" s="95"/>
      <c r="BE4241" s="95"/>
      <c r="BF4241" s="95"/>
      <c r="BG4241" s="95"/>
      <c r="BH4241" s="95"/>
      <c r="BI4241" s="95"/>
    </row>
    <row r="4242" spans="17:61" s="82" customFormat="1" x14ac:dyDescent="0.2">
      <c r="Q4242" s="103"/>
      <c r="R4242" s="104"/>
      <c r="S4242" s="103"/>
      <c r="T4242" s="103"/>
      <c r="U4242" s="103"/>
      <c r="V4242" s="103"/>
      <c r="W4242" s="103"/>
      <c r="X4242" s="103"/>
      <c r="Y4242" s="103"/>
      <c r="Z4242" s="103"/>
      <c r="AA4242" s="103"/>
      <c r="AB4242" s="103"/>
      <c r="AC4242" s="103"/>
      <c r="AD4242" s="103"/>
      <c r="AE4242" s="103"/>
      <c r="AF4242" s="103"/>
      <c r="AG4242" s="103"/>
      <c r="AH4242" s="103"/>
      <c r="AI4242" s="103"/>
      <c r="AJ4242" s="103"/>
      <c r="AK4242" s="103"/>
      <c r="AL4242" s="103"/>
      <c r="AM4242" s="103"/>
      <c r="AN4242" s="103"/>
      <c r="AO4242" s="103"/>
      <c r="AP4242" s="103"/>
      <c r="AQ4242" s="103"/>
      <c r="AR4242" s="103"/>
      <c r="AS4242" s="103"/>
      <c r="AT4242" s="103"/>
      <c r="AU4242" s="103"/>
      <c r="AV4242" s="103"/>
      <c r="AW4242" s="103"/>
      <c r="AX4242" s="103"/>
      <c r="AY4242" s="103"/>
      <c r="AZ4242" s="103"/>
      <c r="BA4242" s="95"/>
      <c r="BB4242" s="95"/>
      <c r="BC4242" s="95"/>
      <c r="BD4242" s="95"/>
      <c r="BE4242" s="95"/>
      <c r="BF4242" s="95"/>
      <c r="BG4242" s="95"/>
      <c r="BH4242" s="95"/>
      <c r="BI4242" s="95"/>
    </row>
    <row r="4243" spans="17:61" s="82" customFormat="1" x14ac:dyDescent="0.2">
      <c r="Q4243" s="103"/>
      <c r="R4243" s="104"/>
      <c r="S4243" s="103"/>
      <c r="T4243" s="103"/>
      <c r="U4243" s="103"/>
      <c r="V4243" s="103"/>
      <c r="W4243" s="103"/>
      <c r="X4243" s="103"/>
      <c r="Y4243" s="103"/>
      <c r="Z4243" s="103"/>
      <c r="AA4243" s="103"/>
      <c r="AB4243" s="103"/>
      <c r="AC4243" s="103"/>
      <c r="AD4243" s="103"/>
      <c r="AE4243" s="103"/>
      <c r="AF4243" s="103"/>
      <c r="AG4243" s="103"/>
      <c r="AH4243" s="103"/>
      <c r="AI4243" s="103"/>
      <c r="AJ4243" s="103"/>
      <c r="AK4243" s="103"/>
      <c r="AL4243" s="103"/>
      <c r="AM4243" s="103"/>
      <c r="AN4243" s="103"/>
      <c r="AO4243" s="103"/>
      <c r="AP4243" s="103"/>
      <c r="AQ4243" s="103"/>
      <c r="AR4243" s="103"/>
      <c r="AS4243" s="103"/>
      <c r="AT4243" s="103"/>
      <c r="AU4243" s="103"/>
      <c r="AV4243" s="103"/>
      <c r="AW4243" s="103"/>
      <c r="AX4243" s="103"/>
      <c r="AY4243" s="103"/>
      <c r="AZ4243" s="103"/>
      <c r="BA4243" s="95"/>
      <c r="BB4243" s="95"/>
      <c r="BC4243" s="95"/>
      <c r="BD4243" s="95"/>
      <c r="BE4243" s="95"/>
      <c r="BF4243" s="95"/>
      <c r="BG4243" s="95"/>
      <c r="BH4243" s="95"/>
      <c r="BI4243" s="95"/>
    </row>
    <row r="4244" spans="17:61" s="82" customFormat="1" x14ac:dyDescent="0.2">
      <c r="Q4244" s="103"/>
      <c r="R4244" s="104"/>
      <c r="S4244" s="103"/>
      <c r="T4244" s="103"/>
      <c r="U4244" s="103"/>
      <c r="V4244" s="103"/>
      <c r="W4244" s="103"/>
      <c r="X4244" s="103"/>
      <c r="Y4244" s="103"/>
      <c r="Z4244" s="103"/>
      <c r="AA4244" s="103"/>
      <c r="AB4244" s="103"/>
      <c r="AC4244" s="103"/>
      <c r="AD4244" s="103"/>
      <c r="AE4244" s="103"/>
      <c r="AF4244" s="103"/>
      <c r="AG4244" s="103"/>
      <c r="AH4244" s="103"/>
      <c r="AI4244" s="103"/>
      <c r="AJ4244" s="103"/>
      <c r="AK4244" s="103"/>
      <c r="AL4244" s="103"/>
      <c r="AM4244" s="103"/>
      <c r="AN4244" s="103"/>
      <c r="AO4244" s="103"/>
      <c r="AP4244" s="103"/>
      <c r="AQ4244" s="103"/>
      <c r="AR4244" s="103"/>
      <c r="AS4244" s="103"/>
      <c r="AT4244" s="103"/>
      <c r="AU4244" s="103"/>
      <c r="AV4244" s="103"/>
      <c r="AW4244" s="103"/>
      <c r="AX4244" s="103"/>
      <c r="AY4244" s="103"/>
      <c r="AZ4244" s="103"/>
      <c r="BA4244" s="95"/>
      <c r="BB4244" s="95"/>
      <c r="BC4244" s="95"/>
      <c r="BD4244" s="95"/>
      <c r="BE4244" s="95"/>
      <c r="BF4244" s="95"/>
      <c r="BG4244" s="95"/>
      <c r="BH4244" s="95"/>
      <c r="BI4244" s="95"/>
    </row>
    <row r="4245" spans="17:61" s="82" customFormat="1" x14ac:dyDescent="0.2">
      <c r="Q4245" s="103"/>
      <c r="R4245" s="104"/>
      <c r="S4245" s="103"/>
      <c r="T4245" s="103"/>
      <c r="U4245" s="103"/>
      <c r="V4245" s="103"/>
      <c r="W4245" s="103"/>
      <c r="X4245" s="103"/>
      <c r="Y4245" s="103"/>
      <c r="Z4245" s="103"/>
      <c r="AA4245" s="103"/>
      <c r="AB4245" s="103"/>
      <c r="AC4245" s="103"/>
      <c r="AD4245" s="103"/>
      <c r="AE4245" s="103"/>
      <c r="AF4245" s="103"/>
      <c r="AG4245" s="103"/>
      <c r="AH4245" s="103"/>
      <c r="AI4245" s="103"/>
      <c r="AJ4245" s="103"/>
      <c r="AK4245" s="103"/>
      <c r="AL4245" s="103"/>
      <c r="AM4245" s="103"/>
      <c r="AN4245" s="103"/>
      <c r="AO4245" s="103"/>
      <c r="AP4245" s="103"/>
      <c r="AQ4245" s="103"/>
      <c r="AR4245" s="103"/>
      <c r="AS4245" s="103"/>
      <c r="AT4245" s="103"/>
      <c r="AU4245" s="103"/>
      <c r="AV4245" s="103"/>
      <c r="AW4245" s="103"/>
      <c r="AX4245" s="103"/>
      <c r="AY4245" s="103"/>
      <c r="AZ4245" s="103"/>
      <c r="BA4245" s="95"/>
      <c r="BB4245" s="95"/>
      <c r="BC4245" s="95"/>
      <c r="BD4245" s="95"/>
      <c r="BE4245" s="95"/>
      <c r="BF4245" s="95"/>
      <c r="BG4245" s="95"/>
      <c r="BH4245" s="95"/>
      <c r="BI4245" s="95"/>
    </row>
    <row r="4246" spans="17:61" s="82" customFormat="1" x14ac:dyDescent="0.2">
      <c r="Q4246" s="103"/>
      <c r="R4246" s="104"/>
      <c r="S4246" s="103"/>
      <c r="T4246" s="103"/>
      <c r="U4246" s="103"/>
      <c r="V4246" s="103"/>
      <c r="W4246" s="103"/>
      <c r="X4246" s="103"/>
      <c r="Y4246" s="103"/>
      <c r="Z4246" s="103"/>
      <c r="AA4246" s="103"/>
      <c r="AB4246" s="103"/>
      <c r="AC4246" s="103"/>
      <c r="AD4246" s="103"/>
      <c r="AE4246" s="103"/>
      <c r="AF4246" s="103"/>
      <c r="AG4246" s="103"/>
      <c r="AH4246" s="103"/>
      <c r="AI4246" s="103"/>
      <c r="AJ4246" s="103"/>
      <c r="AK4246" s="103"/>
      <c r="AL4246" s="103"/>
      <c r="AM4246" s="103"/>
      <c r="AN4246" s="103"/>
      <c r="AO4246" s="103"/>
      <c r="AP4246" s="103"/>
      <c r="AQ4246" s="103"/>
      <c r="AR4246" s="103"/>
      <c r="AS4246" s="103"/>
      <c r="AT4246" s="103"/>
      <c r="AU4246" s="103"/>
      <c r="AV4246" s="103"/>
      <c r="AW4246" s="103"/>
      <c r="AX4246" s="103"/>
      <c r="AY4246" s="103"/>
      <c r="AZ4246" s="103"/>
      <c r="BA4246" s="95"/>
      <c r="BB4246" s="95"/>
      <c r="BC4246" s="95"/>
      <c r="BD4246" s="95"/>
      <c r="BE4246" s="95"/>
      <c r="BF4246" s="95"/>
      <c r="BG4246" s="95"/>
      <c r="BH4246" s="95"/>
      <c r="BI4246" s="95"/>
    </row>
    <row r="4247" spans="17:61" s="82" customFormat="1" x14ac:dyDescent="0.2">
      <c r="Q4247" s="103"/>
      <c r="R4247" s="104"/>
      <c r="S4247" s="103"/>
      <c r="T4247" s="103"/>
      <c r="U4247" s="103"/>
      <c r="V4247" s="103"/>
      <c r="W4247" s="103"/>
      <c r="X4247" s="103"/>
      <c r="Y4247" s="103"/>
      <c r="Z4247" s="103"/>
      <c r="AA4247" s="103"/>
      <c r="AB4247" s="103"/>
      <c r="AC4247" s="103"/>
      <c r="AD4247" s="103"/>
      <c r="AE4247" s="103"/>
      <c r="AF4247" s="103"/>
      <c r="AG4247" s="103"/>
      <c r="AH4247" s="103"/>
      <c r="AI4247" s="103"/>
      <c r="AJ4247" s="103"/>
      <c r="AK4247" s="103"/>
      <c r="AL4247" s="103"/>
      <c r="AM4247" s="103"/>
      <c r="AN4247" s="103"/>
      <c r="AO4247" s="103"/>
      <c r="AP4247" s="103"/>
      <c r="AQ4247" s="103"/>
      <c r="AR4247" s="103"/>
      <c r="AS4247" s="103"/>
      <c r="AT4247" s="103"/>
      <c r="AU4247" s="103"/>
      <c r="AV4247" s="103"/>
      <c r="AW4247" s="103"/>
      <c r="AX4247" s="103"/>
      <c r="AY4247" s="103"/>
      <c r="AZ4247" s="103"/>
      <c r="BA4247" s="95"/>
      <c r="BB4247" s="95"/>
      <c r="BC4247" s="95"/>
      <c r="BD4247" s="95"/>
      <c r="BE4247" s="95"/>
      <c r="BF4247" s="95"/>
      <c r="BG4247" s="95"/>
      <c r="BH4247" s="95"/>
      <c r="BI4247" s="95"/>
    </row>
    <row r="4248" spans="17:61" s="82" customFormat="1" x14ac:dyDescent="0.2">
      <c r="Q4248" s="103"/>
      <c r="R4248" s="104"/>
      <c r="S4248" s="103"/>
      <c r="T4248" s="103"/>
      <c r="U4248" s="103"/>
      <c r="V4248" s="103"/>
      <c r="W4248" s="103"/>
      <c r="X4248" s="103"/>
      <c r="Y4248" s="103"/>
      <c r="Z4248" s="103"/>
      <c r="AA4248" s="103"/>
      <c r="AB4248" s="103"/>
      <c r="AC4248" s="103"/>
      <c r="AD4248" s="103"/>
      <c r="AE4248" s="103"/>
      <c r="AF4248" s="103"/>
      <c r="AG4248" s="103"/>
      <c r="AH4248" s="103"/>
      <c r="AI4248" s="103"/>
      <c r="AJ4248" s="103"/>
      <c r="AK4248" s="103"/>
      <c r="AL4248" s="103"/>
      <c r="AM4248" s="103"/>
      <c r="AN4248" s="103"/>
      <c r="AO4248" s="103"/>
      <c r="AP4248" s="103"/>
      <c r="AQ4248" s="103"/>
      <c r="AR4248" s="103"/>
      <c r="AS4248" s="103"/>
      <c r="AT4248" s="103"/>
      <c r="AU4248" s="103"/>
      <c r="AV4248" s="103"/>
      <c r="AW4248" s="103"/>
      <c r="AX4248" s="103"/>
      <c r="AY4248" s="103"/>
      <c r="AZ4248" s="103"/>
      <c r="BA4248" s="95"/>
      <c r="BB4248" s="95"/>
      <c r="BC4248" s="95"/>
      <c r="BD4248" s="95"/>
      <c r="BE4248" s="95"/>
      <c r="BF4248" s="95"/>
      <c r="BG4248" s="95"/>
      <c r="BH4248" s="95"/>
      <c r="BI4248" s="95"/>
    </row>
    <row r="4249" spans="17:61" s="82" customFormat="1" x14ac:dyDescent="0.2">
      <c r="Q4249" s="103"/>
      <c r="R4249" s="104"/>
      <c r="S4249" s="103"/>
      <c r="T4249" s="103"/>
      <c r="U4249" s="103"/>
      <c r="V4249" s="103"/>
      <c r="W4249" s="103"/>
      <c r="X4249" s="103"/>
      <c r="Y4249" s="103"/>
      <c r="Z4249" s="103"/>
      <c r="AA4249" s="103"/>
      <c r="AB4249" s="103"/>
      <c r="AC4249" s="103"/>
      <c r="AD4249" s="103"/>
      <c r="AE4249" s="103"/>
      <c r="AF4249" s="103"/>
      <c r="AG4249" s="103"/>
      <c r="AH4249" s="103"/>
      <c r="AI4249" s="103"/>
      <c r="AJ4249" s="103"/>
      <c r="AK4249" s="103"/>
      <c r="AL4249" s="103"/>
      <c r="AM4249" s="103"/>
      <c r="AN4249" s="103"/>
      <c r="AO4249" s="103"/>
      <c r="AP4249" s="103"/>
      <c r="AQ4249" s="103"/>
      <c r="AR4249" s="103"/>
      <c r="AS4249" s="103"/>
      <c r="AT4249" s="103"/>
      <c r="AU4249" s="103"/>
      <c r="AV4249" s="103"/>
      <c r="AW4249" s="103"/>
      <c r="AX4249" s="103"/>
      <c r="AY4249" s="103"/>
      <c r="AZ4249" s="103"/>
      <c r="BA4249" s="95"/>
      <c r="BB4249" s="95"/>
      <c r="BC4249" s="95"/>
      <c r="BD4249" s="95"/>
      <c r="BE4249" s="95"/>
      <c r="BF4249" s="95"/>
      <c r="BG4249" s="95"/>
      <c r="BH4249" s="95"/>
      <c r="BI4249" s="95"/>
    </row>
    <row r="4250" spans="17:61" s="82" customFormat="1" x14ac:dyDescent="0.2">
      <c r="Q4250" s="103"/>
      <c r="R4250" s="104"/>
      <c r="S4250" s="103"/>
      <c r="T4250" s="103"/>
      <c r="U4250" s="103"/>
      <c r="V4250" s="103"/>
      <c r="W4250" s="103"/>
      <c r="X4250" s="103"/>
      <c r="Y4250" s="103"/>
      <c r="Z4250" s="103"/>
      <c r="AA4250" s="103"/>
      <c r="AB4250" s="103"/>
      <c r="AC4250" s="103"/>
      <c r="AD4250" s="103"/>
      <c r="AE4250" s="103"/>
      <c r="AF4250" s="103"/>
      <c r="AG4250" s="103"/>
      <c r="AH4250" s="103"/>
      <c r="AI4250" s="103"/>
      <c r="AJ4250" s="103"/>
      <c r="AK4250" s="103"/>
      <c r="AL4250" s="103"/>
      <c r="AM4250" s="103"/>
      <c r="AN4250" s="103"/>
      <c r="AO4250" s="103"/>
      <c r="AP4250" s="103"/>
      <c r="AQ4250" s="103"/>
      <c r="AR4250" s="103"/>
      <c r="AS4250" s="103"/>
      <c r="AT4250" s="103"/>
      <c r="AU4250" s="103"/>
      <c r="AV4250" s="103"/>
      <c r="AW4250" s="103"/>
      <c r="AX4250" s="103"/>
      <c r="AY4250" s="103"/>
      <c r="AZ4250" s="103"/>
      <c r="BA4250" s="95"/>
      <c r="BB4250" s="95"/>
      <c r="BC4250" s="95"/>
      <c r="BD4250" s="95"/>
      <c r="BE4250" s="95"/>
      <c r="BF4250" s="95"/>
      <c r="BG4250" s="95"/>
      <c r="BH4250" s="95"/>
      <c r="BI4250" s="95"/>
    </row>
    <row r="4251" spans="17:61" s="82" customFormat="1" x14ac:dyDescent="0.2">
      <c r="Q4251" s="103"/>
      <c r="R4251" s="104"/>
      <c r="S4251" s="103"/>
      <c r="T4251" s="103"/>
      <c r="U4251" s="103"/>
      <c r="V4251" s="103"/>
      <c r="W4251" s="103"/>
      <c r="X4251" s="103"/>
      <c r="Y4251" s="103"/>
      <c r="Z4251" s="103"/>
      <c r="AA4251" s="103"/>
      <c r="AB4251" s="103"/>
      <c r="AC4251" s="103"/>
      <c r="AD4251" s="103"/>
      <c r="AE4251" s="103"/>
      <c r="AF4251" s="103"/>
      <c r="AG4251" s="103"/>
      <c r="AH4251" s="103"/>
      <c r="AI4251" s="103"/>
      <c r="AJ4251" s="103"/>
      <c r="AK4251" s="103"/>
      <c r="AL4251" s="103"/>
      <c r="AM4251" s="103"/>
      <c r="AN4251" s="103"/>
      <c r="AO4251" s="103"/>
      <c r="AP4251" s="103"/>
      <c r="AQ4251" s="103"/>
      <c r="AR4251" s="103"/>
      <c r="AS4251" s="103"/>
      <c r="AT4251" s="103"/>
      <c r="AU4251" s="103"/>
      <c r="AV4251" s="103"/>
      <c r="AW4251" s="103"/>
      <c r="AX4251" s="103"/>
      <c r="AY4251" s="103"/>
      <c r="AZ4251" s="103"/>
      <c r="BA4251" s="95"/>
      <c r="BB4251" s="95"/>
      <c r="BC4251" s="95"/>
      <c r="BD4251" s="95"/>
      <c r="BE4251" s="95"/>
      <c r="BF4251" s="95"/>
      <c r="BG4251" s="95"/>
      <c r="BH4251" s="95"/>
      <c r="BI4251" s="95"/>
    </row>
    <row r="4252" spans="17:61" s="82" customFormat="1" x14ac:dyDescent="0.2">
      <c r="Q4252" s="103"/>
      <c r="R4252" s="104"/>
      <c r="S4252" s="103"/>
      <c r="T4252" s="103"/>
      <c r="U4252" s="103"/>
      <c r="V4252" s="103"/>
      <c r="W4252" s="103"/>
      <c r="X4252" s="103"/>
      <c r="Y4252" s="103"/>
      <c r="Z4252" s="103"/>
      <c r="AA4252" s="103"/>
      <c r="AB4252" s="103"/>
      <c r="AC4252" s="103"/>
      <c r="AD4252" s="103"/>
      <c r="AE4252" s="103"/>
      <c r="AF4252" s="103"/>
      <c r="AG4252" s="103"/>
      <c r="AH4252" s="103"/>
      <c r="AI4252" s="103"/>
      <c r="AJ4252" s="103"/>
      <c r="AK4252" s="103"/>
      <c r="AL4252" s="103"/>
      <c r="AM4252" s="103"/>
      <c r="AN4252" s="103"/>
      <c r="AO4252" s="103"/>
      <c r="AP4252" s="103"/>
      <c r="AQ4252" s="103"/>
      <c r="AR4252" s="103"/>
      <c r="AS4252" s="103"/>
      <c r="AT4252" s="103"/>
      <c r="AU4252" s="103"/>
      <c r="AV4252" s="103"/>
      <c r="AW4252" s="103"/>
      <c r="AX4252" s="103"/>
      <c r="AY4252" s="103"/>
      <c r="AZ4252" s="103"/>
      <c r="BA4252" s="95"/>
      <c r="BB4252" s="95"/>
      <c r="BC4252" s="95"/>
      <c r="BD4252" s="95"/>
      <c r="BE4252" s="95"/>
      <c r="BF4252" s="95"/>
      <c r="BG4252" s="95"/>
      <c r="BH4252" s="95"/>
      <c r="BI4252" s="95"/>
    </row>
    <row r="4253" spans="17:61" s="82" customFormat="1" x14ac:dyDescent="0.2">
      <c r="Q4253" s="103"/>
      <c r="R4253" s="104"/>
      <c r="S4253" s="103"/>
      <c r="T4253" s="103"/>
      <c r="U4253" s="103"/>
      <c r="V4253" s="103"/>
      <c r="W4253" s="103"/>
      <c r="X4253" s="103"/>
      <c r="Y4253" s="103"/>
      <c r="Z4253" s="103"/>
      <c r="AA4253" s="103"/>
      <c r="AB4253" s="103"/>
      <c r="AC4253" s="103"/>
      <c r="AD4253" s="103"/>
      <c r="AE4253" s="103"/>
      <c r="AF4253" s="103"/>
      <c r="AG4253" s="103"/>
      <c r="AH4253" s="103"/>
      <c r="AI4253" s="103"/>
      <c r="AJ4253" s="103"/>
      <c r="AK4253" s="103"/>
      <c r="AL4253" s="103"/>
      <c r="AM4253" s="103"/>
      <c r="AN4253" s="103"/>
      <c r="AO4253" s="103"/>
      <c r="AP4253" s="103"/>
      <c r="AQ4253" s="103"/>
      <c r="AR4253" s="103"/>
      <c r="AS4253" s="103"/>
      <c r="AT4253" s="103"/>
      <c r="AU4253" s="103"/>
      <c r="AV4253" s="103"/>
      <c r="AW4253" s="103"/>
      <c r="AX4253" s="103"/>
      <c r="AY4253" s="103"/>
      <c r="AZ4253" s="103"/>
      <c r="BA4253" s="95"/>
      <c r="BB4253" s="95"/>
      <c r="BC4253" s="95"/>
      <c r="BD4253" s="95"/>
      <c r="BE4253" s="95"/>
      <c r="BF4253" s="95"/>
      <c r="BG4253" s="95"/>
      <c r="BH4253" s="95"/>
      <c r="BI4253" s="95"/>
    </row>
    <row r="4254" spans="17:61" s="82" customFormat="1" x14ac:dyDescent="0.2">
      <c r="Q4254" s="103"/>
      <c r="R4254" s="104"/>
      <c r="S4254" s="103"/>
      <c r="T4254" s="103"/>
      <c r="U4254" s="103"/>
      <c r="V4254" s="103"/>
      <c r="W4254" s="103"/>
      <c r="X4254" s="103"/>
      <c r="Y4254" s="103"/>
      <c r="Z4254" s="103"/>
      <c r="AA4254" s="103"/>
      <c r="AB4254" s="103"/>
      <c r="AC4254" s="103"/>
      <c r="AD4254" s="103"/>
      <c r="AE4254" s="103"/>
      <c r="AF4254" s="103"/>
      <c r="AG4254" s="103"/>
      <c r="AH4254" s="103"/>
      <c r="AI4254" s="103"/>
      <c r="AJ4254" s="103"/>
      <c r="AK4254" s="103"/>
      <c r="AL4254" s="103"/>
      <c r="AM4254" s="103"/>
      <c r="AN4254" s="103"/>
      <c r="AO4254" s="103"/>
      <c r="AP4254" s="103"/>
      <c r="AQ4254" s="103"/>
      <c r="AR4254" s="103"/>
      <c r="AS4254" s="103"/>
      <c r="AT4254" s="103"/>
      <c r="AU4254" s="103"/>
      <c r="AV4254" s="103"/>
      <c r="AW4254" s="103"/>
      <c r="AX4254" s="103"/>
      <c r="AY4254" s="103"/>
      <c r="AZ4254" s="103"/>
      <c r="BA4254" s="95"/>
      <c r="BB4254" s="95"/>
      <c r="BC4254" s="95"/>
      <c r="BD4254" s="95"/>
      <c r="BE4254" s="95"/>
      <c r="BF4254" s="95"/>
      <c r="BG4254" s="95"/>
      <c r="BH4254" s="95"/>
      <c r="BI4254" s="95"/>
    </row>
    <row r="4255" spans="17:61" s="82" customFormat="1" x14ac:dyDescent="0.2">
      <c r="Q4255" s="103"/>
      <c r="R4255" s="104"/>
      <c r="S4255" s="103"/>
      <c r="T4255" s="103"/>
      <c r="U4255" s="103"/>
      <c r="V4255" s="103"/>
      <c r="W4255" s="103"/>
      <c r="X4255" s="103"/>
      <c r="Y4255" s="103"/>
      <c r="Z4255" s="103"/>
      <c r="AA4255" s="103"/>
      <c r="AB4255" s="103"/>
      <c r="AC4255" s="103"/>
      <c r="AD4255" s="103"/>
      <c r="AE4255" s="103"/>
      <c r="AF4255" s="103"/>
      <c r="AG4255" s="103"/>
      <c r="AH4255" s="103"/>
      <c r="AI4255" s="103"/>
      <c r="AJ4255" s="103"/>
      <c r="AK4255" s="103"/>
      <c r="AL4255" s="103"/>
      <c r="AM4255" s="103"/>
      <c r="AN4255" s="103"/>
      <c r="AO4255" s="103"/>
      <c r="AP4255" s="103"/>
      <c r="AQ4255" s="103"/>
      <c r="AR4255" s="103"/>
      <c r="AS4255" s="103"/>
      <c r="AT4255" s="103"/>
      <c r="AU4255" s="103"/>
      <c r="AV4255" s="103"/>
      <c r="AW4255" s="103"/>
      <c r="AX4255" s="103"/>
      <c r="AY4255" s="103"/>
      <c r="AZ4255" s="103"/>
      <c r="BA4255" s="95"/>
      <c r="BB4255" s="95"/>
      <c r="BC4255" s="95"/>
      <c r="BD4255" s="95"/>
      <c r="BE4255" s="95"/>
      <c r="BF4255" s="95"/>
      <c r="BG4255" s="95"/>
      <c r="BH4255" s="95"/>
      <c r="BI4255" s="95"/>
    </row>
    <row r="4256" spans="17:61" s="82" customFormat="1" x14ac:dyDescent="0.2">
      <c r="Q4256" s="103"/>
      <c r="R4256" s="104"/>
      <c r="S4256" s="103"/>
      <c r="T4256" s="103"/>
      <c r="U4256" s="103"/>
      <c r="V4256" s="103"/>
      <c r="W4256" s="103"/>
      <c r="X4256" s="103"/>
      <c r="Y4256" s="103"/>
      <c r="Z4256" s="103"/>
      <c r="AA4256" s="103"/>
      <c r="AB4256" s="103"/>
      <c r="AC4256" s="103"/>
      <c r="AD4256" s="103"/>
      <c r="AE4256" s="103"/>
      <c r="AF4256" s="103"/>
      <c r="AG4256" s="103"/>
      <c r="AH4256" s="103"/>
      <c r="AI4256" s="103"/>
      <c r="AJ4256" s="103"/>
      <c r="AK4256" s="103"/>
      <c r="AL4256" s="103"/>
      <c r="AM4256" s="103"/>
      <c r="AN4256" s="103"/>
      <c r="AO4256" s="103"/>
      <c r="AP4256" s="103"/>
      <c r="AQ4256" s="103"/>
      <c r="AR4256" s="103"/>
      <c r="AS4256" s="103"/>
      <c r="AT4256" s="103"/>
      <c r="AU4256" s="103"/>
      <c r="AV4256" s="103"/>
      <c r="AW4256" s="103"/>
      <c r="AX4256" s="103"/>
      <c r="AY4256" s="103"/>
      <c r="AZ4256" s="103"/>
      <c r="BA4256" s="95"/>
      <c r="BB4256" s="95"/>
      <c r="BC4256" s="95"/>
      <c r="BD4256" s="95"/>
      <c r="BE4256" s="95"/>
      <c r="BF4256" s="95"/>
      <c r="BG4256" s="95"/>
      <c r="BH4256" s="95"/>
      <c r="BI4256" s="95"/>
    </row>
    <row r="4257" spans="17:61" s="82" customFormat="1" x14ac:dyDescent="0.2">
      <c r="Q4257" s="103"/>
      <c r="R4257" s="104"/>
      <c r="S4257" s="103"/>
      <c r="T4257" s="103"/>
      <c r="U4257" s="103"/>
      <c r="V4257" s="103"/>
      <c r="W4257" s="103"/>
      <c r="X4257" s="103"/>
      <c r="Y4257" s="103"/>
      <c r="Z4257" s="103"/>
      <c r="AA4257" s="103"/>
      <c r="AB4257" s="103"/>
      <c r="AC4257" s="103"/>
      <c r="AD4257" s="103"/>
      <c r="AE4257" s="103"/>
      <c r="AF4257" s="103"/>
      <c r="AG4257" s="103"/>
      <c r="AH4257" s="103"/>
      <c r="AI4257" s="103"/>
      <c r="AJ4257" s="103"/>
      <c r="AK4257" s="103"/>
      <c r="AL4257" s="103"/>
      <c r="AM4257" s="103"/>
      <c r="AN4257" s="103"/>
      <c r="AO4257" s="103"/>
      <c r="AP4257" s="103"/>
      <c r="AQ4257" s="103"/>
      <c r="AR4257" s="103"/>
      <c r="AS4257" s="103"/>
      <c r="AT4257" s="103"/>
      <c r="AU4257" s="103"/>
      <c r="AV4257" s="103"/>
      <c r="AW4257" s="103"/>
      <c r="AX4257" s="103"/>
      <c r="AY4257" s="103"/>
      <c r="AZ4257" s="103"/>
      <c r="BA4257" s="95"/>
      <c r="BB4257" s="95"/>
      <c r="BC4257" s="95"/>
      <c r="BD4257" s="95"/>
      <c r="BE4257" s="95"/>
      <c r="BF4257" s="95"/>
      <c r="BG4257" s="95"/>
      <c r="BH4257" s="95"/>
      <c r="BI4257" s="95"/>
    </row>
    <row r="4258" spans="17:61" s="82" customFormat="1" x14ac:dyDescent="0.2">
      <c r="Q4258" s="103"/>
      <c r="R4258" s="104"/>
      <c r="S4258" s="103"/>
      <c r="T4258" s="103"/>
      <c r="U4258" s="103"/>
      <c r="V4258" s="103"/>
      <c r="W4258" s="103"/>
      <c r="X4258" s="103"/>
      <c r="Y4258" s="103"/>
      <c r="Z4258" s="103"/>
      <c r="AA4258" s="103"/>
      <c r="AB4258" s="103"/>
      <c r="AC4258" s="103"/>
      <c r="AD4258" s="103"/>
      <c r="AE4258" s="103"/>
      <c r="AF4258" s="103"/>
      <c r="AG4258" s="103"/>
      <c r="AH4258" s="103"/>
      <c r="AI4258" s="103"/>
      <c r="AJ4258" s="103"/>
      <c r="AK4258" s="103"/>
      <c r="AL4258" s="103"/>
      <c r="AM4258" s="103"/>
      <c r="AN4258" s="103"/>
      <c r="AO4258" s="103"/>
      <c r="AP4258" s="103"/>
      <c r="AQ4258" s="103"/>
      <c r="AR4258" s="103"/>
      <c r="AS4258" s="103"/>
      <c r="AT4258" s="103"/>
      <c r="AU4258" s="103"/>
      <c r="AV4258" s="103"/>
      <c r="AW4258" s="103"/>
      <c r="AX4258" s="103"/>
      <c r="AY4258" s="103"/>
      <c r="AZ4258" s="103"/>
      <c r="BA4258" s="95"/>
      <c r="BB4258" s="95"/>
      <c r="BC4258" s="95"/>
      <c r="BD4258" s="95"/>
      <c r="BE4258" s="95"/>
      <c r="BF4258" s="95"/>
      <c r="BG4258" s="95"/>
      <c r="BH4258" s="95"/>
      <c r="BI4258" s="95"/>
    </row>
    <row r="4259" spans="17:61" s="82" customFormat="1" x14ac:dyDescent="0.2">
      <c r="Q4259" s="103"/>
      <c r="R4259" s="104"/>
      <c r="S4259" s="103"/>
      <c r="T4259" s="103"/>
      <c r="U4259" s="103"/>
      <c r="V4259" s="103"/>
      <c r="W4259" s="103"/>
      <c r="X4259" s="103"/>
      <c r="Y4259" s="103"/>
      <c r="Z4259" s="103"/>
      <c r="AA4259" s="103"/>
      <c r="AB4259" s="103"/>
      <c r="AC4259" s="103"/>
      <c r="AD4259" s="103"/>
      <c r="AE4259" s="103"/>
      <c r="AF4259" s="103"/>
      <c r="AG4259" s="103"/>
      <c r="AH4259" s="103"/>
      <c r="AI4259" s="103"/>
      <c r="AJ4259" s="103"/>
      <c r="AK4259" s="103"/>
      <c r="AL4259" s="103"/>
      <c r="AM4259" s="103"/>
      <c r="AN4259" s="103"/>
      <c r="AO4259" s="103"/>
      <c r="AP4259" s="103"/>
      <c r="AQ4259" s="103"/>
      <c r="AR4259" s="103"/>
      <c r="AS4259" s="103"/>
      <c r="AT4259" s="103"/>
      <c r="AU4259" s="103"/>
      <c r="AV4259" s="103"/>
      <c r="AW4259" s="103"/>
      <c r="AX4259" s="103"/>
      <c r="AY4259" s="103"/>
      <c r="AZ4259" s="103"/>
      <c r="BA4259" s="95"/>
      <c r="BB4259" s="95"/>
      <c r="BC4259" s="95"/>
      <c r="BD4259" s="95"/>
      <c r="BE4259" s="95"/>
      <c r="BF4259" s="95"/>
      <c r="BG4259" s="95"/>
      <c r="BH4259" s="95"/>
      <c r="BI4259" s="95"/>
    </row>
    <row r="4260" spans="17:61" s="82" customFormat="1" x14ac:dyDescent="0.2">
      <c r="Q4260" s="103"/>
      <c r="R4260" s="104"/>
      <c r="S4260" s="103"/>
      <c r="T4260" s="103"/>
      <c r="U4260" s="103"/>
      <c r="V4260" s="103"/>
      <c r="W4260" s="103"/>
      <c r="X4260" s="103"/>
      <c r="Y4260" s="103"/>
      <c r="Z4260" s="103"/>
      <c r="AA4260" s="103"/>
      <c r="AB4260" s="103"/>
      <c r="AC4260" s="103"/>
      <c r="AD4260" s="103"/>
      <c r="AE4260" s="103"/>
      <c r="AF4260" s="103"/>
      <c r="AG4260" s="103"/>
      <c r="AH4260" s="103"/>
      <c r="AI4260" s="103"/>
      <c r="AJ4260" s="103"/>
      <c r="AK4260" s="103"/>
      <c r="AL4260" s="103"/>
      <c r="AM4260" s="103"/>
      <c r="AN4260" s="103"/>
      <c r="AO4260" s="103"/>
      <c r="AP4260" s="103"/>
      <c r="AQ4260" s="103"/>
      <c r="AR4260" s="103"/>
      <c r="AS4260" s="103"/>
      <c r="AT4260" s="103"/>
      <c r="AU4260" s="103"/>
      <c r="AV4260" s="103"/>
      <c r="AW4260" s="103"/>
      <c r="AX4260" s="103"/>
      <c r="AY4260" s="103"/>
      <c r="AZ4260" s="103"/>
      <c r="BA4260" s="95"/>
      <c r="BB4260" s="95"/>
      <c r="BC4260" s="95"/>
      <c r="BD4260" s="95"/>
      <c r="BE4260" s="95"/>
      <c r="BF4260" s="95"/>
      <c r="BG4260" s="95"/>
      <c r="BH4260" s="95"/>
      <c r="BI4260" s="95"/>
    </row>
    <row r="4261" spans="17:61" s="82" customFormat="1" x14ac:dyDescent="0.2">
      <c r="Q4261" s="103"/>
      <c r="R4261" s="104"/>
      <c r="S4261" s="103"/>
      <c r="T4261" s="103"/>
      <c r="U4261" s="103"/>
      <c r="V4261" s="103"/>
      <c r="W4261" s="103"/>
      <c r="X4261" s="103"/>
      <c r="Y4261" s="103"/>
      <c r="Z4261" s="103"/>
      <c r="AA4261" s="103"/>
      <c r="AB4261" s="103"/>
      <c r="AC4261" s="103"/>
      <c r="AD4261" s="103"/>
      <c r="AE4261" s="103"/>
      <c r="AF4261" s="103"/>
      <c r="AG4261" s="103"/>
      <c r="AH4261" s="103"/>
      <c r="AI4261" s="103"/>
      <c r="AJ4261" s="103"/>
      <c r="AK4261" s="103"/>
      <c r="AL4261" s="103"/>
      <c r="AM4261" s="103"/>
      <c r="AN4261" s="103"/>
      <c r="AO4261" s="103"/>
      <c r="AP4261" s="103"/>
      <c r="AQ4261" s="103"/>
      <c r="AR4261" s="103"/>
      <c r="AS4261" s="103"/>
      <c r="AT4261" s="103"/>
      <c r="AU4261" s="103"/>
      <c r="AV4261" s="103"/>
      <c r="AW4261" s="103"/>
      <c r="AX4261" s="103"/>
      <c r="AY4261" s="103"/>
      <c r="AZ4261" s="103"/>
      <c r="BA4261" s="95"/>
      <c r="BB4261" s="95"/>
      <c r="BC4261" s="95"/>
      <c r="BD4261" s="95"/>
      <c r="BE4261" s="95"/>
      <c r="BF4261" s="95"/>
      <c r="BG4261" s="95"/>
      <c r="BH4261" s="95"/>
      <c r="BI4261" s="95"/>
    </row>
    <row r="4262" spans="17:61" s="82" customFormat="1" x14ac:dyDescent="0.2">
      <c r="Q4262" s="103"/>
      <c r="R4262" s="104"/>
      <c r="S4262" s="103"/>
      <c r="T4262" s="103"/>
      <c r="U4262" s="103"/>
      <c r="V4262" s="103"/>
      <c r="W4262" s="103"/>
      <c r="X4262" s="103"/>
      <c r="Y4262" s="103"/>
      <c r="Z4262" s="103"/>
      <c r="AA4262" s="103"/>
      <c r="AB4262" s="103"/>
      <c r="AC4262" s="103"/>
      <c r="AD4262" s="103"/>
      <c r="AE4262" s="103"/>
      <c r="AF4262" s="103"/>
      <c r="AG4262" s="103"/>
      <c r="AH4262" s="103"/>
      <c r="AI4262" s="103"/>
      <c r="AJ4262" s="103"/>
      <c r="AK4262" s="103"/>
      <c r="AL4262" s="103"/>
      <c r="AM4262" s="103"/>
      <c r="AN4262" s="103"/>
      <c r="AO4262" s="103"/>
      <c r="AP4262" s="103"/>
      <c r="AQ4262" s="103"/>
      <c r="AR4262" s="103"/>
      <c r="AS4262" s="103"/>
      <c r="AT4262" s="103"/>
      <c r="AU4262" s="103"/>
      <c r="AV4262" s="103"/>
      <c r="AW4262" s="103"/>
      <c r="AX4262" s="103"/>
      <c r="AY4262" s="103"/>
      <c r="AZ4262" s="103"/>
      <c r="BA4262" s="95"/>
      <c r="BB4262" s="95"/>
      <c r="BC4262" s="95"/>
      <c r="BD4262" s="95"/>
      <c r="BE4262" s="95"/>
      <c r="BF4262" s="95"/>
      <c r="BG4262" s="95"/>
      <c r="BH4262" s="95"/>
      <c r="BI4262" s="95"/>
    </row>
    <row r="4263" spans="17:61" s="82" customFormat="1" x14ac:dyDescent="0.2">
      <c r="Q4263" s="103"/>
      <c r="R4263" s="104"/>
      <c r="S4263" s="103"/>
      <c r="T4263" s="103"/>
      <c r="U4263" s="103"/>
      <c r="V4263" s="103"/>
      <c r="W4263" s="103"/>
      <c r="X4263" s="103"/>
      <c r="Y4263" s="103"/>
      <c r="Z4263" s="103"/>
      <c r="AA4263" s="103"/>
      <c r="AB4263" s="103"/>
      <c r="AC4263" s="103"/>
      <c r="AD4263" s="103"/>
      <c r="AE4263" s="103"/>
      <c r="AF4263" s="103"/>
      <c r="AG4263" s="103"/>
      <c r="AH4263" s="103"/>
      <c r="AI4263" s="103"/>
      <c r="AJ4263" s="103"/>
      <c r="AK4263" s="103"/>
      <c r="AL4263" s="103"/>
      <c r="AM4263" s="103"/>
      <c r="AN4263" s="103"/>
      <c r="AO4263" s="103"/>
      <c r="AP4263" s="103"/>
      <c r="AQ4263" s="103"/>
      <c r="AR4263" s="103"/>
      <c r="AS4263" s="103"/>
      <c r="AT4263" s="103"/>
      <c r="AU4263" s="103"/>
      <c r="AV4263" s="103"/>
      <c r="AW4263" s="103"/>
      <c r="AX4263" s="103"/>
      <c r="AY4263" s="103"/>
      <c r="AZ4263" s="103"/>
      <c r="BA4263" s="95"/>
      <c r="BB4263" s="95"/>
      <c r="BC4263" s="95"/>
      <c r="BD4263" s="95"/>
      <c r="BE4263" s="95"/>
      <c r="BF4263" s="95"/>
      <c r="BG4263" s="95"/>
      <c r="BH4263" s="95"/>
      <c r="BI4263" s="95"/>
    </row>
    <row r="4264" spans="17:61" s="82" customFormat="1" x14ac:dyDescent="0.2">
      <c r="Q4264" s="103"/>
      <c r="R4264" s="104"/>
      <c r="S4264" s="103"/>
      <c r="T4264" s="103"/>
      <c r="U4264" s="103"/>
      <c r="V4264" s="103"/>
      <c r="W4264" s="103"/>
      <c r="X4264" s="103"/>
      <c r="Y4264" s="103"/>
      <c r="Z4264" s="103"/>
      <c r="AA4264" s="103"/>
      <c r="AB4264" s="103"/>
      <c r="AC4264" s="103"/>
      <c r="AD4264" s="103"/>
      <c r="AE4264" s="103"/>
      <c r="AF4264" s="103"/>
      <c r="AG4264" s="103"/>
      <c r="AH4264" s="103"/>
      <c r="AI4264" s="103"/>
      <c r="AJ4264" s="103"/>
      <c r="AK4264" s="103"/>
      <c r="AL4264" s="103"/>
      <c r="AM4264" s="103"/>
      <c r="AN4264" s="103"/>
      <c r="AO4264" s="103"/>
      <c r="AP4264" s="103"/>
      <c r="AQ4264" s="103"/>
      <c r="AR4264" s="103"/>
      <c r="AS4264" s="103"/>
      <c r="AT4264" s="103"/>
      <c r="AU4264" s="103"/>
      <c r="AV4264" s="103"/>
      <c r="AW4264" s="103"/>
      <c r="AX4264" s="103"/>
      <c r="AY4264" s="103"/>
      <c r="AZ4264" s="103"/>
      <c r="BA4264" s="95"/>
      <c r="BB4264" s="95"/>
      <c r="BC4264" s="95"/>
      <c r="BD4264" s="95"/>
      <c r="BE4264" s="95"/>
      <c r="BF4264" s="95"/>
      <c r="BG4264" s="95"/>
      <c r="BH4264" s="95"/>
      <c r="BI4264" s="95"/>
    </row>
    <row r="4265" spans="17:61" s="82" customFormat="1" x14ac:dyDescent="0.2">
      <c r="Q4265" s="103"/>
      <c r="R4265" s="104"/>
      <c r="S4265" s="103"/>
      <c r="T4265" s="103"/>
      <c r="U4265" s="103"/>
      <c r="V4265" s="103"/>
      <c r="W4265" s="103"/>
      <c r="X4265" s="103"/>
      <c r="Y4265" s="103"/>
      <c r="Z4265" s="103"/>
      <c r="AA4265" s="103"/>
      <c r="AB4265" s="103"/>
      <c r="AC4265" s="103"/>
      <c r="AD4265" s="103"/>
      <c r="AE4265" s="103"/>
      <c r="AF4265" s="103"/>
      <c r="AG4265" s="103"/>
      <c r="AH4265" s="103"/>
      <c r="AI4265" s="103"/>
      <c r="AJ4265" s="103"/>
      <c r="AK4265" s="103"/>
      <c r="AL4265" s="103"/>
      <c r="AM4265" s="103"/>
      <c r="AN4265" s="103"/>
      <c r="AO4265" s="103"/>
      <c r="AP4265" s="103"/>
      <c r="AQ4265" s="103"/>
      <c r="AR4265" s="103"/>
      <c r="AS4265" s="103"/>
      <c r="AT4265" s="103"/>
      <c r="AU4265" s="103"/>
      <c r="AV4265" s="103"/>
      <c r="AW4265" s="103"/>
      <c r="AX4265" s="103"/>
      <c r="AY4265" s="103"/>
      <c r="AZ4265" s="103"/>
      <c r="BA4265" s="95"/>
      <c r="BB4265" s="95"/>
      <c r="BC4265" s="95"/>
      <c r="BD4265" s="95"/>
      <c r="BE4265" s="95"/>
      <c r="BF4265" s="95"/>
      <c r="BG4265" s="95"/>
      <c r="BH4265" s="95"/>
      <c r="BI4265" s="95"/>
    </row>
    <row r="4266" spans="17:61" s="82" customFormat="1" x14ac:dyDescent="0.2">
      <c r="Q4266" s="103"/>
      <c r="R4266" s="104"/>
      <c r="S4266" s="103"/>
      <c r="T4266" s="103"/>
      <c r="U4266" s="103"/>
      <c r="V4266" s="103"/>
      <c r="W4266" s="103"/>
      <c r="X4266" s="103"/>
      <c r="Y4266" s="103"/>
      <c r="Z4266" s="103"/>
      <c r="AA4266" s="103"/>
      <c r="AB4266" s="103"/>
      <c r="AC4266" s="103"/>
      <c r="AD4266" s="103"/>
      <c r="AE4266" s="103"/>
      <c r="AF4266" s="103"/>
      <c r="AG4266" s="103"/>
      <c r="AH4266" s="103"/>
      <c r="AI4266" s="103"/>
      <c r="AJ4266" s="103"/>
      <c r="AK4266" s="103"/>
      <c r="AL4266" s="103"/>
      <c r="AM4266" s="103"/>
      <c r="AN4266" s="103"/>
      <c r="AO4266" s="103"/>
      <c r="AP4266" s="103"/>
      <c r="AQ4266" s="103"/>
      <c r="AR4266" s="103"/>
      <c r="AS4266" s="103"/>
      <c r="AT4266" s="103"/>
      <c r="AU4266" s="103"/>
      <c r="AV4266" s="103"/>
      <c r="AW4266" s="103"/>
      <c r="AX4266" s="103"/>
      <c r="AY4266" s="103"/>
      <c r="AZ4266" s="103"/>
      <c r="BA4266" s="95"/>
      <c r="BB4266" s="95"/>
      <c r="BC4266" s="95"/>
      <c r="BD4266" s="95"/>
      <c r="BE4266" s="95"/>
      <c r="BF4266" s="95"/>
      <c r="BG4266" s="95"/>
      <c r="BH4266" s="95"/>
      <c r="BI4266" s="95"/>
    </row>
    <row r="4267" spans="17:61" s="82" customFormat="1" x14ac:dyDescent="0.2">
      <c r="Q4267" s="103"/>
      <c r="R4267" s="104"/>
      <c r="S4267" s="103"/>
      <c r="T4267" s="103"/>
      <c r="U4267" s="103"/>
      <c r="V4267" s="103"/>
      <c r="W4267" s="103"/>
      <c r="X4267" s="103"/>
      <c r="Y4267" s="103"/>
      <c r="Z4267" s="103"/>
      <c r="AA4267" s="103"/>
      <c r="AB4267" s="103"/>
      <c r="AC4267" s="103"/>
      <c r="AD4267" s="103"/>
      <c r="AE4267" s="103"/>
      <c r="AF4267" s="103"/>
      <c r="AG4267" s="103"/>
      <c r="AH4267" s="103"/>
      <c r="AI4267" s="103"/>
      <c r="AJ4267" s="103"/>
      <c r="AK4267" s="103"/>
      <c r="AL4267" s="103"/>
      <c r="AM4267" s="103"/>
      <c r="AN4267" s="103"/>
      <c r="AO4267" s="103"/>
      <c r="AP4267" s="103"/>
      <c r="AQ4267" s="103"/>
      <c r="AR4267" s="103"/>
      <c r="AS4267" s="103"/>
      <c r="AT4267" s="103"/>
      <c r="AU4267" s="103"/>
      <c r="AV4267" s="103"/>
      <c r="AW4267" s="103"/>
      <c r="AX4267" s="103"/>
      <c r="AY4267" s="103"/>
      <c r="AZ4267" s="103"/>
      <c r="BA4267" s="95"/>
      <c r="BB4267" s="95"/>
      <c r="BC4267" s="95"/>
      <c r="BD4267" s="95"/>
      <c r="BE4267" s="95"/>
      <c r="BF4267" s="95"/>
      <c r="BG4267" s="95"/>
      <c r="BH4267" s="95"/>
      <c r="BI4267" s="95"/>
    </row>
    <row r="4268" spans="17:61" s="82" customFormat="1" x14ac:dyDescent="0.2">
      <c r="Q4268" s="103"/>
      <c r="R4268" s="104"/>
      <c r="S4268" s="103"/>
      <c r="T4268" s="103"/>
      <c r="U4268" s="103"/>
      <c r="V4268" s="103"/>
      <c r="W4268" s="103"/>
      <c r="X4268" s="103"/>
      <c r="Y4268" s="103"/>
      <c r="Z4268" s="103"/>
      <c r="AA4268" s="103"/>
      <c r="AB4268" s="103"/>
      <c r="AC4268" s="103"/>
      <c r="AD4268" s="103"/>
      <c r="AE4268" s="103"/>
      <c r="AF4268" s="103"/>
      <c r="AG4268" s="103"/>
      <c r="AH4268" s="103"/>
      <c r="AI4268" s="103"/>
      <c r="AJ4268" s="103"/>
      <c r="AK4268" s="103"/>
      <c r="AL4268" s="103"/>
      <c r="AM4268" s="103"/>
      <c r="AN4268" s="103"/>
      <c r="AO4268" s="103"/>
      <c r="AP4268" s="103"/>
      <c r="AQ4268" s="103"/>
      <c r="AR4268" s="103"/>
      <c r="AS4268" s="103"/>
      <c r="AT4268" s="103"/>
      <c r="AU4268" s="103"/>
      <c r="AV4268" s="103"/>
      <c r="AW4268" s="103"/>
      <c r="AX4268" s="103"/>
      <c r="AY4268" s="103"/>
      <c r="AZ4268" s="103"/>
      <c r="BA4268" s="95"/>
      <c r="BB4268" s="95"/>
      <c r="BC4268" s="95"/>
      <c r="BD4268" s="95"/>
      <c r="BE4268" s="95"/>
      <c r="BF4268" s="95"/>
      <c r="BG4268" s="95"/>
      <c r="BH4268" s="95"/>
      <c r="BI4268" s="95"/>
    </row>
    <row r="4269" spans="17:61" s="82" customFormat="1" x14ac:dyDescent="0.2">
      <c r="Q4269" s="103"/>
      <c r="R4269" s="104"/>
      <c r="S4269" s="103"/>
      <c r="T4269" s="103"/>
      <c r="U4269" s="103"/>
      <c r="V4269" s="103"/>
      <c r="W4269" s="103"/>
      <c r="X4269" s="103"/>
      <c r="Y4269" s="103"/>
      <c r="Z4269" s="103"/>
      <c r="AA4269" s="103"/>
      <c r="AB4269" s="103"/>
      <c r="AC4269" s="103"/>
      <c r="AD4269" s="103"/>
      <c r="AE4269" s="103"/>
      <c r="AF4269" s="103"/>
      <c r="AG4269" s="103"/>
      <c r="AH4269" s="103"/>
      <c r="AI4269" s="103"/>
      <c r="AJ4269" s="103"/>
      <c r="AK4269" s="103"/>
      <c r="AL4269" s="103"/>
      <c r="AM4269" s="103"/>
      <c r="AN4269" s="103"/>
      <c r="AO4269" s="103"/>
      <c r="AP4269" s="103"/>
      <c r="AQ4269" s="103"/>
      <c r="AR4269" s="103"/>
      <c r="AS4269" s="103"/>
      <c r="AT4269" s="103"/>
      <c r="AU4269" s="103"/>
      <c r="AV4269" s="103"/>
      <c r="AW4269" s="103"/>
      <c r="AX4269" s="103"/>
      <c r="AY4269" s="103"/>
      <c r="AZ4269" s="103"/>
      <c r="BA4269" s="95"/>
      <c r="BB4269" s="95"/>
      <c r="BC4269" s="95"/>
      <c r="BD4269" s="95"/>
      <c r="BE4269" s="95"/>
      <c r="BF4269" s="95"/>
      <c r="BG4269" s="95"/>
      <c r="BH4269" s="95"/>
      <c r="BI4269" s="95"/>
    </row>
    <row r="4270" spans="17:61" s="82" customFormat="1" x14ac:dyDescent="0.2">
      <c r="Q4270" s="103"/>
      <c r="R4270" s="104"/>
      <c r="S4270" s="103"/>
      <c r="T4270" s="103"/>
      <c r="U4270" s="103"/>
      <c r="V4270" s="103"/>
      <c r="W4270" s="103"/>
      <c r="X4270" s="103"/>
      <c r="Y4270" s="103"/>
      <c r="Z4270" s="103"/>
      <c r="AA4270" s="103"/>
      <c r="AB4270" s="103"/>
      <c r="AC4270" s="103"/>
      <c r="AD4270" s="103"/>
      <c r="AE4270" s="103"/>
      <c r="AF4270" s="103"/>
      <c r="AG4270" s="103"/>
      <c r="AH4270" s="103"/>
      <c r="AI4270" s="103"/>
      <c r="AJ4270" s="103"/>
      <c r="AK4270" s="103"/>
      <c r="AL4270" s="103"/>
      <c r="AM4270" s="103"/>
      <c r="AN4270" s="103"/>
      <c r="AO4270" s="103"/>
      <c r="AP4270" s="103"/>
      <c r="AQ4270" s="103"/>
      <c r="AR4270" s="103"/>
      <c r="AS4270" s="103"/>
      <c r="AT4270" s="103"/>
      <c r="AU4270" s="103"/>
      <c r="AV4270" s="103"/>
      <c r="AW4270" s="103"/>
      <c r="AX4270" s="103"/>
      <c r="AY4270" s="103"/>
      <c r="AZ4270" s="103"/>
      <c r="BA4270" s="95"/>
      <c r="BB4270" s="95"/>
      <c r="BC4270" s="95"/>
      <c r="BD4270" s="95"/>
      <c r="BE4270" s="95"/>
      <c r="BF4270" s="95"/>
      <c r="BG4270" s="95"/>
      <c r="BH4270" s="95"/>
      <c r="BI4270" s="95"/>
    </row>
    <row r="4271" spans="17:61" s="82" customFormat="1" x14ac:dyDescent="0.2">
      <c r="Q4271" s="103"/>
      <c r="R4271" s="104"/>
      <c r="S4271" s="103"/>
      <c r="T4271" s="103"/>
      <c r="U4271" s="103"/>
      <c r="V4271" s="103"/>
      <c r="W4271" s="103"/>
      <c r="X4271" s="103"/>
      <c r="Y4271" s="103"/>
      <c r="Z4271" s="103"/>
      <c r="AA4271" s="103"/>
      <c r="AB4271" s="103"/>
      <c r="AC4271" s="103"/>
      <c r="AD4271" s="103"/>
      <c r="AE4271" s="103"/>
      <c r="AF4271" s="103"/>
      <c r="AG4271" s="103"/>
      <c r="AH4271" s="103"/>
      <c r="AI4271" s="103"/>
      <c r="AJ4271" s="103"/>
      <c r="AK4271" s="103"/>
      <c r="AL4271" s="103"/>
      <c r="AM4271" s="103"/>
      <c r="AN4271" s="103"/>
      <c r="AO4271" s="103"/>
      <c r="AP4271" s="103"/>
      <c r="AQ4271" s="103"/>
      <c r="AR4271" s="103"/>
      <c r="AS4271" s="103"/>
      <c r="AT4271" s="103"/>
      <c r="AU4271" s="103"/>
      <c r="AV4271" s="103"/>
      <c r="AW4271" s="103"/>
      <c r="AX4271" s="103"/>
      <c r="AY4271" s="103"/>
      <c r="AZ4271" s="103"/>
      <c r="BA4271" s="95"/>
      <c r="BB4271" s="95"/>
      <c r="BC4271" s="95"/>
      <c r="BD4271" s="95"/>
      <c r="BE4271" s="95"/>
      <c r="BF4271" s="95"/>
      <c r="BG4271" s="95"/>
      <c r="BH4271" s="95"/>
      <c r="BI4271" s="95"/>
    </row>
    <row r="4272" spans="17:61" s="82" customFormat="1" x14ac:dyDescent="0.2">
      <c r="Q4272" s="103"/>
      <c r="R4272" s="104"/>
      <c r="S4272" s="103"/>
      <c r="T4272" s="103"/>
      <c r="U4272" s="103"/>
      <c r="V4272" s="103"/>
      <c r="W4272" s="103"/>
      <c r="X4272" s="103"/>
      <c r="Y4272" s="103"/>
      <c r="Z4272" s="103"/>
      <c r="AA4272" s="103"/>
      <c r="AB4272" s="103"/>
      <c r="AC4272" s="103"/>
      <c r="AD4272" s="103"/>
      <c r="AE4272" s="103"/>
      <c r="AF4272" s="103"/>
      <c r="AG4272" s="103"/>
      <c r="AH4272" s="103"/>
      <c r="AI4272" s="103"/>
      <c r="AJ4272" s="103"/>
      <c r="AK4272" s="103"/>
      <c r="AL4272" s="103"/>
      <c r="AM4272" s="103"/>
      <c r="AN4272" s="103"/>
      <c r="AO4272" s="103"/>
      <c r="AP4272" s="103"/>
      <c r="AQ4272" s="103"/>
      <c r="AR4272" s="103"/>
      <c r="AS4272" s="103"/>
      <c r="AT4272" s="103"/>
      <c r="AU4272" s="103"/>
      <c r="AV4272" s="103"/>
      <c r="AW4272" s="103"/>
      <c r="AX4272" s="103"/>
      <c r="AY4272" s="103"/>
      <c r="AZ4272" s="103"/>
      <c r="BA4272" s="95"/>
      <c r="BB4272" s="95"/>
      <c r="BC4272" s="95"/>
      <c r="BD4272" s="95"/>
      <c r="BE4272" s="95"/>
      <c r="BF4272" s="95"/>
      <c r="BG4272" s="95"/>
      <c r="BH4272" s="95"/>
      <c r="BI4272" s="95"/>
    </row>
    <row r="4273" spans="17:61" s="82" customFormat="1" x14ac:dyDescent="0.2">
      <c r="Q4273" s="103"/>
      <c r="R4273" s="104"/>
      <c r="S4273" s="103"/>
      <c r="T4273" s="103"/>
      <c r="U4273" s="103"/>
      <c r="V4273" s="103"/>
      <c r="W4273" s="103"/>
      <c r="X4273" s="103"/>
      <c r="Y4273" s="103"/>
      <c r="Z4273" s="103"/>
      <c r="AA4273" s="103"/>
      <c r="AB4273" s="103"/>
      <c r="AC4273" s="103"/>
      <c r="AD4273" s="103"/>
      <c r="AE4273" s="103"/>
      <c r="AF4273" s="103"/>
      <c r="AG4273" s="103"/>
      <c r="AH4273" s="103"/>
      <c r="AI4273" s="103"/>
      <c r="AJ4273" s="103"/>
      <c r="AK4273" s="103"/>
      <c r="AL4273" s="103"/>
      <c r="AM4273" s="103"/>
      <c r="AN4273" s="103"/>
      <c r="AO4273" s="103"/>
      <c r="AP4273" s="103"/>
      <c r="AQ4273" s="103"/>
      <c r="AR4273" s="103"/>
      <c r="AS4273" s="103"/>
      <c r="AT4273" s="103"/>
      <c r="AU4273" s="103"/>
      <c r="AV4273" s="103"/>
      <c r="AW4273" s="103"/>
      <c r="AX4273" s="103"/>
      <c r="AY4273" s="103"/>
      <c r="AZ4273" s="103"/>
      <c r="BA4273" s="95"/>
      <c r="BB4273" s="95"/>
      <c r="BC4273" s="95"/>
      <c r="BD4273" s="95"/>
      <c r="BE4273" s="95"/>
      <c r="BF4273" s="95"/>
      <c r="BG4273" s="95"/>
      <c r="BH4273" s="95"/>
      <c r="BI4273" s="95"/>
    </row>
    <row r="4274" spans="17:61" s="82" customFormat="1" x14ac:dyDescent="0.2">
      <c r="Q4274" s="103"/>
      <c r="R4274" s="104"/>
      <c r="S4274" s="103"/>
      <c r="T4274" s="103"/>
      <c r="U4274" s="103"/>
      <c r="V4274" s="103"/>
      <c r="W4274" s="103"/>
      <c r="X4274" s="103"/>
      <c r="Y4274" s="103"/>
      <c r="Z4274" s="103"/>
      <c r="AA4274" s="103"/>
      <c r="AB4274" s="103"/>
      <c r="AC4274" s="103"/>
      <c r="AD4274" s="103"/>
      <c r="AE4274" s="103"/>
      <c r="AF4274" s="103"/>
      <c r="AG4274" s="103"/>
      <c r="AH4274" s="103"/>
      <c r="AI4274" s="103"/>
      <c r="AJ4274" s="103"/>
      <c r="AK4274" s="103"/>
      <c r="AL4274" s="103"/>
      <c r="AM4274" s="103"/>
      <c r="AN4274" s="103"/>
      <c r="AO4274" s="103"/>
      <c r="AP4274" s="103"/>
      <c r="AQ4274" s="103"/>
      <c r="AR4274" s="103"/>
      <c r="AS4274" s="103"/>
      <c r="AT4274" s="103"/>
      <c r="AU4274" s="103"/>
      <c r="AV4274" s="103"/>
      <c r="AW4274" s="103"/>
      <c r="AX4274" s="103"/>
      <c r="AY4274" s="103"/>
      <c r="AZ4274" s="103"/>
      <c r="BA4274" s="95"/>
      <c r="BB4274" s="95"/>
      <c r="BC4274" s="95"/>
      <c r="BD4274" s="95"/>
      <c r="BE4274" s="95"/>
      <c r="BF4274" s="95"/>
      <c r="BG4274" s="95"/>
      <c r="BH4274" s="95"/>
      <c r="BI4274" s="95"/>
    </row>
    <row r="4275" spans="17:61" s="82" customFormat="1" x14ac:dyDescent="0.2">
      <c r="Q4275" s="103"/>
      <c r="R4275" s="104"/>
      <c r="S4275" s="103"/>
      <c r="T4275" s="103"/>
      <c r="U4275" s="103"/>
      <c r="V4275" s="103"/>
      <c r="W4275" s="103"/>
      <c r="X4275" s="103"/>
      <c r="Y4275" s="103"/>
      <c r="Z4275" s="103"/>
      <c r="AA4275" s="103"/>
      <c r="AB4275" s="103"/>
      <c r="AC4275" s="103"/>
      <c r="AD4275" s="103"/>
      <c r="AE4275" s="103"/>
      <c r="AF4275" s="103"/>
      <c r="AG4275" s="103"/>
      <c r="AH4275" s="103"/>
      <c r="AI4275" s="103"/>
      <c r="AJ4275" s="103"/>
      <c r="AK4275" s="103"/>
      <c r="AL4275" s="103"/>
      <c r="AM4275" s="103"/>
      <c r="AN4275" s="103"/>
      <c r="AO4275" s="103"/>
      <c r="AP4275" s="103"/>
      <c r="AQ4275" s="103"/>
      <c r="AR4275" s="103"/>
      <c r="AS4275" s="103"/>
      <c r="AT4275" s="103"/>
      <c r="AU4275" s="103"/>
      <c r="AV4275" s="103"/>
      <c r="AW4275" s="103"/>
      <c r="AX4275" s="103"/>
      <c r="AY4275" s="103"/>
      <c r="AZ4275" s="103"/>
      <c r="BA4275" s="95"/>
      <c r="BB4275" s="95"/>
      <c r="BC4275" s="95"/>
      <c r="BD4275" s="95"/>
      <c r="BE4275" s="95"/>
      <c r="BF4275" s="95"/>
      <c r="BG4275" s="95"/>
      <c r="BH4275" s="95"/>
      <c r="BI4275" s="95"/>
    </row>
    <row r="4276" spans="17:61" s="82" customFormat="1" x14ac:dyDescent="0.2">
      <c r="Q4276" s="103"/>
      <c r="R4276" s="104"/>
      <c r="S4276" s="103"/>
      <c r="T4276" s="103"/>
      <c r="U4276" s="103"/>
      <c r="V4276" s="103"/>
      <c r="W4276" s="103"/>
      <c r="X4276" s="103"/>
      <c r="Y4276" s="103"/>
      <c r="Z4276" s="103"/>
      <c r="AA4276" s="103"/>
      <c r="AB4276" s="103"/>
      <c r="AC4276" s="103"/>
      <c r="AD4276" s="103"/>
      <c r="AE4276" s="103"/>
      <c r="AF4276" s="103"/>
      <c r="AG4276" s="103"/>
      <c r="AH4276" s="103"/>
      <c r="AI4276" s="103"/>
      <c r="AJ4276" s="103"/>
      <c r="AK4276" s="103"/>
      <c r="AL4276" s="103"/>
      <c r="AM4276" s="103"/>
      <c r="AN4276" s="103"/>
      <c r="AO4276" s="103"/>
      <c r="AP4276" s="103"/>
      <c r="AQ4276" s="103"/>
      <c r="AR4276" s="103"/>
      <c r="AS4276" s="103"/>
      <c r="AT4276" s="103"/>
      <c r="AU4276" s="103"/>
      <c r="AV4276" s="103"/>
      <c r="AW4276" s="103"/>
      <c r="AX4276" s="103"/>
      <c r="AY4276" s="103"/>
      <c r="AZ4276" s="103"/>
      <c r="BA4276" s="95"/>
      <c r="BB4276" s="95"/>
      <c r="BC4276" s="95"/>
      <c r="BD4276" s="95"/>
      <c r="BE4276" s="95"/>
      <c r="BF4276" s="95"/>
      <c r="BG4276" s="95"/>
      <c r="BH4276" s="95"/>
      <c r="BI4276" s="95"/>
    </row>
    <row r="4277" spans="17:61" s="82" customFormat="1" x14ac:dyDescent="0.2">
      <c r="Q4277" s="103"/>
      <c r="R4277" s="104"/>
      <c r="S4277" s="103"/>
      <c r="T4277" s="103"/>
      <c r="U4277" s="103"/>
      <c r="V4277" s="103"/>
      <c r="W4277" s="103"/>
      <c r="X4277" s="103"/>
      <c r="Y4277" s="103"/>
      <c r="Z4277" s="103"/>
      <c r="AA4277" s="103"/>
      <c r="AB4277" s="103"/>
      <c r="AC4277" s="103"/>
      <c r="AD4277" s="103"/>
      <c r="AE4277" s="103"/>
      <c r="AF4277" s="103"/>
      <c r="AG4277" s="103"/>
      <c r="AH4277" s="103"/>
      <c r="AI4277" s="103"/>
      <c r="AJ4277" s="103"/>
      <c r="AK4277" s="103"/>
      <c r="AL4277" s="103"/>
      <c r="AM4277" s="103"/>
      <c r="AN4277" s="103"/>
      <c r="AO4277" s="103"/>
      <c r="AP4277" s="103"/>
      <c r="AQ4277" s="103"/>
      <c r="AR4277" s="103"/>
      <c r="AS4277" s="103"/>
      <c r="AT4277" s="103"/>
      <c r="AU4277" s="103"/>
      <c r="AV4277" s="103"/>
      <c r="AW4277" s="103"/>
      <c r="AX4277" s="103"/>
      <c r="AY4277" s="103"/>
      <c r="AZ4277" s="103"/>
      <c r="BA4277" s="95"/>
      <c r="BB4277" s="95"/>
      <c r="BC4277" s="95"/>
      <c r="BD4277" s="95"/>
      <c r="BE4277" s="95"/>
      <c r="BF4277" s="95"/>
      <c r="BG4277" s="95"/>
      <c r="BH4277" s="95"/>
      <c r="BI4277" s="95"/>
    </row>
    <row r="4278" spans="17:61" s="82" customFormat="1" x14ac:dyDescent="0.2">
      <c r="Q4278" s="103"/>
      <c r="R4278" s="104"/>
      <c r="S4278" s="103"/>
      <c r="T4278" s="103"/>
      <c r="U4278" s="103"/>
      <c r="V4278" s="103"/>
      <c r="W4278" s="103"/>
      <c r="X4278" s="103"/>
      <c r="Y4278" s="103"/>
      <c r="Z4278" s="103"/>
      <c r="AA4278" s="103"/>
      <c r="AB4278" s="103"/>
      <c r="AC4278" s="103"/>
      <c r="AD4278" s="103"/>
      <c r="AE4278" s="103"/>
      <c r="AF4278" s="103"/>
      <c r="AG4278" s="103"/>
      <c r="AH4278" s="103"/>
      <c r="AI4278" s="103"/>
      <c r="AJ4278" s="103"/>
      <c r="AK4278" s="103"/>
      <c r="AL4278" s="103"/>
      <c r="AM4278" s="103"/>
      <c r="AN4278" s="103"/>
      <c r="AO4278" s="103"/>
      <c r="AP4278" s="103"/>
      <c r="AQ4278" s="103"/>
      <c r="AR4278" s="103"/>
      <c r="AS4278" s="103"/>
      <c r="AT4278" s="103"/>
      <c r="AU4278" s="103"/>
      <c r="AV4278" s="103"/>
      <c r="AW4278" s="103"/>
      <c r="AX4278" s="103"/>
      <c r="AY4278" s="103"/>
      <c r="AZ4278" s="103"/>
      <c r="BA4278" s="95"/>
      <c r="BB4278" s="95"/>
      <c r="BC4278" s="95"/>
      <c r="BD4278" s="95"/>
      <c r="BE4278" s="95"/>
      <c r="BF4278" s="95"/>
      <c r="BG4278" s="95"/>
      <c r="BH4278" s="95"/>
      <c r="BI4278" s="95"/>
    </row>
    <row r="4279" spans="17:61" s="82" customFormat="1" x14ac:dyDescent="0.2">
      <c r="Q4279" s="103"/>
      <c r="R4279" s="104"/>
      <c r="S4279" s="103"/>
      <c r="T4279" s="103"/>
      <c r="U4279" s="103"/>
      <c r="V4279" s="103"/>
      <c r="W4279" s="103"/>
      <c r="X4279" s="103"/>
      <c r="Y4279" s="103"/>
      <c r="Z4279" s="103"/>
      <c r="AA4279" s="103"/>
      <c r="AB4279" s="103"/>
      <c r="AC4279" s="103"/>
      <c r="AD4279" s="103"/>
      <c r="AE4279" s="103"/>
      <c r="AF4279" s="103"/>
      <c r="AG4279" s="103"/>
      <c r="AH4279" s="103"/>
      <c r="AI4279" s="103"/>
      <c r="AJ4279" s="103"/>
      <c r="AK4279" s="103"/>
      <c r="AL4279" s="103"/>
      <c r="AM4279" s="103"/>
      <c r="AN4279" s="103"/>
      <c r="AO4279" s="103"/>
      <c r="AP4279" s="103"/>
      <c r="AQ4279" s="103"/>
      <c r="AR4279" s="103"/>
      <c r="AS4279" s="103"/>
      <c r="AT4279" s="103"/>
      <c r="AU4279" s="103"/>
      <c r="AV4279" s="103"/>
      <c r="AW4279" s="103"/>
      <c r="AX4279" s="103"/>
      <c r="AY4279" s="103"/>
      <c r="AZ4279" s="103"/>
      <c r="BA4279" s="95"/>
      <c r="BB4279" s="95"/>
      <c r="BC4279" s="95"/>
      <c r="BD4279" s="95"/>
      <c r="BE4279" s="95"/>
      <c r="BF4279" s="95"/>
      <c r="BG4279" s="95"/>
      <c r="BH4279" s="95"/>
      <c r="BI4279" s="95"/>
    </row>
    <row r="4280" spans="17:61" s="82" customFormat="1" x14ac:dyDescent="0.2">
      <c r="Q4280" s="103"/>
      <c r="R4280" s="104"/>
      <c r="S4280" s="103"/>
      <c r="T4280" s="103"/>
      <c r="U4280" s="103"/>
      <c r="V4280" s="103"/>
      <c r="W4280" s="103"/>
      <c r="X4280" s="103"/>
      <c r="Y4280" s="103"/>
      <c r="Z4280" s="103"/>
      <c r="AA4280" s="103"/>
      <c r="AB4280" s="103"/>
      <c r="AC4280" s="103"/>
      <c r="AD4280" s="103"/>
      <c r="AE4280" s="103"/>
      <c r="AF4280" s="103"/>
      <c r="AG4280" s="103"/>
      <c r="AH4280" s="103"/>
      <c r="AI4280" s="103"/>
      <c r="AJ4280" s="103"/>
      <c r="AK4280" s="103"/>
      <c r="AL4280" s="103"/>
      <c r="AM4280" s="103"/>
      <c r="AN4280" s="103"/>
      <c r="AO4280" s="103"/>
      <c r="AP4280" s="103"/>
      <c r="AQ4280" s="103"/>
      <c r="AR4280" s="103"/>
      <c r="AS4280" s="103"/>
      <c r="AT4280" s="103"/>
      <c r="AU4280" s="103"/>
      <c r="AV4280" s="103"/>
      <c r="AW4280" s="103"/>
      <c r="AX4280" s="103"/>
      <c r="AY4280" s="103"/>
      <c r="AZ4280" s="103"/>
      <c r="BA4280" s="95"/>
      <c r="BB4280" s="95"/>
      <c r="BC4280" s="95"/>
      <c r="BD4280" s="95"/>
      <c r="BE4280" s="95"/>
      <c r="BF4280" s="95"/>
      <c r="BG4280" s="95"/>
      <c r="BH4280" s="95"/>
      <c r="BI4280" s="95"/>
    </row>
    <row r="4281" spans="17:61" s="82" customFormat="1" x14ac:dyDescent="0.2">
      <c r="Q4281" s="103"/>
      <c r="R4281" s="104"/>
      <c r="S4281" s="103"/>
      <c r="T4281" s="103"/>
      <c r="U4281" s="103"/>
      <c r="V4281" s="103"/>
      <c r="W4281" s="103"/>
      <c r="X4281" s="103"/>
      <c r="Y4281" s="103"/>
      <c r="Z4281" s="103"/>
      <c r="AA4281" s="103"/>
      <c r="AB4281" s="103"/>
      <c r="AC4281" s="103"/>
      <c r="AD4281" s="103"/>
      <c r="AE4281" s="103"/>
      <c r="AF4281" s="103"/>
      <c r="AG4281" s="103"/>
      <c r="AH4281" s="103"/>
      <c r="AI4281" s="103"/>
      <c r="AJ4281" s="103"/>
      <c r="AK4281" s="103"/>
      <c r="AL4281" s="103"/>
      <c r="AM4281" s="103"/>
      <c r="AN4281" s="103"/>
      <c r="AO4281" s="103"/>
      <c r="AP4281" s="103"/>
      <c r="AQ4281" s="103"/>
      <c r="AR4281" s="103"/>
      <c r="AS4281" s="103"/>
      <c r="AT4281" s="103"/>
      <c r="AU4281" s="103"/>
      <c r="AV4281" s="103"/>
      <c r="AW4281" s="103"/>
      <c r="AX4281" s="103"/>
      <c r="AY4281" s="103"/>
      <c r="AZ4281" s="103"/>
      <c r="BA4281" s="95"/>
      <c r="BB4281" s="95"/>
      <c r="BC4281" s="95"/>
      <c r="BD4281" s="95"/>
      <c r="BE4281" s="95"/>
      <c r="BF4281" s="95"/>
      <c r="BG4281" s="95"/>
      <c r="BH4281" s="95"/>
      <c r="BI4281" s="95"/>
    </row>
    <row r="4282" spans="17:61" s="82" customFormat="1" x14ac:dyDescent="0.2">
      <c r="Q4282" s="103"/>
      <c r="R4282" s="104"/>
      <c r="S4282" s="103"/>
      <c r="T4282" s="103"/>
      <c r="U4282" s="103"/>
      <c r="V4282" s="103"/>
      <c r="W4282" s="103"/>
      <c r="X4282" s="103"/>
      <c r="Y4282" s="103"/>
      <c r="Z4282" s="103"/>
      <c r="AA4282" s="103"/>
      <c r="AB4282" s="103"/>
      <c r="AC4282" s="103"/>
      <c r="AD4282" s="103"/>
      <c r="AE4282" s="103"/>
      <c r="AF4282" s="103"/>
      <c r="AG4282" s="103"/>
      <c r="AH4282" s="103"/>
      <c r="AI4282" s="103"/>
      <c r="AJ4282" s="103"/>
      <c r="AK4282" s="103"/>
      <c r="AL4282" s="103"/>
      <c r="AM4282" s="103"/>
      <c r="AN4282" s="103"/>
      <c r="AO4282" s="103"/>
      <c r="AP4282" s="103"/>
      <c r="AQ4282" s="103"/>
      <c r="AR4282" s="103"/>
      <c r="AS4282" s="103"/>
      <c r="AT4282" s="103"/>
      <c r="AU4282" s="103"/>
      <c r="AV4282" s="103"/>
      <c r="AW4282" s="103"/>
      <c r="AX4282" s="103"/>
      <c r="AY4282" s="103"/>
      <c r="AZ4282" s="103"/>
      <c r="BA4282" s="95"/>
      <c r="BB4282" s="95"/>
      <c r="BC4282" s="95"/>
      <c r="BD4282" s="95"/>
      <c r="BE4282" s="95"/>
      <c r="BF4282" s="95"/>
      <c r="BG4282" s="95"/>
      <c r="BH4282" s="95"/>
      <c r="BI4282" s="95"/>
    </row>
    <row r="4283" spans="17:61" s="82" customFormat="1" x14ac:dyDescent="0.2">
      <c r="Q4283" s="103"/>
      <c r="R4283" s="104"/>
      <c r="S4283" s="103"/>
      <c r="T4283" s="103"/>
      <c r="U4283" s="103"/>
      <c r="V4283" s="103"/>
      <c r="W4283" s="103"/>
      <c r="X4283" s="103"/>
      <c r="Y4283" s="103"/>
      <c r="Z4283" s="103"/>
      <c r="AA4283" s="103"/>
      <c r="AB4283" s="103"/>
      <c r="AC4283" s="103"/>
      <c r="AD4283" s="103"/>
      <c r="AE4283" s="103"/>
      <c r="AF4283" s="103"/>
      <c r="AG4283" s="103"/>
      <c r="AH4283" s="103"/>
      <c r="AI4283" s="103"/>
      <c r="AJ4283" s="103"/>
      <c r="AK4283" s="103"/>
      <c r="AL4283" s="103"/>
      <c r="AM4283" s="103"/>
      <c r="AN4283" s="103"/>
      <c r="AO4283" s="103"/>
      <c r="AP4283" s="103"/>
      <c r="AQ4283" s="103"/>
      <c r="AR4283" s="103"/>
      <c r="AS4283" s="103"/>
      <c r="AT4283" s="103"/>
      <c r="AU4283" s="103"/>
      <c r="AV4283" s="103"/>
      <c r="AW4283" s="103"/>
      <c r="AX4283" s="103"/>
      <c r="AY4283" s="103"/>
      <c r="AZ4283" s="103"/>
      <c r="BA4283" s="95"/>
      <c r="BB4283" s="95"/>
      <c r="BC4283" s="95"/>
      <c r="BD4283" s="95"/>
      <c r="BE4283" s="95"/>
      <c r="BF4283" s="95"/>
      <c r="BG4283" s="95"/>
      <c r="BH4283" s="95"/>
      <c r="BI4283" s="95"/>
    </row>
    <row r="4284" spans="17:61" s="82" customFormat="1" x14ac:dyDescent="0.2">
      <c r="Q4284" s="103"/>
      <c r="R4284" s="104"/>
      <c r="S4284" s="103"/>
      <c r="T4284" s="103"/>
      <c r="U4284" s="103"/>
      <c r="V4284" s="103"/>
      <c r="W4284" s="103"/>
      <c r="X4284" s="103"/>
      <c r="Y4284" s="103"/>
      <c r="Z4284" s="103"/>
      <c r="AA4284" s="103"/>
      <c r="AB4284" s="103"/>
      <c r="AC4284" s="103"/>
      <c r="AD4284" s="103"/>
      <c r="AE4284" s="103"/>
      <c r="AF4284" s="103"/>
      <c r="AG4284" s="103"/>
      <c r="AH4284" s="103"/>
      <c r="AI4284" s="103"/>
      <c r="AJ4284" s="103"/>
      <c r="AK4284" s="103"/>
      <c r="AL4284" s="103"/>
      <c r="AM4284" s="103"/>
      <c r="AN4284" s="103"/>
      <c r="AO4284" s="103"/>
      <c r="AP4284" s="103"/>
      <c r="AQ4284" s="103"/>
      <c r="AR4284" s="103"/>
      <c r="AS4284" s="103"/>
      <c r="AT4284" s="103"/>
      <c r="AU4284" s="103"/>
      <c r="AV4284" s="103"/>
      <c r="AW4284" s="103"/>
      <c r="AX4284" s="103"/>
      <c r="AY4284" s="103"/>
      <c r="AZ4284" s="103"/>
      <c r="BA4284" s="95"/>
      <c r="BB4284" s="95"/>
      <c r="BC4284" s="95"/>
      <c r="BD4284" s="95"/>
      <c r="BE4284" s="95"/>
      <c r="BF4284" s="95"/>
      <c r="BG4284" s="95"/>
      <c r="BH4284" s="95"/>
      <c r="BI4284" s="95"/>
    </row>
    <row r="4285" spans="17:61" s="82" customFormat="1" x14ac:dyDescent="0.2">
      <c r="Q4285" s="103"/>
      <c r="R4285" s="104"/>
      <c r="S4285" s="103"/>
      <c r="T4285" s="103"/>
      <c r="U4285" s="103"/>
      <c r="V4285" s="103"/>
      <c r="W4285" s="103"/>
      <c r="X4285" s="103"/>
      <c r="Y4285" s="103"/>
      <c r="Z4285" s="103"/>
      <c r="AA4285" s="103"/>
      <c r="AB4285" s="103"/>
      <c r="AC4285" s="103"/>
      <c r="AD4285" s="103"/>
      <c r="AE4285" s="103"/>
      <c r="AF4285" s="103"/>
      <c r="AG4285" s="103"/>
      <c r="AH4285" s="103"/>
      <c r="AI4285" s="103"/>
      <c r="AJ4285" s="103"/>
      <c r="AK4285" s="103"/>
      <c r="AL4285" s="103"/>
      <c r="AM4285" s="103"/>
      <c r="AN4285" s="103"/>
      <c r="AO4285" s="103"/>
      <c r="AP4285" s="103"/>
      <c r="AQ4285" s="103"/>
      <c r="AR4285" s="103"/>
      <c r="AS4285" s="103"/>
      <c r="AT4285" s="103"/>
      <c r="AU4285" s="103"/>
      <c r="AV4285" s="103"/>
      <c r="AW4285" s="103"/>
      <c r="AX4285" s="103"/>
      <c r="AY4285" s="103"/>
      <c r="AZ4285" s="103"/>
      <c r="BA4285" s="95"/>
      <c r="BB4285" s="95"/>
      <c r="BC4285" s="95"/>
      <c r="BD4285" s="95"/>
      <c r="BE4285" s="95"/>
      <c r="BF4285" s="95"/>
      <c r="BG4285" s="95"/>
      <c r="BH4285" s="95"/>
      <c r="BI4285" s="95"/>
    </row>
    <row r="4286" spans="17:61" s="82" customFormat="1" x14ac:dyDescent="0.2">
      <c r="Q4286" s="103"/>
      <c r="R4286" s="104"/>
      <c r="S4286" s="103"/>
      <c r="T4286" s="103"/>
      <c r="U4286" s="103"/>
      <c r="V4286" s="103"/>
      <c r="W4286" s="103"/>
      <c r="X4286" s="103"/>
      <c r="Y4286" s="103"/>
      <c r="Z4286" s="103"/>
      <c r="AA4286" s="103"/>
      <c r="AB4286" s="103"/>
      <c r="AC4286" s="103"/>
      <c r="AD4286" s="103"/>
      <c r="AE4286" s="103"/>
      <c r="AF4286" s="103"/>
      <c r="AG4286" s="103"/>
      <c r="AH4286" s="103"/>
      <c r="AI4286" s="103"/>
      <c r="AJ4286" s="103"/>
      <c r="AK4286" s="103"/>
      <c r="AL4286" s="103"/>
      <c r="AM4286" s="103"/>
      <c r="AN4286" s="103"/>
      <c r="AO4286" s="103"/>
      <c r="AP4286" s="103"/>
      <c r="AQ4286" s="103"/>
      <c r="AR4286" s="103"/>
      <c r="AS4286" s="103"/>
      <c r="AT4286" s="103"/>
      <c r="AU4286" s="103"/>
      <c r="AV4286" s="103"/>
      <c r="AW4286" s="103"/>
      <c r="AX4286" s="103"/>
      <c r="AY4286" s="103"/>
      <c r="AZ4286" s="103"/>
      <c r="BA4286" s="95"/>
      <c r="BB4286" s="95"/>
      <c r="BC4286" s="95"/>
      <c r="BD4286" s="95"/>
      <c r="BE4286" s="95"/>
      <c r="BF4286" s="95"/>
      <c r="BG4286" s="95"/>
      <c r="BH4286" s="95"/>
      <c r="BI4286" s="95"/>
    </row>
    <row r="4287" spans="17:61" s="82" customFormat="1" x14ac:dyDescent="0.2">
      <c r="Q4287" s="103"/>
      <c r="R4287" s="104"/>
      <c r="S4287" s="103"/>
      <c r="T4287" s="103"/>
      <c r="U4287" s="103"/>
      <c r="V4287" s="103"/>
      <c r="W4287" s="103"/>
      <c r="X4287" s="103"/>
      <c r="Y4287" s="103"/>
      <c r="Z4287" s="103"/>
      <c r="AA4287" s="103"/>
      <c r="AB4287" s="103"/>
      <c r="AC4287" s="103"/>
      <c r="AD4287" s="103"/>
      <c r="AE4287" s="103"/>
      <c r="AF4287" s="103"/>
      <c r="AG4287" s="103"/>
      <c r="AH4287" s="103"/>
      <c r="AI4287" s="103"/>
      <c r="AJ4287" s="103"/>
      <c r="AK4287" s="103"/>
      <c r="AL4287" s="103"/>
      <c r="AM4287" s="103"/>
      <c r="AN4287" s="103"/>
      <c r="AO4287" s="103"/>
      <c r="AP4287" s="103"/>
      <c r="AQ4287" s="103"/>
      <c r="AR4287" s="103"/>
      <c r="AS4287" s="103"/>
      <c r="AT4287" s="103"/>
      <c r="AU4287" s="103"/>
      <c r="AV4287" s="103"/>
      <c r="AW4287" s="103"/>
      <c r="AX4287" s="103"/>
      <c r="AY4287" s="103"/>
      <c r="AZ4287" s="103"/>
      <c r="BA4287" s="95"/>
      <c r="BB4287" s="95"/>
      <c r="BC4287" s="95"/>
      <c r="BD4287" s="95"/>
      <c r="BE4287" s="95"/>
      <c r="BF4287" s="95"/>
      <c r="BG4287" s="95"/>
      <c r="BH4287" s="95"/>
      <c r="BI4287" s="95"/>
    </row>
    <row r="4288" spans="17:61" s="82" customFormat="1" x14ac:dyDescent="0.2">
      <c r="Q4288" s="103"/>
      <c r="R4288" s="104"/>
      <c r="S4288" s="103"/>
      <c r="T4288" s="103"/>
      <c r="U4288" s="103"/>
      <c r="V4288" s="103"/>
      <c r="W4288" s="103"/>
      <c r="X4288" s="103"/>
      <c r="Y4288" s="103"/>
      <c r="Z4288" s="103"/>
      <c r="AA4288" s="103"/>
      <c r="AB4288" s="103"/>
      <c r="AC4288" s="103"/>
      <c r="AD4288" s="103"/>
      <c r="AE4288" s="103"/>
      <c r="AF4288" s="103"/>
      <c r="AG4288" s="103"/>
      <c r="AH4288" s="103"/>
      <c r="AI4288" s="103"/>
      <c r="AJ4288" s="103"/>
      <c r="AK4288" s="103"/>
      <c r="AL4288" s="103"/>
      <c r="AM4288" s="103"/>
      <c r="AN4288" s="103"/>
      <c r="AO4288" s="103"/>
      <c r="AP4288" s="103"/>
      <c r="AQ4288" s="103"/>
      <c r="AR4288" s="103"/>
      <c r="AS4288" s="103"/>
      <c r="AT4288" s="103"/>
      <c r="AU4288" s="103"/>
      <c r="AV4288" s="103"/>
      <c r="AW4288" s="103"/>
      <c r="AX4288" s="103"/>
      <c r="AY4288" s="103"/>
      <c r="AZ4288" s="103"/>
      <c r="BA4288" s="95"/>
      <c r="BB4288" s="95"/>
      <c r="BC4288" s="95"/>
      <c r="BD4288" s="95"/>
      <c r="BE4288" s="95"/>
      <c r="BF4288" s="95"/>
      <c r="BG4288" s="95"/>
      <c r="BH4288" s="95"/>
      <c r="BI4288" s="95"/>
    </row>
    <row r="4289" spans="17:61" s="82" customFormat="1" x14ac:dyDescent="0.2">
      <c r="Q4289" s="103"/>
      <c r="R4289" s="104"/>
      <c r="S4289" s="103"/>
      <c r="T4289" s="103"/>
      <c r="U4289" s="103"/>
      <c r="V4289" s="103"/>
      <c r="W4289" s="103"/>
      <c r="X4289" s="103"/>
      <c r="Y4289" s="103"/>
      <c r="Z4289" s="103"/>
      <c r="AA4289" s="103"/>
      <c r="AB4289" s="103"/>
      <c r="AC4289" s="103"/>
      <c r="AD4289" s="103"/>
      <c r="AE4289" s="103"/>
      <c r="AF4289" s="103"/>
      <c r="AG4289" s="103"/>
      <c r="AH4289" s="103"/>
      <c r="AI4289" s="103"/>
      <c r="AJ4289" s="103"/>
      <c r="AK4289" s="103"/>
      <c r="AL4289" s="103"/>
      <c r="AM4289" s="103"/>
      <c r="AN4289" s="103"/>
      <c r="AO4289" s="103"/>
      <c r="AP4289" s="103"/>
      <c r="AQ4289" s="103"/>
      <c r="AR4289" s="103"/>
      <c r="AS4289" s="103"/>
      <c r="AT4289" s="103"/>
      <c r="AU4289" s="103"/>
      <c r="AV4289" s="103"/>
      <c r="AW4289" s="103"/>
      <c r="AX4289" s="103"/>
      <c r="AY4289" s="103"/>
      <c r="AZ4289" s="103"/>
      <c r="BA4289" s="95"/>
      <c r="BB4289" s="95"/>
      <c r="BC4289" s="95"/>
      <c r="BD4289" s="95"/>
      <c r="BE4289" s="95"/>
      <c r="BF4289" s="95"/>
      <c r="BG4289" s="95"/>
      <c r="BH4289" s="95"/>
      <c r="BI4289" s="95"/>
    </row>
    <row r="4290" spans="17:61" s="82" customFormat="1" x14ac:dyDescent="0.2">
      <c r="Q4290" s="103"/>
      <c r="R4290" s="104"/>
      <c r="S4290" s="103"/>
      <c r="T4290" s="103"/>
      <c r="U4290" s="103"/>
      <c r="V4290" s="103"/>
      <c r="W4290" s="103"/>
      <c r="X4290" s="103"/>
      <c r="Y4290" s="103"/>
      <c r="Z4290" s="103"/>
      <c r="AA4290" s="103"/>
      <c r="AB4290" s="103"/>
      <c r="AC4290" s="103"/>
      <c r="AD4290" s="103"/>
      <c r="AE4290" s="103"/>
      <c r="AF4290" s="103"/>
      <c r="AG4290" s="103"/>
      <c r="AH4290" s="103"/>
      <c r="AI4290" s="103"/>
      <c r="AJ4290" s="103"/>
      <c r="AK4290" s="103"/>
      <c r="AL4290" s="103"/>
      <c r="AM4290" s="103"/>
      <c r="AN4290" s="103"/>
      <c r="AO4290" s="103"/>
      <c r="AP4290" s="103"/>
      <c r="AQ4290" s="103"/>
      <c r="AR4290" s="103"/>
      <c r="AS4290" s="103"/>
      <c r="AT4290" s="103"/>
      <c r="AU4290" s="103"/>
      <c r="AV4290" s="103"/>
      <c r="AW4290" s="103"/>
      <c r="AX4290" s="103"/>
      <c r="AY4290" s="103"/>
      <c r="AZ4290" s="103"/>
      <c r="BA4290" s="95"/>
      <c r="BB4290" s="95"/>
      <c r="BC4290" s="95"/>
      <c r="BD4290" s="95"/>
      <c r="BE4290" s="95"/>
      <c r="BF4290" s="95"/>
      <c r="BG4290" s="95"/>
      <c r="BH4290" s="95"/>
      <c r="BI4290" s="95"/>
    </row>
    <row r="4291" spans="17:61" s="82" customFormat="1" x14ac:dyDescent="0.2">
      <c r="Q4291" s="103"/>
      <c r="R4291" s="104"/>
      <c r="S4291" s="103"/>
      <c r="T4291" s="103"/>
      <c r="U4291" s="103"/>
      <c r="V4291" s="103"/>
      <c r="W4291" s="103"/>
      <c r="X4291" s="103"/>
      <c r="Y4291" s="103"/>
      <c r="Z4291" s="103"/>
      <c r="AA4291" s="103"/>
      <c r="AB4291" s="103"/>
      <c r="AC4291" s="103"/>
      <c r="AD4291" s="103"/>
      <c r="AE4291" s="103"/>
      <c r="AF4291" s="103"/>
      <c r="AG4291" s="103"/>
      <c r="AH4291" s="103"/>
      <c r="AI4291" s="103"/>
      <c r="AJ4291" s="103"/>
      <c r="AK4291" s="103"/>
      <c r="AL4291" s="103"/>
      <c r="AM4291" s="103"/>
      <c r="AN4291" s="103"/>
      <c r="AO4291" s="103"/>
      <c r="AP4291" s="103"/>
      <c r="AQ4291" s="103"/>
      <c r="AR4291" s="103"/>
      <c r="AS4291" s="103"/>
      <c r="AT4291" s="103"/>
      <c r="AU4291" s="103"/>
      <c r="AV4291" s="103"/>
      <c r="AW4291" s="103"/>
      <c r="AX4291" s="103"/>
      <c r="AY4291" s="103"/>
      <c r="AZ4291" s="103"/>
      <c r="BA4291" s="95"/>
      <c r="BB4291" s="95"/>
      <c r="BC4291" s="95"/>
      <c r="BD4291" s="95"/>
      <c r="BE4291" s="95"/>
      <c r="BF4291" s="95"/>
      <c r="BG4291" s="95"/>
      <c r="BH4291" s="95"/>
      <c r="BI4291" s="95"/>
    </row>
    <row r="4292" spans="17:61" s="82" customFormat="1" x14ac:dyDescent="0.2">
      <c r="Q4292" s="103"/>
      <c r="R4292" s="104"/>
      <c r="S4292" s="103"/>
      <c r="T4292" s="103"/>
      <c r="U4292" s="103"/>
      <c r="V4292" s="103"/>
      <c r="W4292" s="103"/>
      <c r="X4292" s="103"/>
      <c r="Y4292" s="103"/>
      <c r="Z4292" s="103"/>
      <c r="AA4292" s="103"/>
      <c r="AB4292" s="103"/>
      <c r="AC4292" s="103"/>
      <c r="AD4292" s="103"/>
      <c r="AE4292" s="103"/>
      <c r="AF4292" s="103"/>
      <c r="AG4292" s="103"/>
      <c r="AH4292" s="103"/>
      <c r="AI4292" s="103"/>
      <c r="AJ4292" s="103"/>
      <c r="AK4292" s="103"/>
      <c r="AL4292" s="103"/>
      <c r="AM4292" s="103"/>
      <c r="AN4292" s="103"/>
      <c r="AO4292" s="103"/>
      <c r="AP4292" s="103"/>
      <c r="AQ4292" s="103"/>
      <c r="AR4292" s="103"/>
      <c r="AS4292" s="103"/>
      <c r="AT4292" s="103"/>
      <c r="AU4292" s="103"/>
      <c r="AV4292" s="103"/>
      <c r="AW4292" s="103"/>
      <c r="AX4292" s="103"/>
      <c r="AY4292" s="103"/>
      <c r="AZ4292" s="103"/>
      <c r="BA4292" s="95"/>
      <c r="BB4292" s="95"/>
      <c r="BC4292" s="95"/>
      <c r="BD4292" s="95"/>
      <c r="BE4292" s="95"/>
      <c r="BF4292" s="95"/>
      <c r="BG4292" s="95"/>
      <c r="BH4292" s="95"/>
      <c r="BI4292" s="95"/>
    </row>
    <row r="4293" spans="17:61" s="82" customFormat="1" x14ac:dyDescent="0.2">
      <c r="Q4293" s="103"/>
      <c r="R4293" s="104"/>
      <c r="S4293" s="103"/>
      <c r="T4293" s="103"/>
      <c r="U4293" s="103"/>
      <c r="V4293" s="103"/>
      <c r="W4293" s="103"/>
      <c r="X4293" s="103"/>
      <c r="Y4293" s="103"/>
      <c r="Z4293" s="103"/>
      <c r="AA4293" s="103"/>
      <c r="AB4293" s="103"/>
      <c r="AC4293" s="103"/>
      <c r="AD4293" s="103"/>
      <c r="AE4293" s="103"/>
      <c r="AF4293" s="103"/>
      <c r="AG4293" s="103"/>
      <c r="AH4293" s="103"/>
      <c r="AI4293" s="103"/>
      <c r="AJ4293" s="103"/>
      <c r="AK4293" s="103"/>
      <c r="AL4293" s="103"/>
      <c r="AM4293" s="103"/>
      <c r="AN4293" s="103"/>
      <c r="AO4293" s="103"/>
      <c r="AP4293" s="103"/>
      <c r="AQ4293" s="103"/>
      <c r="AR4293" s="103"/>
      <c r="AS4293" s="103"/>
      <c r="AT4293" s="103"/>
      <c r="AU4293" s="103"/>
      <c r="AV4293" s="103"/>
      <c r="AW4293" s="103"/>
      <c r="AX4293" s="103"/>
      <c r="AY4293" s="103"/>
      <c r="AZ4293" s="103"/>
      <c r="BA4293" s="95"/>
      <c r="BB4293" s="95"/>
      <c r="BC4293" s="95"/>
      <c r="BD4293" s="95"/>
      <c r="BE4293" s="95"/>
      <c r="BF4293" s="95"/>
      <c r="BG4293" s="95"/>
      <c r="BH4293" s="95"/>
      <c r="BI4293" s="95"/>
    </row>
    <row r="4294" spans="17:61" s="82" customFormat="1" x14ac:dyDescent="0.2">
      <c r="Q4294" s="103"/>
      <c r="R4294" s="104"/>
      <c r="S4294" s="103"/>
      <c r="T4294" s="103"/>
      <c r="U4294" s="103"/>
      <c r="V4294" s="103"/>
      <c r="W4294" s="103"/>
      <c r="X4294" s="103"/>
      <c r="Y4294" s="103"/>
      <c r="Z4294" s="103"/>
      <c r="AA4294" s="103"/>
      <c r="AB4294" s="103"/>
      <c r="AC4294" s="103"/>
      <c r="AD4294" s="103"/>
      <c r="AE4294" s="103"/>
      <c r="AF4294" s="103"/>
      <c r="AG4294" s="103"/>
      <c r="AH4294" s="103"/>
      <c r="AI4294" s="103"/>
      <c r="AJ4294" s="103"/>
      <c r="AK4294" s="103"/>
      <c r="AL4294" s="103"/>
      <c r="AM4294" s="103"/>
      <c r="AN4294" s="103"/>
      <c r="AO4294" s="103"/>
      <c r="AP4294" s="103"/>
      <c r="AQ4294" s="103"/>
      <c r="AR4294" s="103"/>
      <c r="AS4294" s="103"/>
      <c r="AT4294" s="103"/>
      <c r="AU4294" s="103"/>
      <c r="AV4294" s="103"/>
      <c r="AW4294" s="103"/>
      <c r="AX4294" s="103"/>
      <c r="AY4294" s="103"/>
      <c r="AZ4294" s="103"/>
      <c r="BA4294" s="95"/>
      <c r="BB4294" s="95"/>
      <c r="BC4294" s="95"/>
      <c r="BD4294" s="95"/>
      <c r="BE4294" s="95"/>
      <c r="BF4294" s="95"/>
      <c r="BG4294" s="95"/>
      <c r="BH4294" s="95"/>
      <c r="BI4294" s="95"/>
    </row>
    <row r="4295" spans="17:61" s="82" customFormat="1" x14ac:dyDescent="0.2">
      <c r="Q4295" s="103"/>
      <c r="R4295" s="104"/>
      <c r="S4295" s="103"/>
      <c r="T4295" s="103"/>
      <c r="U4295" s="103"/>
      <c r="V4295" s="103"/>
      <c r="W4295" s="103"/>
      <c r="X4295" s="103"/>
      <c r="Y4295" s="103"/>
      <c r="Z4295" s="103"/>
      <c r="AA4295" s="103"/>
      <c r="AB4295" s="103"/>
      <c r="AC4295" s="103"/>
      <c r="AD4295" s="103"/>
      <c r="AE4295" s="103"/>
      <c r="AF4295" s="103"/>
      <c r="AG4295" s="103"/>
      <c r="AH4295" s="103"/>
      <c r="AI4295" s="103"/>
      <c r="AJ4295" s="103"/>
      <c r="AK4295" s="103"/>
      <c r="AL4295" s="103"/>
      <c r="AM4295" s="103"/>
      <c r="AN4295" s="103"/>
      <c r="AO4295" s="103"/>
      <c r="AP4295" s="103"/>
      <c r="AQ4295" s="103"/>
      <c r="AR4295" s="103"/>
      <c r="AS4295" s="103"/>
      <c r="AT4295" s="103"/>
      <c r="AU4295" s="103"/>
      <c r="AV4295" s="103"/>
      <c r="AW4295" s="103"/>
      <c r="AX4295" s="103"/>
      <c r="AY4295" s="103"/>
      <c r="AZ4295" s="103"/>
      <c r="BA4295" s="95"/>
      <c r="BB4295" s="95"/>
      <c r="BC4295" s="95"/>
      <c r="BD4295" s="95"/>
      <c r="BE4295" s="95"/>
      <c r="BF4295" s="95"/>
      <c r="BG4295" s="95"/>
      <c r="BH4295" s="95"/>
      <c r="BI4295" s="95"/>
    </row>
    <row r="4296" spans="17:61" s="82" customFormat="1" x14ac:dyDescent="0.2">
      <c r="Q4296" s="103"/>
      <c r="R4296" s="104"/>
      <c r="S4296" s="103"/>
      <c r="T4296" s="103"/>
      <c r="U4296" s="103"/>
      <c r="V4296" s="103"/>
      <c r="W4296" s="103"/>
      <c r="X4296" s="103"/>
      <c r="Y4296" s="103"/>
      <c r="Z4296" s="103"/>
      <c r="AA4296" s="103"/>
      <c r="AB4296" s="103"/>
      <c r="AC4296" s="103"/>
      <c r="AD4296" s="103"/>
      <c r="AE4296" s="103"/>
      <c r="AF4296" s="103"/>
      <c r="AG4296" s="103"/>
      <c r="AH4296" s="103"/>
      <c r="AI4296" s="103"/>
      <c r="AJ4296" s="103"/>
      <c r="AK4296" s="103"/>
      <c r="AL4296" s="103"/>
      <c r="AM4296" s="103"/>
      <c r="AN4296" s="103"/>
      <c r="AO4296" s="103"/>
      <c r="AP4296" s="103"/>
      <c r="AQ4296" s="103"/>
      <c r="AR4296" s="103"/>
      <c r="AS4296" s="103"/>
      <c r="AT4296" s="103"/>
      <c r="AU4296" s="103"/>
      <c r="AV4296" s="103"/>
      <c r="AW4296" s="103"/>
      <c r="AX4296" s="103"/>
      <c r="AY4296" s="103"/>
      <c r="AZ4296" s="103"/>
      <c r="BA4296" s="95"/>
      <c r="BB4296" s="95"/>
      <c r="BC4296" s="95"/>
      <c r="BD4296" s="95"/>
      <c r="BE4296" s="95"/>
      <c r="BF4296" s="95"/>
      <c r="BG4296" s="95"/>
      <c r="BH4296" s="95"/>
      <c r="BI4296" s="95"/>
    </row>
    <row r="4297" spans="17:61" s="82" customFormat="1" x14ac:dyDescent="0.2">
      <c r="Q4297" s="103"/>
      <c r="R4297" s="104"/>
      <c r="S4297" s="103"/>
      <c r="T4297" s="103"/>
      <c r="U4297" s="103"/>
      <c r="V4297" s="103"/>
      <c r="W4297" s="103"/>
      <c r="X4297" s="103"/>
      <c r="Y4297" s="103"/>
      <c r="Z4297" s="103"/>
      <c r="AA4297" s="103"/>
      <c r="AB4297" s="103"/>
      <c r="AC4297" s="103"/>
      <c r="AD4297" s="103"/>
      <c r="AE4297" s="103"/>
      <c r="AF4297" s="103"/>
      <c r="AG4297" s="103"/>
      <c r="AH4297" s="103"/>
      <c r="AI4297" s="103"/>
      <c r="AJ4297" s="103"/>
      <c r="AK4297" s="103"/>
      <c r="AL4297" s="103"/>
      <c r="AM4297" s="103"/>
      <c r="AN4297" s="103"/>
      <c r="AO4297" s="103"/>
      <c r="AP4297" s="103"/>
      <c r="AQ4297" s="103"/>
      <c r="AR4297" s="103"/>
      <c r="AS4297" s="103"/>
      <c r="AT4297" s="103"/>
      <c r="AU4297" s="103"/>
      <c r="AV4297" s="103"/>
      <c r="AW4297" s="103"/>
      <c r="AX4297" s="103"/>
      <c r="AY4297" s="103"/>
      <c r="AZ4297" s="103"/>
      <c r="BA4297" s="95"/>
      <c r="BB4297" s="95"/>
      <c r="BC4297" s="95"/>
      <c r="BD4297" s="95"/>
      <c r="BE4297" s="95"/>
      <c r="BF4297" s="95"/>
      <c r="BG4297" s="95"/>
      <c r="BH4297" s="95"/>
      <c r="BI4297" s="95"/>
    </row>
    <row r="4298" spans="17:61" s="82" customFormat="1" x14ac:dyDescent="0.2">
      <c r="Q4298" s="103"/>
      <c r="R4298" s="104"/>
      <c r="S4298" s="103"/>
      <c r="T4298" s="103"/>
      <c r="U4298" s="103"/>
      <c r="V4298" s="103"/>
      <c r="W4298" s="103"/>
      <c r="X4298" s="103"/>
      <c r="Y4298" s="103"/>
      <c r="Z4298" s="103"/>
      <c r="AA4298" s="103"/>
      <c r="AB4298" s="103"/>
      <c r="AC4298" s="103"/>
      <c r="AD4298" s="103"/>
      <c r="AE4298" s="103"/>
      <c r="AF4298" s="103"/>
      <c r="AG4298" s="103"/>
      <c r="AH4298" s="103"/>
      <c r="AI4298" s="103"/>
      <c r="AJ4298" s="103"/>
      <c r="AK4298" s="103"/>
      <c r="AL4298" s="103"/>
      <c r="AM4298" s="103"/>
      <c r="AN4298" s="103"/>
      <c r="AO4298" s="103"/>
      <c r="AP4298" s="103"/>
      <c r="AQ4298" s="103"/>
      <c r="AR4298" s="103"/>
      <c r="AS4298" s="103"/>
      <c r="AT4298" s="103"/>
      <c r="AU4298" s="103"/>
      <c r="AV4298" s="103"/>
      <c r="AW4298" s="103"/>
      <c r="AX4298" s="103"/>
      <c r="AY4298" s="103"/>
      <c r="AZ4298" s="103"/>
      <c r="BA4298" s="95"/>
      <c r="BB4298" s="95"/>
      <c r="BC4298" s="95"/>
      <c r="BD4298" s="95"/>
      <c r="BE4298" s="95"/>
      <c r="BF4298" s="95"/>
      <c r="BG4298" s="95"/>
      <c r="BH4298" s="95"/>
      <c r="BI4298" s="95"/>
    </row>
    <row r="4299" spans="17:61" s="82" customFormat="1" x14ac:dyDescent="0.2">
      <c r="Q4299" s="103"/>
      <c r="R4299" s="104"/>
      <c r="S4299" s="103"/>
      <c r="T4299" s="103"/>
      <c r="U4299" s="103"/>
      <c r="V4299" s="103"/>
      <c r="W4299" s="103"/>
      <c r="X4299" s="103"/>
      <c r="Y4299" s="103"/>
      <c r="Z4299" s="103"/>
      <c r="AA4299" s="103"/>
      <c r="AB4299" s="103"/>
      <c r="AC4299" s="103"/>
      <c r="AD4299" s="103"/>
      <c r="AE4299" s="103"/>
      <c r="AF4299" s="103"/>
      <c r="AG4299" s="103"/>
      <c r="AH4299" s="103"/>
      <c r="AI4299" s="103"/>
      <c r="AJ4299" s="103"/>
      <c r="AK4299" s="103"/>
      <c r="AL4299" s="103"/>
      <c r="AM4299" s="103"/>
      <c r="AN4299" s="103"/>
      <c r="AO4299" s="103"/>
      <c r="AP4299" s="103"/>
      <c r="AQ4299" s="103"/>
      <c r="AR4299" s="103"/>
      <c r="AS4299" s="103"/>
      <c r="AT4299" s="103"/>
      <c r="AU4299" s="103"/>
      <c r="AV4299" s="103"/>
      <c r="AW4299" s="103"/>
      <c r="AX4299" s="103"/>
      <c r="AY4299" s="103"/>
      <c r="AZ4299" s="103"/>
      <c r="BA4299" s="95"/>
      <c r="BB4299" s="95"/>
      <c r="BC4299" s="95"/>
      <c r="BD4299" s="95"/>
      <c r="BE4299" s="95"/>
      <c r="BF4299" s="95"/>
      <c r="BG4299" s="95"/>
      <c r="BH4299" s="95"/>
      <c r="BI4299" s="95"/>
    </row>
    <row r="4300" spans="17:61" s="82" customFormat="1" x14ac:dyDescent="0.2">
      <c r="Q4300" s="103"/>
      <c r="R4300" s="104"/>
      <c r="S4300" s="103"/>
      <c r="T4300" s="103"/>
      <c r="U4300" s="103"/>
      <c r="V4300" s="103"/>
      <c r="W4300" s="103"/>
      <c r="X4300" s="103"/>
      <c r="Y4300" s="103"/>
      <c r="Z4300" s="103"/>
      <c r="AA4300" s="103"/>
      <c r="AB4300" s="103"/>
      <c r="AC4300" s="103"/>
      <c r="AD4300" s="103"/>
      <c r="AE4300" s="103"/>
      <c r="AF4300" s="103"/>
      <c r="AG4300" s="103"/>
      <c r="AH4300" s="103"/>
      <c r="AI4300" s="103"/>
      <c r="AJ4300" s="103"/>
      <c r="AK4300" s="103"/>
      <c r="AL4300" s="103"/>
      <c r="AM4300" s="103"/>
      <c r="AN4300" s="103"/>
      <c r="AO4300" s="103"/>
      <c r="AP4300" s="103"/>
      <c r="AQ4300" s="103"/>
      <c r="AR4300" s="103"/>
      <c r="AS4300" s="103"/>
      <c r="AT4300" s="103"/>
      <c r="AU4300" s="103"/>
      <c r="AV4300" s="103"/>
      <c r="AW4300" s="103"/>
      <c r="AX4300" s="103"/>
      <c r="AY4300" s="103"/>
      <c r="AZ4300" s="103"/>
      <c r="BA4300" s="95"/>
      <c r="BB4300" s="95"/>
      <c r="BC4300" s="95"/>
      <c r="BD4300" s="95"/>
      <c r="BE4300" s="95"/>
      <c r="BF4300" s="95"/>
      <c r="BG4300" s="95"/>
      <c r="BH4300" s="95"/>
      <c r="BI4300" s="95"/>
    </row>
    <row r="4301" spans="17:61" s="82" customFormat="1" x14ac:dyDescent="0.2">
      <c r="Q4301" s="103"/>
      <c r="R4301" s="104"/>
      <c r="S4301" s="103"/>
      <c r="T4301" s="103"/>
      <c r="U4301" s="103"/>
      <c r="V4301" s="103"/>
      <c r="W4301" s="103"/>
      <c r="X4301" s="103"/>
      <c r="Y4301" s="103"/>
      <c r="Z4301" s="103"/>
      <c r="AA4301" s="103"/>
      <c r="AB4301" s="103"/>
      <c r="AC4301" s="103"/>
      <c r="AD4301" s="103"/>
      <c r="AE4301" s="103"/>
      <c r="AF4301" s="103"/>
      <c r="AG4301" s="103"/>
      <c r="AH4301" s="103"/>
      <c r="AI4301" s="103"/>
      <c r="AJ4301" s="103"/>
      <c r="AK4301" s="103"/>
      <c r="AL4301" s="103"/>
      <c r="AM4301" s="103"/>
      <c r="AN4301" s="103"/>
      <c r="AO4301" s="103"/>
      <c r="AP4301" s="103"/>
      <c r="AQ4301" s="103"/>
      <c r="AR4301" s="103"/>
      <c r="AS4301" s="103"/>
      <c r="AT4301" s="103"/>
      <c r="AU4301" s="103"/>
      <c r="AV4301" s="103"/>
      <c r="AW4301" s="103"/>
      <c r="AX4301" s="103"/>
      <c r="AY4301" s="103"/>
      <c r="AZ4301" s="103"/>
      <c r="BA4301" s="95"/>
      <c r="BB4301" s="95"/>
      <c r="BC4301" s="95"/>
      <c r="BD4301" s="95"/>
      <c r="BE4301" s="95"/>
      <c r="BF4301" s="95"/>
      <c r="BG4301" s="95"/>
      <c r="BH4301" s="95"/>
      <c r="BI4301" s="95"/>
    </row>
    <row r="4302" spans="17:61" s="82" customFormat="1" x14ac:dyDescent="0.2">
      <c r="Q4302" s="103"/>
      <c r="R4302" s="104"/>
      <c r="S4302" s="103"/>
      <c r="T4302" s="103"/>
      <c r="U4302" s="103"/>
      <c r="V4302" s="103"/>
      <c r="W4302" s="103"/>
      <c r="X4302" s="103"/>
      <c r="Y4302" s="103"/>
      <c r="Z4302" s="103"/>
      <c r="AA4302" s="103"/>
      <c r="AB4302" s="103"/>
      <c r="AC4302" s="103"/>
      <c r="AD4302" s="103"/>
      <c r="AE4302" s="103"/>
      <c r="AF4302" s="103"/>
      <c r="AG4302" s="103"/>
      <c r="AH4302" s="103"/>
      <c r="AI4302" s="103"/>
      <c r="AJ4302" s="103"/>
      <c r="AK4302" s="103"/>
      <c r="AL4302" s="103"/>
      <c r="AM4302" s="103"/>
      <c r="AN4302" s="103"/>
      <c r="AO4302" s="103"/>
      <c r="AP4302" s="103"/>
      <c r="AQ4302" s="103"/>
      <c r="AR4302" s="103"/>
      <c r="AS4302" s="103"/>
      <c r="AT4302" s="103"/>
      <c r="AU4302" s="103"/>
      <c r="AV4302" s="103"/>
      <c r="AW4302" s="103"/>
      <c r="AX4302" s="103"/>
      <c r="AY4302" s="103"/>
      <c r="AZ4302" s="103"/>
      <c r="BA4302" s="95"/>
      <c r="BB4302" s="95"/>
      <c r="BC4302" s="95"/>
      <c r="BD4302" s="95"/>
      <c r="BE4302" s="95"/>
      <c r="BF4302" s="95"/>
      <c r="BG4302" s="95"/>
      <c r="BH4302" s="95"/>
      <c r="BI4302" s="95"/>
    </row>
    <row r="4303" spans="17:61" s="82" customFormat="1" x14ac:dyDescent="0.2">
      <c r="Q4303" s="103"/>
      <c r="R4303" s="104"/>
      <c r="S4303" s="103"/>
      <c r="T4303" s="103"/>
      <c r="U4303" s="103"/>
      <c r="V4303" s="103"/>
      <c r="W4303" s="103"/>
      <c r="X4303" s="103"/>
      <c r="Y4303" s="103"/>
      <c r="Z4303" s="103"/>
      <c r="AA4303" s="103"/>
      <c r="AB4303" s="103"/>
      <c r="AC4303" s="103"/>
      <c r="AD4303" s="103"/>
      <c r="AE4303" s="103"/>
      <c r="AF4303" s="103"/>
      <c r="AG4303" s="103"/>
      <c r="AH4303" s="103"/>
      <c r="AI4303" s="103"/>
      <c r="AJ4303" s="103"/>
      <c r="AK4303" s="103"/>
      <c r="AL4303" s="103"/>
      <c r="AM4303" s="103"/>
      <c r="AN4303" s="103"/>
      <c r="AO4303" s="103"/>
      <c r="AP4303" s="103"/>
      <c r="AQ4303" s="103"/>
      <c r="AR4303" s="103"/>
      <c r="AS4303" s="103"/>
      <c r="AT4303" s="103"/>
      <c r="AU4303" s="103"/>
      <c r="AV4303" s="103"/>
      <c r="AW4303" s="103"/>
      <c r="AX4303" s="103"/>
      <c r="AY4303" s="103"/>
      <c r="AZ4303" s="103"/>
      <c r="BA4303" s="95"/>
      <c r="BB4303" s="95"/>
      <c r="BC4303" s="95"/>
      <c r="BD4303" s="95"/>
      <c r="BE4303" s="95"/>
      <c r="BF4303" s="95"/>
      <c r="BG4303" s="95"/>
      <c r="BH4303" s="95"/>
      <c r="BI4303" s="95"/>
    </row>
    <row r="4304" spans="17:61" s="82" customFormat="1" x14ac:dyDescent="0.2">
      <c r="Q4304" s="103"/>
      <c r="R4304" s="104"/>
      <c r="S4304" s="103"/>
      <c r="T4304" s="103"/>
      <c r="U4304" s="103"/>
      <c r="V4304" s="103"/>
      <c r="W4304" s="103"/>
      <c r="X4304" s="103"/>
      <c r="Y4304" s="103"/>
      <c r="Z4304" s="103"/>
      <c r="AA4304" s="103"/>
      <c r="AB4304" s="103"/>
      <c r="AC4304" s="103"/>
      <c r="AD4304" s="103"/>
      <c r="AE4304" s="103"/>
      <c r="AF4304" s="103"/>
      <c r="AG4304" s="103"/>
      <c r="AH4304" s="103"/>
      <c r="AI4304" s="103"/>
      <c r="AJ4304" s="103"/>
      <c r="AK4304" s="103"/>
      <c r="AL4304" s="103"/>
      <c r="AM4304" s="103"/>
      <c r="AN4304" s="103"/>
      <c r="AO4304" s="103"/>
      <c r="AP4304" s="103"/>
      <c r="AQ4304" s="103"/>
      <c r="AR4304" s="103"/>
      <c r="AS4304" s="103"/>
      <c r="AT4304" s="103"/>
      <c r="AU4304" s="103"/>
      <c r="AV4304" s="103"/>
      <c r="AW4304" s="103"/>
      <c r="AX4304" s="103"/>
      <c r="AY4304" s="103"/>
      <c r="AZ4304" s="103"/>
      <c r="BA4304" s="95"/>
      <c r="BB4304" s="95"/>
      <c r="BC4304" s="95"/>
      <c r="BD4304" s="95"/>
      <c r="BE4304" s="95"/>
      <c r="BF4304" s="95"/>
      <c r="BG4304" s="95"/>
      <c r="BH4304" s="95"/>
      <c r="BI4304" s="95"/>
    </row>
    <row r="4305" spans="17:61" s="82" customFormat="1" x14ac:dyDescent="0.2">
      <c r="Q4305" s="103"/>
      <c r="R4305" s="104"/>
      <c r="S4305" s="103"/>
      <c r="T4305" s="103"/>
      <c r="U4305" s="103"/>
      <c r="V4305" s="103"/>
      <c r="W4305" s="103"/>
      <c r="X4305" s="103"/>
      <c r="Y4305" s="103"/>
      <c r="Z4305" s="103"/>
      <c r="AA4305" s="103"/>
      <c r="AB4305" s="103"/>
      <c r="AC4305" s="103"/>
      <c r="AD4305" s="103"/>
      <c r="AE4305" s="103"/>
      <c r="AF4305" s="103"/>
      <c r="AG4305" s="103"/>
      <c r="AH4305" s="103"/>
      <c r="AI4305" s="103"/>
      <c r="AJ4305" s="103"/>
      <c r="AK4305" s="103"/>
      <c r="AL4305" s="103"/>
      <c r="AM4305" s="103"/>
      <c r="AN4305" s="103"/>
      <c r="AO4305" s="103"/>
      <c r="AP4305" s="103"/>
      <c r="AQ4305" s="103"/>
      <c r="AR4305" s="103"/>
      <c r="AS4305" s="103"/>
      <c r="AT4305" s="103"/>
      <c r="AU4305" s="103"/>
      <c r="AV4305" s="103"/>
      <c r="AW4305" s="103"/>
      <c r="AX4305" s="103"/>
      <c r="AY4305" s="103"/>
      <c r="AZ4305" s="103"/>
      <c r="BA4305" s="95"/>
      <c r="BB4305" s="95"/>
      <c r="BC4305" s="95"/>
      <c r="BD4305" s="95"/>
      <c r="BE4305" s="95"/>
      <c r="BF4305" s="95"/>
      <c r="BG4305" s="95"/>
      <c r="BH4305" s="95"/>
      <c r="BI4305" s="95"/>
    </row>
    <row r="4306" spans="17:61" s="82" customFormat="1" x14ac:dyDescent="0.2">
      <c r="Q4306" s="103"/>
      <c r="R4306" s="104"/>
      <c r="S4306" s="103"/>
      <c r="T4306" s="103"/>
      <c r="U4306" s="103"/>
      <c r="V4306" s="103"/>
      <c r="W4306" s="103"/>
      <c r="X4306" s="103"/>
      <c r="Y4306" s="103"/>
      <c r="Z4306" s="103"/>
      <c r="AA4306" s="103"/>
      <c r="AB4306" s="103"/>
      <c r="AC4306" s="103"/>
      <c r="AD4306" s="103"/>
      <c r="AE4306" s="103"/>
      <c r="AF4306" s="103"/>
      <c r="AG4306" s="103"/>
      <c r="AH4306" s="103"/>
      <c r="AI4306" s="103"/>
      <c r="AJ4306" s="103"/>
      <c r="AK4306" s="103"/>
      <c r="AL4306" s="103"/>
      <c r="AM4306" s="103"/>
      <c r="AN4306" s="103"/>
      <c r="AO4306" s="103"/>
      <c r="AP4306" s="103"/>
      <c r="AQ4306" s="103"/>
      <c r="AR4306" s="103"/>
      <c r="AS4306" s="103"/>
      <c r="AT4306" s="103"/>
      <c r="AU4306" s="103"/>
      <c r="AV4306" s="103"/>
      <c r="AW4306" s="103"/>
      <c r="AX4306" s="103"/>
      <c r="AY4306" s="103"/>
      <c r="AZ4306" s="103"/>
      <c r="BA4306" s="95"/>
      <c r="BB4306" s="95"/>
      <c r="BC4306" s="95"/>
      <c r="BD4306" s="95"/>
      <c r="BE4306" s="95"/>
      <c r="BF4306" s="95"/>
      <c r="BG4306" s="95"/>
      <c r="BH4306" s="95"/>
      <c r="BI4306" s="95"/>
    </row>
    <row r="4307" spans="17:61" s="82" customFormat="1" x14ac:dyDescent="0.2">
      <c r="Q4307" s="103"/>
      <c r="R4307" s="104"/>
      <c r="S4307" s="103"/>
      <c r="T4307" s="103"/>
      <c r="U4307" s="103"/>
      <c r="V4307" s="103"/>
      <c r="W4307" s="103"/>
      <c r="X4307" s="103"/>
      <c r="Y4307" s="103"/>
      <c r="Z4307" s="103"/>
      <c r="AA4307" s="103"/>
      <c r="AB4307" s="103"/>
      <c r="AC4307" s="103"/>
      <c r="AD4307" s="103"/>
      <c r="AE4307" s="103"/>
      <c r="AF4307" s="103"/>
      <c r="AG4307" s="103"/>
      <c r="AH4307" s="103"/>
      <c r="AI4307" s="103"/>
      <c r="AJ4307" s="103"/>
      <c r="AK4307" s="103"/>
      <c r="AL4307" s="103"/>
      <c r="AM4307" s="103"/>
      <c r="AN4307" s="103"/>
      <c r="AO4307" s="103"/>
      <c r="AP4307" s="103"/>
      <c r="AQ4307" s="103"/>
      <c r="AR4307" s="103"/>
      <c r="AS4307" s="103"/>
      <c r="AT4307" s="103"/>
      <c r="AU4307" s="103"/>
      <c r="AV4307" s="103"/>
      <c r="AW4307" s="103"/>
      <c r="AX4307" s="103"/>
      <c r="AY4307" s="103"/>
      <c r="AZ4307" s="103"/>
      <c r="BA4307" s="95"/>
      <c r="BB4307" s="95"/>
      <c r="BC4307" s="95"/>
      <c r="BD4307" s="95"/>
      <c r="BE4307" s="95"/>
      <c r="BF4307" s="95"/>
      <c r="BG4307" s="95"/>
      <c r="BH4307" s="95"/>
      <c r="BI4307" s="95"/>
    </row>
    <row r="4308" spans="17:61" s="82" customFormat="1" x14ac:dyDescent="0.2">
      <c r="Q4308" s="103"/>
      <c r="R4308" s="104"/>
      <c r="S4308" s="103"/>
      <c r="T4308" s="103"/>
      <c r="U4308" s="103"/>
      <c r="V4308" s="103"/>
      <c r="W4308" s="103"/>
      <c r="X4308" s="103"/>
      <c r="Y4308" s="103"/>
      <c r="Z4308" s="103"/>
      <c r="AA4308" s="103"/>
      <c r="AB4308" s="103"/>
      <c r="AC4308" s="103"/>
      <c r="AD4308" s="103"/>
      <c r="AE4308" s="103"/>
      <c r="AF4308" s="103"/>
      <c r="AG4308" s="103"/>
      <c r="AH4308" s="103"/>
      <c r="AI4308" s="103"/>
      <c r="AJ4308" s="103"/>
      <c r="AK4308" s="103"/>
      <c r="AL4308" s="103"/>
      <c r="AM4308" s="103"/>
      <c r="AN4308" s="103"/>
      <c r="AO4308" s="103"/>
      <c r="AP4308" s="103"/>
      <c r="AQ4308" s="103"/>
      <c r="AR4308" s="103"/>
      <c r="AS4308" s="103"/>
      <c r="AT4308" s="103"/>
      <c r="AU4308" s="103"/>
      <c r="AV4308" s="103"/>
      <c r="AW4308" s="103"/>
      <c r="AX4308" s="103"/>
      <c r="AY4308" s="103"/>
      <c r="AZ4308" s="103"/>
      <c r="BA4308" s="95"/>
      <c r="BB4308" s="95"/>
      <c r="BC4308" s="95"/>
      <c r="BD4308" s="95"/>
      <c r="BE4308" s="95"/>
      <c r="BF4308" s="95"/>
      <c r="BG4308" s="95"/>
      <c r="BH4308" s="95"/>
      <c r="BI4308" s="95"/>
    </row>
    <row r="4309" spans="17:61" s="82" customFormat="1" x14ac:dyDescent="0.2">
      <c r="Q4309" s="103"/>
      <c r="R4309" s="104"/>
      <c r="S4309" s="103"/>
      <c r="T4309" s="103"/>
      <c r="U4309" s="103"/>
      <c r="V4309" s="103"/>
      <c r="W4309" s="103"/>
      <c r="X4309" s="103"/>
      <c r="Y4309" s="103"/>
      <c r="Z4309" s="103"/>
      <c r="AA4309" s="103"/>
      <c r="AB4309" s="103"/>
      <c r="AC4309" s="103"/>
      <c r="AD4309" s="103"/>
      <c r="AE4309" s="103"/>
      <c r="AF4309" s="103"/>
      <c r="AG4309" s="103"/>
      <c r="AH4309" s="103"/>
      <c r="AI4309" s="103"/>
      <c r="AJ4309" s="103"/>
      <c r="AK4309" s="103"/>
      <c r="AL4309" s="103"/>
      <c r="AM4309" s="103"/>
      <c r="AN4309" s="103"/>
      <c r="AO4309" s="103"/>
      <c r="AP4309" s="103"/>
      <c r="AQ4309" s="103"/>
      <c r="AR4309" s="103"/>
      <c r="AS4309" s="103"/>
      <c r="AT4309" s="103"/>
      <c r="AU4309" s="103"/>
      <c r="AV4309" s="103"/>
      <c r="AW4309" s="103"/>
      <c r="AX4309" s="103"/>
      <c r="AY4309" s="103"/>
      <c r="AZ4309" s="103"/>
      <c r="BA4309" s="95"/>
      <c r="BB4309" s="95"/>
      <c r="BC4309" s="95"/>
      <c r="BD4309" s="95"/>
      <c r="BE4309" s="95"/>
      <c r="BF4309" s="95"/>
      <c r="BG4309" s="95"/>
      <c r="BH4309" s="95"/>
      <c r="BI4309" s="95"/>
    </row>
    <row r="4310" spans="17:61" s="82" customFormat="1" x14ac:dyDescent="0.2">
      <c r="Q4310" s="103"/>
      <c r="R4310" s="104"/>
      <c r="S4310" s="103"/>
      <c r="T4310" s="103"/>
      <c r="U4310" s="103"/>
      <c r="V4310" s="103"/>
      <c r="W4310" s="103"/>
      <c r="X4310" s="103"/>
      <c r="Y4310" s="103"/>
      <c r="Z4310" s="103"/>
      <c r="AA4310" s="103"/>
      <c r="AB4310" s="103"/>
      <c r="AC4310" s="103"/>
      <c r="AD4310" s="103"/>
      <c r="AE4310" s="103"/>
      <c r="AF4310" s="103"/>
      <c r="AG4310" s="103"/>
      <c r="AH4310" s="103"/>
      <c r="AI4310" s="103"/>
      <c r="AJ4310" s="103"/>
      <c r="AK4310" s="103"/>
      <c r="AL4310" s="103"/>
      <c r="AM4310" s="103"/>
      <c r="AN4310" s="103"/>
      <c r="AO4310" s="103"/>
      <c r="AP4310" s="103"/>
      <c r="AQ4310" s="103"/>
      <c r="AR4310" s="103"/>
      <c r="AS4310" s="103"/>
      <c r="AT4310" s="103"/>
      <c r="AU4310" s="103"/>
      <c r="AV4310" s="103"/>
      <c r="AW4310" s="103"/>
      <c r="AX4310" s="103"/>
      <c r="AY4310" s="103"/>
      <c r="AZ4310" s="103"/>
      <c r="BA4310" s="95"/>
      <c r="BB4310" s="95"/>
      <c r="BC4310" s="95"/>
      <c r="BD4310" s="95"/>
      <c r="BE4310" s="95"/>
      <c r="BF4310" s="95"/>
      <c r="BG4310" s="95"/>
      <c r="BH4310" s="95"/>
      <c r="BI4310" s="95"/>
    </row>
    <row r="4311" spans="17:61" s="82" customFormat="1" x14ac:dyDescent="0.2">
      <c r="Q4311" s="103"/>
      <c r="R4311" s="104"/>
      <c r="S4311" s="103"/>
      <c r="T4311" s="103"/>
      <c r="U4311" s="103"/>
      <c r="V4311" s="103"/>
      <c r="W4311" s="103"/>
      <c r="X4311" s="103"/>
      <c r="Y4311" s="103"/>
      <c r="Z4311" s="103"/>
      <c r="AA4311" s="103"/>
      <c r="AB4311" s="103"/>
      <c r="AC4311" s="103"/>
      <c r="AD4311" s="103"/>
      <c r="AE4311" s="103"/>
      <c r="AF4311" s="103"/>
      <c r="AG4311" s="103"/>
      <c r="AH4311" s="103"/>
      <c r="AI4311" s="103"/>
      <c r="AJ4311" s="103"/>
      <c r="AK4311" s="103"/>
      <c r="AL4311" s="103"/>
      <c r="AM4311" s="103"/>
      <c r="AN4311" s="103"/>
      <c r="AO4311" s="103"/>
      <c r="AP4311" s="103"/>
      <c r="AQ4311" s="103"/>
      <c r="AR4311" s="103"/>
      <c r="AS4311" s="103"/>
      <c r="AT4311" s="103"/>
      <c r="AU4311" s="103"/>
      <c r="AV4311" s="103"/>
      <c r="AW4311" s="103"/>
      <c r="AX4311" s="103"/>
      <c r="AY4311" s="103"/>
      <c r="AZ4311" s="103"/>
      <c r="BA4311" s="95"/>
      <c r="BB4311" s="95"/>
      <c r="BC4311" s="95"/>
      <c r="BD4311" s="95"/>
      <c r="BE4311" s="95"/>
      <c r="BF4311" s="95"/>
      <c r="BG4311" s="95"/>
      <c r="BH4311" s="95"/>
      <c r="BI4311" s="95"/>
    </row>
    <row r="4312" spans="17:61" s="82" customFormat="1" x14ac:dyDescent="0.2">
      <c r="Q4312" s="103"/>
      <c r="R4312" s="104"/>
      <c r="S4312" s="103"/>
      <c r="T4312" s="103"/>
      <c r="U4312" s="103"/>
      <c r="V4312" s="103"/>
      <c r="W4312" s="103"/>
      <c r="X4312" s="103"/>
      <c r="Y4312" s="103"/>
      <c r="Z4312" s="103"/>
      <c r="AA4312" s="103"/>
      <c r="AB4312" s="103"/>
      <c r="AC4312" s="103"/>
      <c r="AD4312" s="103"/>
      <c r="AE4312" s="103"/>
      <c r="AF4312" s="103"/>
      <c r="AG4312" s="103"/>
      <c r="AH4312" s="103"/>
      <c r="AI4312" s="103"/>
      <c r="AJ4312" s="103"/>
      <c r="AK4312" s="103"/>
      <c r="AL4312" s="103"/>
      <c r="AM4312" s="103"/>
      <c r="AN4312" s="103"/>
      <c r="AO4312" s="103"/>
      <c r="AP4312" s="103"/>
      <c r="AQ4312" s="103"/>
      <c r="AR4312" s="103"/>
      <c r="AS4312" s="103"/>
      <c r="AT4312" s="103"/>
      <c r="AU4312" s="103"/>
      <c r="AV4312" s="103"/>
      <c r="AW4312" s="103"/>
      <c r="AX4312" s="103"/>
      <c r="AY4312" s="103"/>
      <c r="AZ4312" s="103"/>
      <c r="BA4312" s="95"/>
      <c r="BB4312" s="95"/>
      <c r="BC4312" s="95"/>
      <c r="BD4312" s="95"/>
      <c r="BE4312" s="95"/>
      <c r="BF4312" s="95"/>
      <c r="BG4312" s="95"/>
      <c r="BH4312" s="95"/>
      <c r="BI4312" s="95"/>
    </row>
    <row r="4313" spans="17:61" s="82" customFormat="1" x14ac:dyDescent="0.2">
      <c r="Q4313" s="103"/>
      <c r="R4313" s="104"/>
      <c r="S4313" s="103"/>
      <c r="T4313" s="103"/>
      <c r="U4313" s="103"/>
      <c r="V4313" s="103"/>
      <c r="W4313" s="103"/>
      <c r="X4313" s="103"/>
      <c r="Y4313" s="103"/>
      <c r="Z4313" s="103"/>
      <c r="AA4313" s="103"/>
      <c r="AB4313" s="103"/>
      <c r="AC4313" s="103"/>
      <c r="AD4313" s="103"/>
      <c r="AE4313" s="103"/>
      <c r="AF4313" s="103"/>
      <c r="AG4313" s="103"/>
      <c r="AH4313" s="103"/>
      <c r="AI4313" s="103"/>
      <c r="AJ4313" s="103"/>
      <c r="AK4313" s="103"/>
      <c r="AL4313" s="103"/>
      <c r="AM4313" s="103"/>
      <c r="AN4313" s="103"/>
      <c r="AO4313" s="103"/>
      <c r="AP4313" s="103"/>
      <c r="AQ4313" s="103"/>
      <c r="AR4313" s="103"/>
      <c r="AS4313" s="103"/>
      <c r="AT4313" s="103"/>
      <c r="AU4313" s="103"/>
      <c r="AV4313" s="103"/>
      <c r="AW4313" s="103"/>
      <c r="AX4313" s="103"/>
      <c r="AY4313" s="103"/>
      <c r="AZ4313" s="103"/>
      <c r="BA4313" s="95"/>
      <c r="BB4313" s="95"/>
      <c r="BC4313" s="95"/>
      <c r="BD4313" s="95"/>
      <c r="BE4313" s="95"/>
      <c r="BF4313" s="95"/>
      <c r="BG4313" s="95"/>
      <c r="BH4313" s="95"/>
      <c r="BI4313" s="95"/>
    </row>
    <row r="4314" spans="17:61" s="82" customFormat="1" x14ac:dyDescent="0.2">
      <c r="Q4314" s="103"/>
      <c r="R4314" s="104"/>
      <c r="S4314" s="103"/>
      <c r="T4314" s="103"/>
      <c r="U4314" s="103"/>
      <c r="V4314" s="103"/>
      <c r="W4314" s="103"/>
      <c r="X4314" s="103"/>
      <c r="Y4314" s="103"/>
      <c r="Z4314" s="103"/>
      <c r="AA4314" s="103"/>
      <c r="AB4314" s="103"/>
      <c r="AC4314" s="103"/>
      <c r="AD4314" s="103"/>
      <c r="AE4314" s="103"/>
      <c r="AF4314" s="103"/>
      <c r="AG4314" s="103"/>
      <c r="AH4314" s="103"/>
      <c r="AI4314" s="103"/>
      <c r="AJ4314" s="103"/>
      <c r="AK4314" s="103"/>
      <c r="AL4314" s="103"/>
      <c r="AM4314" s="103"/>
      <c r="AN4314" s="103"/>
      <c r="AO4314" s="103"/>
      <c r="AP4314" s="103"/>
      <c r="AQ4314" s="103"/>
      <c r="AR4314" s="103"/>
      <c r="AS4314" s="103"/>
      <c r="AT4314" s="103"/>
      <c r="AU4314" s="103"/>
      <c r="AV4314" s="103"/>
      <c r="AW4314" s="103"/>
      <c r="AX4314" s="103"/>
      <c r="AY4314" s="103"/>
      <c r="AZ4314" s="103"/>
      <c r="BA4314" s="95"/>
      <c r="BB4314" s="95"/>
      <c r="BC4314" s="95"/>
      <c r="BD4314" s="95"/>
      <c r="BE4314" s="95"/>
      <c r="BF4314" s="95"/>
      <c r="BG4314" s="95"/>
      <c r="BH4314" s="95"/>
      <c r="BI4314" s="95"/>
    </row>
    <row r="4315" spans="17:61" s="82" customFormat="1" x14ac:dyDescent="0.2">
      <c r="Q4315" s="103"/>
      <c r="R4315" s="104"/>
      <c r="S4315" s="103"/>
      <c r="T4315" s="103"/>
      <c r="U4315" s="103"/>
      <c r="V4315" s="103"/>
      <c r="W4315" s="103"/>
      <c r="X4315" s="103"/>
      <c r="Y4315" s="103"/>
      <c r="Z4315" s="103"/>
      <c r="AA4315" s="103"/>
      <c r="AB4315" s="103"/>
      <c r="AC4315" s="103"/>
      <c r="AD4315" s="103"/>
      <c r="AE4315" s="103"/>
      <c r="AF4315" s="103"/>
      <c r="AG4315" s="103"/>
      <c r="AH4315" s="103"/>
      <c r="AI4315" s="103"/>
      <c r="AJ4315" s="103"/>
      <c r="AK4315" s="103"/>
      <c r="AL4315" s="103"/>
      <c r="AM4315" s="103"/>
      <c r="AN4315" s="103"/>
      <c r="AO4315" s="103"/>
      <c r="AP4315" s="103"/>
      <c r="AQ4315" s="103"/>
      <c r="AR4315" s="103"/>
      <c r="AS4315" s="103"/>
      <c r="AT4315" s="103"/>
      <c r="AU4315" s="103"/>
      <c r="AV4315" s="103"/>
      <c r="AW4315" s="103"/>
      <c r="AX4315" s="103"/>
      <c r="AY4315" s="103"/>
      <c r="AZ4315" s="103"/>
      <c r="BA4315" s="95"/>
      <c r="BB4315" s="95"/>
      <c r="BC4315" s="95"/>
      <c r="BD4315" s="95"/>
      <c r="BE4315" s="95"/>
      <c r="BF4315" s="95"/>
      <c r="BG4315" s="95"/>
      <c r="BH4315" s="95"/>
      <c r="BI4315" s="95"/>
    </row>
    <row r="4316" spans="17:61" s="82" customFormat="1" x14ac:dyDescent="0.2">
      <c r="Q4316" s="103"/>
      <c r="R4316" s="104"/>
      <c r="S4316" s="103"/>
      <c r="T4316" s="103"/>
      <c r="U4316" s="103"/>
      <c r="V4316" s="103"/>
      <c r="W4316" s="103"/>
      <c r="X4316" s="103"/>
      <c r="Y4316" s="103"/>
      <c r="Z4316" s="103"/>
      <c r="AA4316" s="103"/>
      <c r="AB4316" s="103"/>
      <c r="AC4316" s="103"/>
      <c r="AD4316" s="103"/>
      <c r="AE4316" s="103"/>
      <c r="AF4316" s="103"/>
      <c r="AG4316" s="103"/>
      <c r="AH4316" s="103"/>
      <c r="AI4316" s="103"/>
      <c r="AJ4316" s="103"/>
      <c r="AK4316" s="103"/>
      <c r="AL4316" s="103"/>
      <c r="AM4316" s="103"/>
      <c r="AN4316" s="103"/>
      <c r="AO4316" s="103"/>
      <c r="AP4316" s="103"/>
      <c r="AQ4316" s="103"/>
      <c r="AR4316" s="103"/>
      <c r="AS4316" s="103"/>
      <c r="AT4316" s="103"/>
      <c r="AU4316" s="103"/>
      <c r="AV4316" s="103"/>
      <c r="AW4316" s="103"/>
      <c r="AX4316" s="103"/>
      <c r="AY4316" s="103"/>
      <c r="AZ4316" s="103"/>
      <c r="BA4316" s="95"/>
      <c r="BB4316" s="95"/>
      <c r="BC4316" s="95"/>
      <c r="BD4316" s="95"/>
      <c r="BE4316" s="95"/>
      <c r="BF4316" s="95"/>
      <c r="BG4316" s="95"/>
      <c r="BH4316" s="95"/>
      <c r="BI4316" s="95"/>
    </row>
    <row r="4317" spans="17:61" s="82" customFormat="1" x14ac:dyDescent="0.2">
      <c r="Q4317" s="103"/>
      <c r="R4317" s="104"/>
      <c r="S4317" s="103"/>
      <c r="T4317" s="103"/>
      <c r="U4317" s="103"/>
      <c r="V4317" s="103"/>
      <c r="W4317" s="103"/>
      <c r="X4317" s="103"/>
      <c r="Y4317" s="103"/>
      <c r="Z4317" s="103"/>
      <c r="AA4317" s="103"/>
      <c r="AB4317" s="103"/>
      <c r="AC4317" s="103"/>
      <c r="AD4317" s="103"/>
      <c r="AE4317" s="103"/>
      <c r="AF4317" s="103"/>
      <c r="AG4317" s="103"/>
      <c r="AH4317" s="103"/>
      <c r="AI4317" s="103"/>
      <c r="AJ4317" s="103"/>
      <c r="AK4317" s="103"/>
      <c r="AL4317" s="103"/>
      <c r="AM4317" s="103"/>
      <c r="AN4317" s="103"/>
      <c r="AO4317" s="103"/>
      <c r="AP4317" s="103"/>
      <c r="AQ4317" s="103"/>
      <c r="AR4317" s="103"/>
      <c r="AS4317" s="103"/>
      <c r="AT4317" s="103"/>
      <c r="AU4317" s="103"/>
      <c r="AV4317" s="103"/>
      <c r="AW4317" s="103"/>
      <c r="AX4317" s="103"/>
      <c r="AY4317" s="103"/>
      <c r="AZ4317" s="103"/>
      <c r="BA4317" s="95"/>
      <c r="BB4317" s="95"/>
      <c r="BC4317" s="95"/>
      <c r="BD4317" s="95"/>
      <c r="BE4317" s="95"/>
      <c r="BF4317" s="95"/>
      <c r="BG4317" s="95"/>
      <c r="BH4317" s="95"/>
      <c r="BI4317" s="95"/>
    </row>
    <row r="4318" spans="17:61" s="82" customFormat="1" x14ac:dyDescent="0.2">
      <c r="Q4318" s="103"/>
      <c r="R4318" s="104"/>
      <c r="S4318" s="103"/>
      <c r="T4318" s="103"/>
      <c r="U4318" s="103"/>
      <c r="V4318" s="103"/>
      <c r="W4318" s="103"/>
      <c r="X4318" s="103"/>
      <c r="Y4318" s="103"/>
      <c r="Z4318" s="103"/>
      <c r="AA4318" s="103"/>
      <c r="AB4318" s="103"/>
      <c r="AC4318" s="103"/>
      <c r="AD4318" s="103"/>
      <c r="AE4318" s="103"/>
      <c r="AF4318" s="103"/>
      <c r="AG4318" s="103"/>
      <c r="AH4318" s="103"/>
      <c r="AI4318" s="103"/>
      <c r="AJ4318" s="103"/>
      <c r="AK4318" s="103"/>
      <c r="AL4318" s="103"/>
      <c r="AM4318" s="103"/>
      <c r="AN4318" s="103"/>
      <c r="AO4318" s="103"/>
      <c r="AP4318" s="103"/>
      <c r="AQ4318" s="103"/>
      <c r="AR4318" s="103"/>
      <c r="AS4318" s="103"/>
      <c r="AT4318" s="103"/>
      <c r="AU4318" s="103"/>
      <c r="AV4318" s="103"/>
      <c r="AW4318" s="103"/>
      <c r="AX4318" s="103"/>
      <c r="AY4318" s="103"/>
      <c r="AZ4318" s="103"/>
      <c r="BA4318" s="95"/>
      <c r="BB4318" s="95"/>
      <c r="BC4318" s="95"/>
      <c r="BD4318" s="95"/>
      <c r="BE4318" s="95"/>
      <c r="BF4318" s="95"/>
      <c r="BG4318" s="95"/>
      <c r="BH4318" s="95"/>
      <c r="BI4318" s="95"/>
    </row>
    <row r="4319" spans="17:61" s="82" customFormat="1" x14ac:dyDescent="0.2">
      <c r="Q4319" s="103"/>
      <c r="R4319" s="104"/>
      <c r="S4319" s="103"/>
      <c r="T4319" s="103"/>
      <c r="U4319" s="103"/>
      <c r="V4319" s="103"/>
      <c r="W4319" s="103"/>
      <c r="X4319" s="103"/>
      <c r="Y4319" s="103"/>
      <c r="Z4319" s="103"/>
      <c r="AA4319" s="103"/>
      <c r="AB4319" s="103"/>
      <c r="AC4319" s="103"/>
      <c r="AD4319" s="103"/>
      <c r="AE4319" s="103"/>
      <c r="AF4319" s="103"/>
      <c r="AG4319" s="103"/>
      <c r="AH4319" s="103"/>
      <c r="AI4319" s="103"/>
      <c r="AJ4319" s="103"/>
      <c r="AK4319" s="103"/>
      <c r="AL4319" s="103"/>
      <c r="AM4319" s="103"/>
      <c r="AN4319" s="103"/>
      <c r="AO4319" s="103"/>
      <c r="AP4319" s="103"/>
      <c r="AQ4319" s="103"/>
      <c r="AR4319" s="103"/>
      <c r="AS4319" s="103"/>
      <c r="AT4319" s="103"/>
      <c r="AU4319" s="103"/>
      <c r="AV4319" s="103"/>
      <c r="AW4319" s="103"/>
      <c r="AX4319" s="103"/>
      <c r="AY4319" s="103"/>
      <c r="AZ4319" s="103"/>
      <c r="BA4319" s="95"/>
      <c r="BB4319" s="95"/>
      <c r="BC4319" s="95"/>
      <c r="BD4319" s="95"/>
      <c r="BE4319" s="95"/>
      <c r="BF4319" s="95"/>
      <c r="BG4319" s="95"/>
      <c r="BH4319" s="95"/>
      <c r="BI4319" s="95"/>
    </row>
    <row r="4320" spans="17:61" s="82" customFormat="1" x14ac:dyDescent="0.2">
      <c r="Q4320" s="103"/>
      <c r="R4320" s="104"/>
      <c r="S4320" s="103"/>
      <c r="T4320" s="103"/>
      <c r="U4320" s="103"/>
      <c r="V4320" s="103"/>
      <c r="W4320" s="103"/>
      <c r="X4320" s="103"/>
      <c r="Y4320" s="103"/>
      <c r="Z4320" s="103"/>
      <c r="AA4320" s="103"/>
      <c r="AB4320" s="103"/>
      <c r="AC4320" s="103"/>
      <c r="AD4320" s="103"/>
      <c r="AE4320" s="103"/>
      <c r="AF4320" s="103"/>
      <c r="AG4320" s="103"/>
      <c r="AH4320" s="103"/>
      <c r="AI4320" s="103"/>
      <c r="AJ4320" s="103"/>
      <c r="AK4320" s="103"/>
      <c r="AL4320" s="103"/>
      <c r="AM4320" s="103"/>
      <c r="AN4320" s="103"/>
      <c r="AO4320" s="103"/>
      <c r="AP4320" s="103"/>
      <c r="AQ4320" s="103"/>
      <c r="AR4320" s="103"/>
      <c r="AS4320" s="103"/>
      <c r="AT4320" s="103"/>
      <c r="AU4320" s="103"/>
      <c r="AV4320" s="103"/>
      <c r="AW4320" s="103"/>
      <c r="AX4320" s="103"/>
      <c r="AY4320" s="103"/>
      <c r="AZ4320" s="103"/>
      <c r="BA4320" s="95"/>
      <c r="BB4320" s="95"/>
      <c r="BC4320" s="95"/>
      <c r="BD4320" s="95"/>
      <c r="BE4320" s="95"/>
      <c r="BF4320" s="95"/>
      <c r="BG4320" s="95"/>
      <c r="BH4320" s="95"/>
      <c r="BI4320" s="95"/>
    </row>
    <row r="4321" spans="17:61" s="82" customFormat="1" x14ac:dyDescent="0.2">
      <c r="Q4321" s="103"/>
      <c r="R4321" s="104"/>
      <c r="S4321" s="103"/>
      <c r="T4321" s="103"/>
      <c r="U4321" s="103"/>
      <c r="V4321" s="103"/>
      <c r="W4321" s="103"/>
      <c r="X4321" s="103"/>
      <c r="Y4321" s="103"/>
      <c r="Z4321" s="103"/>
      <c r="AA4321" s="103"/>
      <c r="AB4321" s="103"/>
      <c r="AC4321" s="103"/>
      <c r="AD4321" s="103"/>
      <c r="AE4321" s="103"/>
      <c r="AF4321" s="103"/>
      <c r="AG4321" s="103"/>
      <c r="AH4321" s="103"/>
      <c r="AI4321" s="103"/>
      <c r="AJ4321" s="103"/>
      <c r="AK4321" s="103"/>
      <c r="AL4321" s="103"/>
      <c r="AM4321" s="103"/>
      <c r="AN4321" s="103"/>
      <c r="AO4321" s="103"/>
      <c r="AP4321" s="103"/>
      <c r="AQ4321" s="103"/>
      <c r="AR4321" s="103"/>
      <c r="AS4321" s="103"/>
      <c r="AT4321" s="103"/>
      <c r="AU4321" s="103"/>
      <c r="AV4321" s="103"/>
      <c r="AW4321" s="103"/>
      <c r="AX4321" s="103"/>
      <c r="AY4321" s="103"/>
      <c r="AZ4321" s="103"/>
      <c r="BA4321" s="95"/>
      <c r="BB4321" s="95"/>
      <c r="BC4321" s="95"/>
      <c r="BD4321" s="95"/>
      <c r="BE4321" s="95"/>
      <c r="BF4321" s="95"/>
      <c r="BG4321" s="95"/>
      <c r="BH4321" s="95"/>
      <c r="BI4321" s="95"/>
    </row>
    <row r="4322" spans="17:61" s="82" customFormat="1" x14ac:dyDescent="0.2">
      <c r="Q4322" s="103"/>
      <c r="R4322" s="104"/>
      <c r="S4322" s="103"/>
      <c r="T4322" s="103"/>
      <c r="U4322" s="103"/>
      <c r="V4322" s="103"/>
      <c r="W4322" s="103"/>
      <c r="X4322" s="103"/>
      <c r="Y4322" s="103"/>
      <c r="Z4322" s="103"/>
      <c r="AA4322" s="103"/>
      <c r="AB4322" s="103"/>
      <c r="AC4322" s="103"/>
      <c r="AD4322" s="103"/>
      <c r="AE4322" s="103"/>
      <c r="AF4322" s="103"/>
      <c r="AG4322" s="103"/>
      <c r="AH4322" s="103"/>
      <c r="AI4322" s="103"/>
      <c r="AJ4322" s="103"/>
      <c r="AK4322" s="103"/>
      <c r="AL4322" s="103"/>
      <c r="AM4322" s="103"/>
      <c r="AN4322" s="103"/>
      <c r="AO4322" s="103"/>
      <c r="AP4322" s="103"/>
      <c r="AQ4322" s="103"/>
      <c r="AR4322" s="103"/>
      <c r="AS4322" s="103"/>
      <c r="AT4322" s="103"/>
      <c r="AU4322" s="103"/>
      <c r="AV4322" s="103"/>
      <c r="AW4322" s="103"/>
      <c r="AX4322" s="103"/>
      <c r="AY4322" s="103"/>
      <c r="AZ4322" s="103"/>
      <c r="BA4322" s="95"/>
      <c r="BB4322" s="95"/>
      <c r="BC4322" s="95"/>
      <c r="BD4322" s="95"/>
      <c r="BE4322" s="95"/>
      <c r="BF4322" s="95"/>
      <c r="BG4322" s="95"/>
      <c r="BH4322" s="95"/>
      <c r="BI4322" s="95"/>
    </row>
    <row r="4323" spans="17:61" s="82" customFormat="1" x14ac:dyDescent="0.2">
      <c r="Q4323" s="103"/>
      <c r="R4323" s="104"/>
      <c r="S4323" s="103"/>
      <c r="T4323" s="103"/>
      <c r="U4323" s="103"/>
      <c r="V4323" s="103"/>
      <c r="W4323" s="103"/>
      <c r="X4323" s="103"/>
      <c r="Y4323" s="103"/>
      <c r="Z4323" s="103"/>
      <c r="AA4323" s="103"/>
      <c r="AB4323" s="103"/>
      <c r="AC4323" s="103"/>
      <c r="AD4323" s="103"/>
      <c r="AE4323" s="103"/>
      <c r="AF4323" s="103"/>
      <c r="AG4323" s="103"/>
      <c r="AH4323" s="103"/>
      <c r="AI4323" s="103"/>
      <c r="AJ4323" s="103"/>
      <c r="AK4323" s="103"/>
      <c r="AL4323" s="103"/>
      <c r="AM4323" s="103"/>
      <c r="AN4323" s="103"/>
      <c r="AO4323" s="103"/>
      <c r="AP4323" s="103"/>
      <c r="AQ4323" s="103"/>
      <c r="AR4323" s="103"/>
      <c r="AS4323" s="103"/>
      <c r="AT4323" s="103"/>
      <c r="AU4323" s="103"/>
      <c r="AV4323" s="103"/>
      <c r="AW4323" s="103"/>
      <c r="AX4323" s="103"/>
      <c r="AY4323" s="103"/>
      <c r="AZ4323" s="103"/>
      <c r="BA4323" s="95"/>
      <c r="BB4323" s="95"/>
      <c r="BC4323" s="95"/>
      <c r="BD4323" s="95"/>
      <c r="BE4323" s="95"/>
      <c r="BF4323" s="95"/>
      <c r="BG4323" s="95"/>
      <c r="BH4323" s="95"/>
      <c r="BI4323" s="95"/>
    </row>
    <row r="4324" spans="17:61" s="82" customFormat="1" x14ac:dyDescent="0.2">
      <c r="Q4324" s="103"/>
      <c r="R4324" s="104"/>
      <c r="S4324" s="103"/>
      <c r="T4324" s="103"/>
      <c r="U4324" s="103"/>
      <c r="V4324" s="103"/>
      <c r="W4324" s="103"/>
      <c r="X4324" s="103"/>
      <c r="Y4324" s="103"/>
      <c r="Z4324" s="103"/>
      <c r="AA4324" s="103"/>
      <c r="AB4324" s="103"/>
      <c r="AC4324" s="103"/>
      <c r="AD4324" s="103"/>
      <c r="AE4324" s="103"/>
      <c r="AF4324" s="103"/>
      <c r="AG4324" s="103"/>
      <c r="AH4324" s="103"/>
      <c r="AI4324" s="103"/>
      <c r="AJ4324" s="103"/>
      <c r="AK4324" s="103"/>
      <c r="AL4324" s="103"/>
      <c r="AM4324" s="103"/>
      <c r="AN4324" s="103"/>
      <c r="AO4324" s="103"/>
      <c r="AP4324" s="103"/>
      <c r="AQ4324" s="103"/>
      <c r="AR4324" s="103"/>
      <c r="AS4324" s="103"/>
      <c r="AT4324" s="103"/>
      <c r="AU4324" s="103"/>
      <c r="AV4324" s="103"/>
      <c r="AW4324" s="103"/>
      <c r="AX4324" s="103"/>
      <c r="AY4324" s="103"/>
      <c r="AZ4324" s="103"/>
      <c r="BA4324" s="95"/>
      <c r="BB4324" s="95"/>
      <c r="BC4324" s="95"/>
      <c r="BD4324" s="95"/>
      <c r="BE4324" s="95"/>
      <c r="BF4324" s="95"/>
      <c r="BG4324" s="95"/>
      <c r="BH4324" s="95"/>
      <c r="BI4324" s="95"/>
    </row>
    <row r="4325" spans="17:61" s="82" customFormat="1" x14ac:dyDescent="0.2">
      <c r="Q4325" s="103"/>
      <c r="R4325" s="104"/>
      <c r="S4325" s="103"/>
      <c r="T4325" s="103"/>
      <c r="U4325" s="103"/>
      <c r="V4325" s="103"/>
      <c r="W4325" s="103"/>
      <c r="X4325" s="103"/>
      <c r="Y4325" s="103"/>
      <c r="Z4325" s="103"/>
      <c r="AA4325" s="103"/>
      <c r="AB4325" s="103"/>
      <c r="AC4325" s="103"/>
      <c r="AD4325" s="103"/>
      <c r="AE4325" s="103"/>
      <c r="AF4325" s="103"/>
      <c r="AG4325" s="103"/>
      <c r="AH4325" s="103"/>
      <c r="AI4325" s="103"/>
      <c r="AJ4325" s="103"/>
      <c r="AK4325" s="103"/>
      <c r="AL4325" s="103"/>
      <c r="AM4325" s="103"/>
      <c r="AN4325" s="103"/>
      <c r="AO4325" s="103"/>
      <c r="AP4325" s="103"/>
      <c r="AQ4325" s="103"/>
      <c r="AR4325" s="103"/>
      <c r="AS4325" s="103"/>
      <c r="AT4325" s="103"/>
      <c r="AU4325" s="103"/>
      <c r="AV4325" s="103"/>
      <c r="AW4325" s="103"/>
      <c r="AX4325" s="103"/>
      <c r="AY4325" s="103"/>
      <c r="AZ4325" s="103"/>
      <c r="BA4325" s="95"/>
      <c r="BB4325" s="95"/>
      <c r="BC4325" s="95"/>
      <c r="BD4325" s="95"/>
      <c r="BE4325" s="95"/>
      <c r="BF4325" s="95"/>
      <c r="BG4325" s="95"/>
      <c r="BH4325" s="95"/>
      <c r="BI4325" s="95"/>
    </row>
    <row r="4326" spans="17:61" s="82" customFormat="1" x14ac:dyDescent="0.2">
      <c r="Q4326" s="103"/>
      <c r="R4326" s="104"/>
      <c r="S4326" s="103"/>
      <c r="T4326" s="103"/>
      <c r="U4326" s="103"/>
      <c r="V4326" s="103"/>
      <c r="W4326" s="103"/>
      <c r="X4326" s="103"/>
      <c r="Y4326" s="103"/>
      <c r="Z4326" s="103"/>
      <c r="AA4326" s="103"/>
      <c r="AB4326" s="103"/>
      <c r="AC4326" s="103"/>
      <c r="AD4326" s="103"/>
      <c r="AE4326" s="103"/>
      <c r="AF4326" s="103"/>
      <c r="AG4326" s="103"/>
      <c r="AH4326" s="103"/>
      <c r="AI4326" s="103"/>
      <c r="AJ4326" s="103"/>
      <c r="AK4326" s="103"/>
      <c r="AL4326" s="103"/>
      <c r="AM4326" s="103"/>
      <c r="AN4326" s="103"/>
      <c r="AO4326" s="103"/>
      <c r="AP4326" s="103"/>
      <c r="AQ4326" s="103"/>
      <c r="AR4326" s="103"/>
      <c r="AS4326" s="103"/>
      <c r="AT4326" s="103"/>
      <c r="AU4326" s="103"/>
      <c r="AV4326" s="103"/>
      <c r="AW4326" s="103"/>
      <c r="AX4326" s="103"/>
      <c r="AY4326" s="103"/>
      <c r="AZ4326" s="103"/>
      <c r="BA4326" s="95"/>
      <c r="BB4326" s="95"/>
      <c r="BC4326" s="95"/>
      <c r="BD4326" s="95"/>
      <c r="BE4326" s="95"/>
      <c r="BF4326" s="95"/>
      <c r="BG4326" s="95"/>
      <c r="BH4326" s="95"/>
      <c r="BI4326" s="95"/>
    </row>
    <row r="4327" spans="17:61" s="82" customFormat="1" x14ac:dyDescent="0.2">
      <c r="Q4327" s="103"/>
      <c r="R4327" s="104"/>
      <c r="S4327" s="103"/>
      <c r="T4327" s="103"/>
      <c r="U4327" s="103"/>
      <c r="V4327" s="103"/>
      <c r="W4327" s="103"/>
      <c r="X4327" s="103"/>
      <c r="Y4327" s="103"/>
      <c r="Z4327" s="103"/>
      <c r="AA4327" s="103"/>
      <c r="AB4327" s="103"/>
      <c r="AC4327" s="103"/>
      <c r="AD4327" s="103"/>
      <c r="AE4327" s="103"/>
      <c r="AF4327" s="103"/>
      <c r="AG4327" s="103"/>
      <c r="AH4327" s="103"/>
      <c r="AI4327" s="103"/>
      <c r="AJ4327" s="103"/>
      <c r="AK4327" s="103"/>
      <c r="AL4327" s="103"/>
      <c r="AM4327" s="103"/>
      <c r="AN4327" s="103"/>
      <c r="AO4327" s="103"/>
      <c r="AP4327" s="103"/>
      <c r="AQ4327" s="103"/>
      <c r="AR4327" s="103"/>
      <c r="AS4327" s="103"/>
      <c r="AT4327" s="103"/>
      <c r="AU4327" s="103"/>
      <c r="AV4327" s="103"/>
      <c r="AW4327" s="103"/>
      <c r="AX4327" s="103"/>
      <c r="AY4327" s="103"/>
      <c r="AZ4327" s="103"/>
      <c r="BA4327" s="95"/>
      <c r="BB4327" s="95"/>
      <c r="BC4327" s="95"/>
      <c r="BD4327" s="95"/>
      <c r="BE4327" s="95"/>
      <c r="BF4327" s="95"/>
      <c r="BG4327" s="95"/>
      <c r="BH4327" s="95"/>
      <c r="BI4327" s="95"/>
    </row>
    <row r="4328" spans="17:61" s="82" customFormat="1" x14ac:dyDescent="0.2">
      <c r="Q4328" s="103"/>
      <c r="R4328" s="104"/>
      <c r="S4328" s="103"/>
      <c r="T4328" s="103"/>
      <c r="U4328" s="103"/>
      <c r="V4328" s="103"/>
      <c r="W4328" s="103"/>
      <c r="X4328" s="103"/>
      <c r="Y4328" s="103"/>
      <c r="Z4328" s="103"/>
      <c r="AA4328" s="103"/>
      <c r="AB4328" s="103"/>
      <c r="AC4328" s="103"/>
      <c r="AD4328" s="103"/>
      <c r="AE4328" s="103"/>
      <c r="AF4328" s="103"/>
      <c r="AG4328" s="103"/>
      <c r="AH4328" s="103"/>
      <c r="AI4328" s="103"/>
      <c r="AJ4328" s="103"/>
      <c r="AK4328" s="103"/>
      <c r="AL4328" s="103"/>
      <c r="AM4328" s="103"/>
      <c r="AN4328" s="103"/>
      <c r="AO4328" s="103"/>
      <c r="AP4328" s="103"/>
      <c r="AQ4328" s="103"/>
      <c r="AR4328" s="103"/>
      <c r="AS4328" s="103"/>
      <c r="AT4328" s="103"/>
      <c r="AU4328" s="103"/>
      <c r="AV4328" s="103"/>
      <c r="AW4328" s="103"/>
      <c r="AX4328" s="103"/>
      <c r="AY4328" s="103"/>
      <c r="AZ4328" s="103"/>
      <c r="BA4328" s="95"/>
      <c r="BB4328" s="95"/>
      <c r="BC4328" s="95"/>
      <c r="BD4328" s="95"/>
      <c r="BE4328" s="95"/>
      <c r="BF4328" s="95"/>
      <c r="BG4328" s="95"/>
      <c r="BH4328" s="95"/>
      <c r="BI4328" s="95"/>
    </row>
    <row r="4329" spans="17:61" s="82" customFormat="1" x14ac:dyDescent="0.2">
      <c r="Q4329" s="103"/>
      <c r="R4329" s="104"/>
      <c r="S4329" s="103"/>
      <c r="T4329" s="103"/>
      <c r="U4329" s="103"/>
      <c r="V4329" s="103"/>
      <c r="W4329" s="103"/>
      <c r="X4329" s="103"/>
      <c r="Y4329" s="103"/>
      <c r="Z4329" s="103"/>
      <c r="AA4329" s="103"/>
      <c r="AB4329" s="103"/>
      <c r="AC4329" s="103"/>
      <c r="AD4329" s="103"/>
      <c r="AE4329" s="103"/>
      <c r="AF4329" s="103"/>
      <c r="AG4329" s="103"/>
      <c r="AH4329" s="103"/>
      <c r="AI4329" s="103"/>
      <c r="AJ4329" s="103"/>
      <c r="AK4329" s="103"/>
      <c r="AL4329" s="103"/>
      <c r="AM4329" s="103"/>
      <c r="AN4329" s="103"/>
      <c r="AO4329" s="103"/>
      <c r="AP4329" s="103"/>
      <c r="AQ4329" s="103"/>
      <c r="AR4329" s="103"/>
      <c r="AS4329" s="103"/>
      <c r="AT4329" s="103"/>
      <c r="AU4329" s="103"/>
      <c r="AV4329" s="103"/>
      <c r="AW4329" s="103"/>
      <c r="AX4329" s="103"/>
      <c r="AY4329" s="103"/>
      <c r="AZ4329" s="103"/>
      <c r="BA4329" s="95"/>
      <c r="BB4329" s="95"/>
      <c r="BC4329" s="95"/>
      <c r="BD4329" s="95"/>
      <c r="BE4329" s="95"/>
      <c r="BF4329" s="95"/>
      <c r="BG4329" s="95"/>
      <c r="BH4329" s="95"/>
      <c r="BI4329" s="95"/>
    </row>
    <row r="4330" spans="17:61" s="82" customFormat="1" x14ac:dyDescent="0.2">
      <c r="Q4330" s="103"/>
      <c r="R4330" s="104"/>
      <c r="S4330" s="103"/>
      <c r="T4330" s="103"/>
      <c r="U4330" s="103"/>
      <c r="V4330" s="103"/>
      <c r="W4330" s="103"/>
      <c r="X4330" s="103"/>
      <c r="Y4330" s="103"/>
      <c r="Z4330" s="103"/>
      <c r="AA4330" s="103"/>
      <c r="AB4330" s="103"/>
      <c r="AC4330" s="103"/>
      <c r="AD4330" s="103"/>
      <c r="AE4330" s="103"/>
      <c r="AF4330" s="103"/>
      <c r="AG4330" s="103"/>
      <c r="AH4330" s="103"/>
      <c r="AI4330" s="103"/>
      <c r="AJ4330" s="103"/>
      <c r="AK4330" s="103"/>
      <c r="AL4330" s="103"/>
      <c r="AM4330" s="103"/>
      <c r="AN4330" s="103"/>
      <c r="AO4330" s="103"/>
      <c r="AP4330" s="103"/>
      <c r="AQ4330" s="103"/>
      <c r="AR4330" s="103"/>
      <c r="AS4330" s="103"/>
      <c r="AT4330" s="103"/>
      <c r="AU4330" s="103"/>
      <c r="AV4330" s="103"/>
      <c r="AW4330" s="103"/>
      <c r="AX4330" s="103"/>
      <c r="AY4330" s="103"/>
      <c r="AZ4330" s="103"/>
      <c r="BA4330" s="95"/>
      <c r="BB4330" s="95"/>
      <c r="BC4330" s="95"/>
      <c r="BD4330" s="95"/>
      <c r="BE4330" s="95"/>
      <c r="BF4330" s="95"/>
      <c r="BG4330" s="95"/>
      <c r="BH4330" s="95"/>
      <c r="BI4330" s="95"/>
    </row>
    <row r="4331" spans="17:61" s="82" customFormat="1" x14ac:dyDescent="0.2">
      <c r="Q4331" s="103"/>
      <c r="R4331" s="104"/>
      <c r="S4331" s="103"/>
      <c r="T4331" s="103"/>
      <c r="U4331" s="103"/>
      <c r="V4331" s="103"/>
      <c r="W4331" s="103"/>
      <c r="X4331" s="103"/>
      <c r="Y4331" s="103"/>
      <c r="Z4331" s="103"/>
      <c r="AA4331" s="103"/>
      <c r="AB4331" s="103"/>
      <c r="AC4331" s="103"/>
      <c r="AD4331" s="103"/>
      <c r="AE4331" s="103"/>
      <c r="AF4331" s="103"/>
      <c r="AG4331" s="103"/>
      <c r="AH4331" s="103"/>
      <c r="AI4331" s="103"/>
      <c r="AJ4331" s="103"/>
      <c r="AK4331" s="103"/>
      <c r="AL4331" s="103"/>
      <c r="AM4331" s="103"/>
      <c r="AN4331" s="103"/>
      <c r="AO4331" s="103"/>
      <c r="AP4331" s="103"/>
      <c r="AQ4331" s="103"/>
      <c r="AR4331" s="103"/>
      <c r="AS4331" s="103"/>
      <c r="AT4331" s="103"/>
      <c r="AU4331" s="103"/>
      <c r="AV4331" s="103"/>
      <c r="AW4331" s="103"/>
      <c r="AX4331" s="103"/>
      <c r="AY4331" s="103"/>
      <c r="AZ4331" s="103"/>
      <c r="BA4331" s="95"/>
      <c r="BB4331" s="95"/>
      <c r="BC4331" s="95"/>
      <c r="BD4331" s="95"/>
      <c r="BE4331" s="95"/>
      <c r="BF4331" s="95"/>
      <c r="BG4331" s="95"/>
      <c r="BH4331" s="95"/>
      <c r="BI4331" s="95"/>
    </row>
    <row r="4332" spans="17:61" s="82" customFormat="1" x14ac:dyDescent="0.2">
      <c r="Q4332" s="103"/>
      <c r="R4332" s="104"/>
      <c r="S4332" s="103"/>
      <c r="T4332" s="103"/>
      <c r="U4332" s="103"/>
      <c r="V4332" s="103"/>
      <c r="W4332" s="103"/>
      <c r="X4332" s="103"/>
      <c r="Y4332" s="103"/>
      <c r="Z4332" s="103"/>
      <c r="AA4332" s="103"/>
      <c r="AB4332" s="103"/>
      <c r="AC4332" s="103"/>
      <c r="AD4332" s="103"/>
      <c r="AE4332" s="103"/>
      <c r="AF4332" s="103"/>
      <c r="AG4332" s="103"/>
      <c r="AH4332" s="103"/>
      <c r="AI4332" s="103"/>
      <c r="AJ4332" s="103"/>
      <c r="AK4332" s="103"/>
      <c r="AL4332" s="103"/>
      <c r="AM4332" s="103"/>
      <c r="AN4332" s="103"/>
      <c r="AO4332" s="103"/>
      <c r="AP4332" s="103"/>
      <c r="AQ4332" s="103"/>
      <c r="AR4332" s="103"/>
      <c r="AS4332" s="103"/>
      <c r="AT4332" s="103"/>
      <c r="AU4332" s="103"/>
      <c r="AV4332" s="103"/>
      <c r="AW4332" s="103"/>
      <c r="AX4332" s="103"/>
      <c r="AY4332" s="103"/>
      <c r="AZ4332" s="103"/>
      <c r="BA4332" s="95"/>
      <c r="BB4332" s="95"/>
      <c r="BC4332" s="95"/>
      <c r="BD4332" s="95"/>
      <c r="BE4332" s="95"/>
      <c r="BF4332" s="95"/>
      <c r="BG4332" s="95"/>
      <c r="BH4332" s="95"/>
      <c r="BI4332" s="95"/>
    </row>
    <row r="4333" spans="17:61" s="82" customFormat="1" x14ac:dyDescent="0.2">
      <c r="Q4333" s="103"/>
      <c r="R4333" s="104"/>
      <c r="S4333" s="103"/>
      <c r="T4333" s="103"/>
      <c r="U4333" s="103"/>
      <c r="V4333" s="103"/>
      <c r="W4333" s="103"/>
      <c r="X4333" s="103"/>
      <c r="Y4333" s="103"/>
      <c r="Z4333" s="103"/>
      <c r="AA4333" s="103"/>
      <c r="AB4333" s="103"/>
      <c r="AC4333" s="103"/>
      <c r="AD4333" s="103"/>
      <c r="AE4333" s="103"/>
      <c r="AF4333" s="103"/>
      <c r="AG4333" s="103"/>
      <c r="AH4333" s="103"/>
      <c r="AI4333" s="103"/>
      <c r="AJ4333" s="103"/>
      <c r="AK4333" s="103"/>
      <c r="AL4333" s="103"/>
      <c r="AM4333" s="103"/>
      <c r="AN4333" s="103"/>
      <c r="AO4333" s="103"/>
      <c r="AP4333" s="103"/>
      <c r="AQ4333" s="103"/>
      <c r="AR4333" s="103"/>
      <c r="AS4333" s="103"/>
      <c r="AT4333" s="103"/>
      <c r="AU4333" s="103"/>
      <c r="AV4333" s="103"/>
      <c r="AW4333" s="103"/>
      <c r="AX4333" s="103"/>
      <c r="AY4333" s="103"/>
      <c r="AZ4333" s="103"/>
      <c r="BA4333" s="95"/>
      <c r="BB4333" s="95"/>
      <c r="BC4333" s="95"/>
      <c r="BD4333" s="95"/>
      <c r="BE4333" s="95"/>
      <c r="BF4333" s="95"/>
      <c r="BG4333" s="95"/>
      <c r="BH4333" s="95"/>
      <c r="BI4333" s="95"/>
    </row>
    <row r="4334" spans="17:61" s="82" customFormat="1" x14ac:dyDescent="0.2">
      <c r="Q4334" s="103"/>
      <c r="R4334" s="104"/>
      <c r="S4334" s="103"/>
      <c r="T4334" s="103"/>
      <c r="U4334" s="103"/>
      <c r="V4334" s="103"/>
      <c r="W4334" s="103"/>
      <c r="X4334" s="103"/>
      <c r="Y4334" s="103"/>
      <c r="Z4334" s="103"/>
      <c r="AA4334" s="103"/>
      <c r="AB4334" s="103"/>
      <c r="AC4334" s="103"/>
      <c r="AD4334" s="103"/>
      <c r="AE4334" s="103"/>
      <c r="AF4334" s="103"/>
      <c r="AG4334" s="103"/>
      <c r="AH4334" s="103"/>
      <c r="AI4334" s="103"/>
      <c r="AJ4334" s="103"/>
      <c r="AK4334" s="103"/>
      <c r="AL4334" s="103"/>
      <c r="AM4334" s="103"/>
      <c r="AN4334" s="103"/>
      <c r="AO4334" s="103"/>
      <c r="AP4334" s="103"/>
      <c r="AQ4334" s="103"/>
      <c r="AR4334" s="103"/>
      <c r="AS4334" s="103"/>
      <c r="AT4334" s="103"/>
      <c r="AU4334" s="103"/>
      <c r="AV4334" s="103"/>
      <c r="AW4334" s="103"/>
      <c r="AX4334" s="103"/>
      <c r="AY4334" s="103"/>
      <c r="AZ4334" s="103"/>
      <c r="BA4334" s="95"/>
      <c r="BB4334" s="95"/>
      <c r="BC4334" s="95"/>
      <c r="BD4334" s="95"/>
      <c r="BE4334" s="95"/>
      <c r="BF4334" s="95"/>
      <c r="BG4334" s="95"/>
      <c r="BH4334" s="95"/>
      <c r="BI4334" s="95"/>
    </row>
    <row r="4335" spans="17:61" s="82" customFormat="1" x14ac:dyDescent="0.2">
      <c r="Q4335" s="103"/>
      <c r="R4335" s="104"/>
      <c r="S4335" s="103"/>
      <c r="T4335" s="103"/>
      <c r="U4335" s="103"/>
      <c r="V4335" s="103"/>
      <c r="W4335" s="103"/>
      <c r="X4335" s="103"/>
      <c r="Y4335" s="103"/>
      <c r="Z4335" s="103"/>
      <c r="AA4335" s="103"/>
      <c r="AB4335" s="103"/>
      <c r="AC4335" s="103"/>
      <c r="AD4335" s="103"/>
      <c r="AE4335" s="103"/>
      <c r="AF4335" s="103"/>
      <c r="AG4335" s="103"/>
      <c r="AH4335" s="103"/>
      <c r="AI4335" s="103"/>
      <c r="AJ4335" s="103"/>
      <c r="AK4335" s="103"/>
      <c r="AL4335" s="103"/>
      <c r="AM4335" s="103"/>
      <c r="AN4335" s="103"/>
      <c r="AO4335" s="103"/>
      <c r="AP4335" s="103"/>
      <c r="AQ4335" s="103"/>
      <c r="AR4335" s="103"/>
      <c r="AS4335" s="103"/>
      <c r="AT4335" s="103"/>
      <c r="AU4335" s="103"/>
      <c r="AV4335" s="103"/>
      <c r="AW4335" s="103"/>
      <c r="AX4335" s="103"/>
      <c r="AY4335" s="103"/>
      <c r="AZ4335" s="103"/>
      <c r="BA4335" s="95"/>
      <c r="BB4335" s="95"/>
      <c r="BC4335" s="95"/>
      <c r="BD4335" s="95"/>
      <c r="BE4335" s="95"/>
      <c r="BF4335" s="95"/>
      <c r="BG4335" s="95"/>
      <c r="BH4335" s="95"/>
      <c r="BI4335" s="95"/>
    </row>
    <row r="4336" spans="17:61" s="82" customFormat="1" x14ac:dyDescent="0.2">
      <c r="Q4336" s="103"/>
      <c r="R4336" s="104"/>
      <c r="S4336" s="103"/>
      <c r="T4336" s="103"/>
      <c r="U4336" s="103"/>
      <c r="V4336" s="103"/>
      <c r="W4336" s="103"/>
      <c r="X4336" s="103"/>
      <c r="Y4336" s="103"/>
      <c r="Z4336" s="103"/>
      <c r="AA4336" s="103"/>
      <c r="AB4336" s="103"/>
      <c r="AC4336" s="103"/>
      <c r="AD4336" s="103"/>
      <c r="AE4336" s="103"/>
      <c r="AF4336" s="103"/>
      <c r="AG4336" s="103"/>
      <c r="AH4336" s="103"/>
      <c r="AI4336" s="103"/>
      <c r="AJ4336" s="103"/>
      <c r="AK4336" s="103"/>
      <c r="AL4336" s="103"/>
      <c r="AM4336" s="103"/>
      <c r="AN4336" s="103"/>
      <c r="AO4336" s="103"/>
      <c r="AP4336" s="103"/>
      <c r="AQ4336" s="103"/>
      <c r="AR4336" s="103"/>
      <c r="AS4336" s="103"/>
      <c r="AT4336" s="103"/>
      <c r="AU4336" s="103"/>
      <c r="AV4336" s="103"/>
      <c r="AW4336" s="103"/>
      <c r="AX4336" s="103"/>
      <c r="AY4336" s="103"/>
      <c r="AZ4336" s="103"/>
      <c r="BA4336" s="95"/>
      <c r="BB4336" s="95"/>
      <c r="BC4336" s="95"/>
      <c r="BD4336" s="95"/>
      <c r="BE4336" s="95"/>
      <c r="BF4336" s="95"/>
      <c r="BG4336" s="95"/>
      <c r="BH4336" s="95"/>
      <c r="BI4336" s="95"/>
    </row>
    <row r="4337" spans="17:61" s="82" customFormat="1" x14ac:dyDescent="0.2">
      <c r="Q4337" s="103"/>
      <c r="R4337" s="104"/>
      <c r="S4337" s="103"/>
      <c r="T4337" s="103"/>
      <c r="U4337" s="103"/>
      <c r="V4337" s="103"/>
      <c r="W4337" s="103"/>
      <c r="X4337" s="103"/>
      <c r="Y4337" s="103"/>
      <c r="Z4337" s="103"/>
      <c r="AA4337" s="103"/>
      <c r="AB4337" s="103"/>
      <c r="AC4337" s="103"/>
      <c r="AD4337" s="103"/>
      <c r="AE4337" s="103"/>
      <c r="AF4337" s="103"/>
      <c r="AG4337" s="103"/>
      <c r="AH4337" s="103"/>
      <c r="AI4337" s="103"/>
      <c r="AJ4337" s="103"/>
      <c r="AK4337" s="103"/>
      <c r="AL4337" s="103"/>
      <c r="AM4337" s="103"/>
      <c r="AN4337" s="103"/>
      <c r="AO4337" s="103"/>
      <c r="AP4337" s="103"/>
      <c r="AQ4337" s="103"/>
      <c r="AR4337" s="103"/>
      <c r="AS4337" s="103"/>
      <c r="AT4337" s="103"/>
      <c r="AU4337" s="103"/>
      <c r="AV4337" s="103"/>
      <c r="AW4337" s="103"/>
      <c r="AX4337" s="103"/>
      <c r="AY4337" s="103"/>
      <c r="AZ4337" s="103"/>
      <c r="BA4337" s="95"/>
      <c r="BB4337" s="95"/>
      <c r="BC4337" s="95"/>
      <c r="BD4337" s="95"/>
      <c r="BE4337" s="95"/>
      <c r="BF4337" s="95"/>
      <c r="BG4337" s="95"/>
      <c r="BH4337" s="95"/>
      <c r="BI4337" s="95"/>
    </row>
    <row r="4338" spans="17:61" s="82" customFormat="1" x14ac:dyDescent="0.2">
      <c r="Q4338" s="103"/>
      <c r="R4338" s="104"/>
      <c r="S4338" s="103"/>
      <c r="T4338" s="103"/>
      <c r="U4338" s="103"/>
      <c r="V4338" s="103"/>
      <c r="W4338" s="103"/>
      <c r="X4338" s="103"/>
      <c r="Y4338" s="103"/>
      <c r="Z4338" s="103"/>
      <c r="AA4338" s="103"/>
      <c r="AB4338" s="103"/>
      <c r="AC4338" s="103"/>
      <c r="AD4338" s="103"/>
      <c r="AE4338" s="103"/>
      <c r="AF4338" s="103"/>
      <c r="AG4338" s="103"/>
      <c r="AH4338" s="103"/>
      <c r="AI4338" s="103"/>
      <c r="AJ4338" s="103"/>
      <c r="AK4338" s="103"/>
      <c r="AL4338" s="103"/>
      <c r="AM4338" s="103"/>
      <c r="AN4338" s="103"/>
      <c r="AO4338" s="103"/>
      <c r="AP4338" s="103"/>
      <c r="AQ4338" s="103"/>
      <c r="AR4338" s="103"/>
      <c r="AS4338" s="103"/>
      <c r="AT4338" s="103"/>
      <c r="AU4338" s="103"/>
      <c r="AV4338" s="103"/>
      <c r="AW4338" s="103"/>
      <c r="AX4338" s="103"/>
      <c r="AY4338" s="103"/>
      <c r="AZ4338" s="103"/>
      <c r="BA4338" s="95"/>
      <c r="BB4338" s="95"/>
      <c r="BC4338" s="95"/>
      <c r="BD4338" s="95"/>
      <c r="BE4338" s="95"/>
      <c r="BF4338" s="95"/>
      <c r="BG4338" s="95"/>
      <c r="BH4338" s="95"/>
      <c r="BI4338" s="95"/>
    </row>
    <row r="4339" spans="17:61" s="82" customFormat="1" x14ac:dyDescent="0.2">
      <c r="Q4339" s="103"/>
      <c r="R4339" s="104"/>
      <c r="S4339" s="103"/>
      <c r="T4339" s="103"/>
      <c r="U4339" s="103"/>
      <c r="V4339" s="103"/>
      <c r="W4339" s="103"/>
      <c r="X4339" s="103"/>
      <c r="Y4339" s="103"/>
      <c r="Z4339" s="103"/>
      <c r="AA4339" s="103"/>
      <c r="AB4339" s="103"/>
      <c r="AC4339" s="103"/>
      <c r="AD4339" s="103"/>
      <c r="AE4339" s="103"/>
      <c r="AF4339" s="103"/>
      <c r="AG4339" s="103"/>
      <c r="AH4339" s="103"/>
      <c r="AI4339" s="103"/>
      <c r="AJ4339" s="103"/>
      <c r="AK4339" s="103"/>
      <c r="AL4339" s="103"/>
      <c r="AM4339" s="103"/>
      <c r="AN4339" s="103"/>
      <c r="AO4339" s="103"/>
      <c r="AP4339" s="103"/>
      <c r="AQ4339" s="103"/>
      <c r="AR4339" s="103"/>
      <c r="AS4339" s="103"/>
      <c r="AT4339" s="103"/>
      <c r="AU4339" s="103"/>
      <c r="AV4339" s="103"/>
      <c r="AW4339" s="103"/>
      <c r="AX4339" s="103"/>
      <c r="AY4339" s="103"/>
      <c r="AZ4339" s="103"/>
      <c r="BA4339" s="95"/>
      <c r="BB4339" s="95"/>
      <c r="BC4339" s="95"/>
      <c r="BD4339" s="95"/>
      <c r="BE4339" s="95"/>
      <c r="BF4339" s="95"/>
      <c r="BG4339" s="95"/>
      <c r="BH4339" s="95"/>
      <c r="BI4339" s="95"/>
    </row>
    <row r="4340" spans="17:61" s="82" customFormat="1" x14ac:dyDescent="0.2">
      <c r="Q4340" s="103"/>
      <c r="R4340" s="104"/>
      <c r="S4340" s="103"/>
      <c r="T4340" s="103"/>
      <c r="U4340" s="103"/>
      <c r="V4340" s="103"/>
      <c r="W4340" s="103"/>
      <c r="X4340" s="103"/>
      <c r="Y4340" s="103"/>
      <c r="Z4340" s="103"/>
      <c r="AA4340" s="103"/>
      <c r="AB4340" s="103"/>
      <c r="AC4340" s="103"/>
      <c r="AD4340" s="103"/>
      <c r="AE4340" s="103"/>
      <c r="AF4340" s="103"/>
      <c r="AG4340" s="103"/>
      <c r="AH4340" s="103"/>
      <c r="AI4340" s="103"/>
      <c r="AJ4340" s="103"/>
      <c r="AK4340" s="103"/>
      <c r="AL4340" s="103"/>
      <c r="AM4340" s="103"/>
      <c r="AN4340" s="103"/>
      <c r="AO4340" s="103"/>
      <c r="AP4340" s="103"/>
      <c r="AQ4340" s="103"/>
      <c r="AR4340" s="103"/>
      <c r="AS4340" s="103"/>
      <c r="AT4340" s="103"/>
      <c r="AU4340" s="103"/>
      <c r="AV4340" s="103"/>
      <c r="AW4340" s="103"/>
      <c r="AX4340" s="103"/>
      <c r="AY4340" s="103"/>
      <c r="AZ4340" s="103"/>
      <c r="BA4340" s="95"/>
      <c r="BB4340" s="95"/>
      <c r="BC4340" s="95"/>
      <c r="BD4340" s="95"/>
      <c r="BE4340" s="95"/>
      <c r="BF4340" s="95"/>
      <c r="BG4340" s="95"/>
      <c r="BH4340" s="95"/>
      <c r="BI4340" s="95"/>
    </row>
    <row r="4341" spans="17:61" s="82" customFormat="1" x14ac:dyDescent="0.2">
      <c r="Q4341" s="103"/>
      <c r="R4341" s="104"/>
      <c r="S4341" s="103"/>
      <c r="T4341" s="103"/>
      <c r="U4341" s="103"/>
      <c r="V4341" s="103"/>
      <c r="W4341" s="103"/>
      <c r="X4341" s="103"/>
      <c r="Y4341" s="103"/>
      <c r="Z4341" s="103"/>
      <c r="AA4341" s="103"/>
      <c r="AB4341" s="103"/>
      <c r="AC4341" s="103"/>
      <c r="AD4341" s="103"/>
      <c r="AE4341" s="103"/>
      <c r="AF4341" s="103"/>
      <c r="AG4341" s="103"/>
      <c r="AH4341" s="103"/>
      <c r="AI4341" s="103"/>
      <c r="AJ4341" s="103"/>
      <c r="AK4341" s="103"/>
      <c r="AL4341" s="103"/>
      <c r="AM4341" s="103"/>
      <c r="AN4341" s="103"/>
      <c r="AO4341" s="103"/>
      <c r="AP4341" s="103"/>
      <c r="AQ4341" s="103"/>
      <c r="AR4341" s="103"/>
      <c r="AS4341" s="103"/>
      <c r="AT4341" s="103"/>
      <c r="AU4341" s="103"/>
      <c r="AV4341" s="103"/>
      <c r="AW4341" s="103"/>
      <c r="AX4341" s="103"/>
      <c r="AY4341" s="103"/>
      <c r="AZ4341" s="103"/>
      <c r="BA4341" s="95"/>
      <c r="BB4341" s="95"/>
      <c r="BC4341" s="95"/>
      <c r="BD4341" s="95"/>
      <c r="BE4341" s="95"/>
      <c r="BF4341" s="95"/>
      <c r="BG4341" s="95"/>
      <c r="BH4341" s="95"/>
      <c r="BI4341" s="95"/>
    </row>
    <row r="4342" spans="17:61" s="82" customFormat="1" x14ac:dyDescent="0.2">
      <c r="Q4342" s="103"/>
      <c r="R4342" s="104"/>
      <c r="S4342" s="103"/>
      <c r="T4342" s="103"/>
      <c r="U4342" s="103"/>
      <c r="V4342" s="103"/>
      <c r="W4342" s="103"/>
      <c r="X4342" s="103"/>
      <c r="Y4342" s="103"/>
      <c r="Z4342" s="103"/>
      <c r="AA4342" s="103"/>
      <c r="AB4342" s="103"/>
      <c r="AC4342" s="103"/>
      <c r="AD4342" s="103"/>
      <c r="AE4342" s="103"/>
      <c r="AF4342" s="103"/>
      <c r="AG4342" s="103"/>
      <c r="AH4342" s="103"/>
      <c r="AI4342" s="103"/>
      <c r="AJ4342" s="103"/>
      <c r="AK4342" s="103"/>
      <c r="AL4342" s="103"/>
      <c r="AM4342" s="103"/>
      <c r="AN4342" s="103"/>
      <c r="AO4342" s="103"/>
      <c r="AP4342" s="103"/>
      <c r="AQ4342" s="103"/>
      <c r="AR4342" s="103"/>
      <c r="AS4342" s="103"/>
      <c r="AT4342" s="103"/>
      <c r="AU4342" s="103"/>
      <c r="AV4342" s="103"/>
      <c r="AW4342" s="103"/>
      <c r="AX4342" s="103"/>
      <c r="AY4342" s="103"/>
      <c r="AZ4342" s="103"/>
      <c r="BA4342" s="95"/>
      <c r="BB4342" s="95"/>
      <c r="BC4342" s="95"/>
      <c r="BD4342" s="95"/>
      <c r="BE4342" s="95"/>
      <c r="BF4342" s="95"/>
      <c r="BG4342" s="95"/>
      <c r="BH4342" s="95"/>
      <c r="BI4342" s="95"/>
    </row>
    <row r="4343" spans="17:61" s="82" customFormat="1" x14ac:dyDescent="0.2">
      <c r="Q4343" s="103"/>
      <c r="R4343" s="104"/>
      <c r="S4343" s="103"/>
      <c r="T4343" s="103"/>
      <c r="U4343" s="103"/>
      <c r="V4343" s="103"/>
      <c r="W4343" s="103"/>
      <c r="X4343" s="103"/>
      <c r="Y4343" s="103"/>
      <c r="Z4343" s="103"/>
      <c r="AA4343" s="103"/>
      <c r="AB4343" s="103"/>
      <c r="AC4343" s="103"/>
      <c r="AD4343" s="103"/>
      <c r="AE4343" s="103"/>
      <c r="AF4343" s="103"/>
      <c r="AG4343" s="103"/>
      <c r="AH4343" s="103"/>
      <c r="AI4343" s="103"/>
      <c r="AJ4343" s="103"/>
      <c r="AK4343" s="103"/>
      <c r="AL4343" s="103"/>
      <c r="AM4343" s="103"/>
      <c r="AN4343" s="103"/>
      <c r="AO4343" s="103"/>
      <c r="AP4343" s="103"/>
      <c r="AQ4343" s="103"/>
      <c r="AR4343" s="103"/>
      <c r="AS4343" s="103"/>
      <c r="AT4343" s="103"/>
      <c r="AU4343" s="103"/>
      <c r="AV4343" s="103"/>
      <c r="AW4343" s="103"/>
      <c r="AX4343" s="103"/>
      <c r="AY4343" s="103"/>
      <c r="AZ4343" s="103"/>
      <c r="BA4343" s="95"/>
      <c r="BB4343" s="95"/>
      <c r="BC4343" s="95"/>
      <c r="BD4343" s="95"/>
      <c r="BE4343" s="95"/>
      <c r="BF4343" s="95"/>
      <c r="BG4343" s="95"/>
      <c r="BH4343" s="95"/>
      <c r="BI4343" s="95"/>
    </row>
    <row r="4344" spans="17:61" s="82" customFormat="1" x14ac:dyDescent="0.2">
      <c r="Q4344" s="103"/>
      <c r="R4344" s="104"/>
      <c r="S4344" s="103"/>
      <c r="T4344" s="103"/>
      <c r="U4344" s="103"/>
      <c r="V4344" s="103"/>
      <c r="W4344" s="103"/>
      <c r="X4344" s="103"/>
      <c r="Y4344" s="103"/>
      <c r="Z4344" s="103"/>
      <c r="AA4344" s="103"/>
      <c r="AB4344" s="103"/>
      <c r="AC4344" s="103"/>
      <c r="AD4344" s="103"/>
      <c r="AE4344" s="103"/>
      <c r="AF4344" s="103"/>
      <c r="AG4344" s="103"/>
      <c r="AH4344" s="103"/>
      <c r="AI4344" s="103"/>
      <c r="AJ4344" s="103"/>
      <c r="AK4344" s="103"/>
      <c r="AL4344" s="103"/>
      <c r="AM4344" s="103"/>
      <c r="AN4344" s="103"/>
      <c r="AO4344" s="103"/>
      <c r="AP4344" s="103"/>
      <c r="AQ4344" s="103"/>
      <c r="AR4344" s="103"/>
      <c r="AS4344" s="103"/>
      <c r="AT4344" s="103"/>
      <c r="AU4344" s="103"/>
      <c r="AV4344" s="103"/>
      <c r="AW4344" s="103"/>
      <c r="AX4344" s="103"/>
      <c r="AY4344" s="103"/>
      <c r="AZ4344" s="103"/>
      <c r="BA4344" s="95"/>
      <c r="BB4344" s="95"/>
      <c r="BC4344" s="95"/>
      <c r="BD4344" s="95"/>
      <c r="BE4344" s="95"/>
      <c r="BF4344" s="95"/>
      <c r="BG4344" s="95"/>
      <c r="BH4344" s="95"/>
      <c r="BI4344" s="95"/>
    </row>
    <row r="4345" spans="17:61" s="82" customFormat="1" x14ac:dyDescent="0.2">
      <c r="Q4345" s="103"/>
      <c r="R4345" s="104"/>
      <c r="S4345" s="103"/>
      <c r="T4345" s="103"/>
      <c r="U4345" s="103"/>
      <c r="V4345" s="103"/>
      <c r="W4345" s="103"/>
      <c r="X4345" s="103"/>
      <c r="Y4345" s="103"/>
      <c r="Z4345" s="103"/>
      <c r="AA4345" s="103"/>
      <c r="AB4345" s="103"/>
      <c r="AC4345" s="103"/>
      <c r="AD4345" s="103"/>
      <c r="AE4345" s="103"/>
      <c r="AF4345" s="103"/>
      <c r="AG4345" s="103"/>
      <c r="AH4345" s="103"/>
      <c r="AI4345" s="103"/>
      <c r="AJ4345" s="103"/>
      <c r="AK4345" s="103"/>
      <c r="AL4345" s="103"/>
      <c r="AM4345" s="103"/>
      <c r="AN4345" s="103"/>
      <c r="AO4345" s="103"/>
      <c r="AP4345" s="103"/>
      <c r="AQ4345" s="103"/>
      <c r="AR4345" s="103"/>
      <c r="AS4345" s="103"/>
      <c r="AT4345" s="103"/>
      <c r="AU4345" s="103"/>
      <c r="AV4345" s="103"/>
      <c r="AW4345" s="103"/>
      <c r="AX4345" s="103"/>
      <c r="AY4345" s="103"/>
      <c r="AZ4345" s="103"/>
      <c r="BA4345" s="95"/>
      <c r="BB4345" s="95"/>
      <c r="BC4345" s="95"/>
      <c r="BD4345" s="95"/>
      <c r="BE4345" s="95"/>
      <c r="BF4345" s="95"/>
      <c r="BG4345" s="95"/>
      <c r="BH4345" s="95"/>
      <c r="BI4345" s="95"/>
    </row>
    <row r="4346" spans="17:61" s="82" customFormat="1" x14ac:dyDescent="0.2">
      <c r="Q4346" s="103"/>
      <c r="R4346" s="104"/>
      <c r="S4346" s="103"/>
      <c r="T4346" s="103"/>
      <c r="U4346" s="103"/>
      <c r="V4346" s="103"/>
      <c r="W4346" s="103"/>
      <c r="X4346" s="103"/>
      <c r="Y4346" s="103"/>
      <c r="Z4346" s="103"/>
      <c r="AA4346" s="103"/>
      <c r="AB4346" s="103"/>
      <c r="AC4346" s="103"/>
      <c r="AD4346" s="103"/>
      <c r="AE4346" s="103"/>
      <c r="AF4346" s="103"/>
      <c r="AG4346" s="103"/>
      <c r="AH4346" s="103"/>
      <c r="AI4346" s="103"/>
      <c r="AJ4346" s="103"/>
      <c r="AK4346" s="103"/>
      <c r="AL4346" s="103"/>
      <c r="AM4346" s="103"/>
      <c r="AN4346" s="103"/>
      <c r="AO4346" s="103"/>
      <c r="AP4346" s="103"/>
      <c r="AQ4346" s="103"/>
      <c r="AR4346" s="103"/>
      <c r="AS4346" s="103"/>
      <c r="AT4346" s="103"/>
      <c r="AU4346" s="103"/>
      <c r="AV4346" s="103"/>
      <c r="AW4346" s="103"/>
      <c r="AX4346" s="103"/>
      <c r="AY4346" s="103"/>
      <c r="AZ4346" s="103"/>
      <c r="BA4346" s="95"/>
      <c r="BB4346" s="95"/>
      <c r="BC4346" s="95"/>
      <c r="BD4346" s="95"/>
      <c r="BE4346" s="95"/>
      <c r="BF4346" s="95"/>
      <c r="BG4346" s="95"/>
      <c r="BH4346" s="95"/>
      <c r="BI4346" s="95"/>
    </row>
    <row r="4347" spans="17:61" s="82" customFormat="1" x14ac:dyDescent="0.2">
      <c r="Q4347" s="103"/>
      <c r="R4347" s="104"/>
      <c r="S4347" s="103"/>
      <c r="T4347" s="103"/>
      <c r="U4347" s="103"/>
      <c r="V4347" s="103"/>
      <c r="W4347" s="103"/>
      <c r="X4347" s="103"/>
      <c r="Y4347" s="103"/>
      <c r="Z4347" s="103"/>
      <c r="AA4347" s="103"/>
      <c r="AB4347" s="103"/>
      <c r="AC4347" s="103"/>
      <c r="AD4347" s="103"/>
      <c r="AE4347" s="103"/>
      <c r="AF4347" s="103"/>
      <c r="AG4347" s="103"/>
      <c r="AH4347" s="103"/>
      <c r="AI4347" s="103"/>
      <c r="AJ4347" s="103"/>
      <c r="AK4347" s="103"/>
      <c r="AL4347" s="103"/>
      <c r="AM4347" s="103"/>
      <c r="AN4347" s="103"/>
      <c r="AO4347" s="103"/>
      <c r="AP4347" s="103"/>
      <c r="AQ4347" s="103"/>
      <c r="AR4347" s="103"/>
      <c r="AS4347" s="103"/>
      <c r="AT4347" s="103"/>
      <c r="AU4347" s="103"/>
      <c r="AV4347" s="103"/>
      <c r="AW4347" s="103"/>
      <c r="AX4347" s="103"/>
      <c r="AY4347" s="103"/>
      <c r="AZ4347" s="103"/>
      <c r="BA4347" s="95"/>
      <c r="BB4347" s="95"/>
      <c r="BC4347" s="95"/>
      <c r="BD4347" s="95"/>
      <c r="BE4347" s="95"/>
      <c r="BF4347" s="95"/>
      <c r="BG4347" s="95"/>
      <c r="BH4347" s="95"/>
      <c r="BI4347" s="95"/>
    </row>
    <row r="4348" spans="17:61" s="82" customFormat="1" x14ac:dyDescent="0.2">
      <c r="Q4348" s="103"/>
      <c r="R4348" s="104"/>
      <c r="S4348" s="103"/>
      <c r="T4348" s="103"/>
      <c r="U4348" s="103"/>
      <c r="V4348" s="103"/>
      <c r="W4348" s="103"/>
      <c r="X4348" s="103"/>
      <c r="Y4348" s="103"/>
      <c r="Z4348" s="103"/>
      <c r="AA4348" s="103"/>
      <c r="AB4348" s="103"/>
      <c r="AC4348" s="103"/>
      <c r="AD4348" s="103"/>
      <c r="AE4348" s="103"/>
      <c r="AF4348" s="103"/>
      <c r="AG4348" s="103"/>
      <c r="AH4348" s="103"/>
      <c r="AI4348" s="103"/>
      <c r="AJ4348" s="103"/>
      <c r="AK4348" s="103"/>
      <c r="AL4348" s="103"/>
      <c r="AM4348" s="103"/>
      <c r="AN4348" s="103"/>
      <c r="AO4348" s="103"/>
      <c r="AP4348" s="103"/>
      <c r="AQ4348" s="103"/>
      <c r="AR4348" s="103"/>
      <c r="AS4348" s="103"/>
      <c r="AT4348" s="103"/>
      <c r="AU4348" s="103"/>
      <c r="AV4348" s="103"/>
      <c r="AW4348" s="103"/>
      <c r="AX4348" s="103"/>
      <c r="AY4348" s="103"/>
      <c r="AZ4348" s="103"/>
      <c r="BA4348" s="95"/>
      <c r="BB4348" s="95"/>
      <c r="BC4348" s="95"/>
      <c r="BD4348" s="95"/>
      <c r="BE4348" s="95"/>
      <c r="BF4348" s="95"/>
      <c r="BG4348" s="95"/>
      <c r="BH4348" s="95"/>
      <c r="BI4348" s="95"/>
    </row>
    <row r="4349" spans="17:61" s="82" customFormat="1" x14ac:dyDescent="0.2">
      <c r="Q4349" s="103"/>
      <c r="R4349" s="104"/>
      <c r="S4349" s="103"/>
      <c r="T4349" s="103"/>
      <c r="U4349" s="103"/>
      <c r="V4349" s="103"/>
      <c r="W4349" s="103"/>
      <c r="X4349" s="103"/>
      <c r="Y4349" s="103"/>
      <c r="Z4349" s="103"/>
      <c r="AA4349" s="103"/>
      <c r="AB4349" s="103"/>
      <c r="AC4349" s="103"/>
      <c r="AD4349" s="103"/>
      <c r="AE4349" s="103"/>
      <c r="AF4349" s="103"/>
      <c r="AG4349" s="103"/>
      <c r="AH4349" s="103"/>
      <c r="AI4349" s="103"/>
      <c r="AJ4349" s="103"/>
      <c r="AK4349" s="103"/>
      <c r="AL4349" s="103"/>
      <c r="AM4349" s="103"/>
      <c r="AN4349" s="103"/>
      <c r="AO4349" s="103"/>
      <c r="AP4349" s="103"/>
      <c r="AQ4349" s="103"/>
      <c r="AR4349" s="103"/>
      <c r="AS4349" s="103"/>
      <c r="AT4349" s="103"/>
      <c r="AU4349" s="103"/>
      <c r="AV4349" s="103"/>
      <c r="AW4349" s="103"/>
      <c r="AX4349" s="103"/>
      <c r="AY4349" s="103"/>
      <c r="AZ4349" s="103"/>
      <c r="BA4349" s="95"/>
      <c r="BB4349" s="95"/>
      <c r="BC4349" s="95"/>
      <c r="BD4349" s="95"/>
      <c r="BE4349" s="95"/>
      <c r="BF4349" s="95"/>
      <c r="BG4349" s="95"/>
      <c r="BH4349" s="95"/>
      <c r="BI4349" s="95"/>
    </row>
    <row r="4350" spans="17:61" s="82" customFormat="1" x14ac:dyDescent="0.2">
      <c r="Q4350" s="103"/>
      <c r="R4350" s="104"/>
      <c r="S4350" s="103"/>
      <c r="T4350" s="103"/>
      <c r="U4350" s="103"/>
      <c r="V4350" s="103"/>
      <c r="W4350" s="103"/>
      <c r="X4350" s="103"/>
      <c r="Y4350" s="103"/>
      <c r="Z4350" s="103"/>
      <c r="AA4350" s="103"/>
      <c r="AB4350" s="103"/>
      <c r="AC4350" s="103"/>
      <c r="AD4350" s="103"/>
      <c r="AE4350" s="103"/>
      <c r="AF4350" s="103"/>
      <c r="AG4350" s="103"/>
      <c r="AH4350" s="103"/>
      <c r="AI4350" s="103"/>
      <c r="AJ4350" s="103"/>
      <c r="AK4350" s="103"/>
      <c r="AL4350" s="103"/>
      <c r="AM4350" s="103"/>
      <c r="AN4350" s="103"/>
      <c r="AO4350" s="103"/>
      <c r="AP4350" s="103"/>
      <c r="AQ4350" s="103"/>
      <c r="AR4350" s="103"/>
      <c r="AS4350" s="103"/>
      <c r="AT4350" s="103"/>
      <c r="AU4350" s="103"/>
      <c r="AV4350" s="103"/>
      <c r="AW4350" s="103"/>
      <c r="AX4350" s="103"/>
      <c r="AY4350" s="103"/>
      <c r="AZ4350" s="103"/>
      <c r="BA4350" s="95"/>
      <c r="BB4350" s="95"/>
      <c r="BC4350" s="95"/>
      <c r="BD4350" s="95"/>
      <c r="BE4350" s="95"/>
      <c r="BF4350" s="95"/>
      <c r="BG4350" s="95"/>
      <c r="BH4350" s="95"/>
      <c r="BI4350" s="95"/>
    </row>
    <row r="4351" spans="17:61" s="82" customFormat="1" x14ac:dyDescent="0.2">
      <c r="Q4351" s="103"/>
      <c r="R4351" s="104"/>
      <c r="S4351" s="103"/>
      <c r="T4351" s="103"/>
      <c r="U4351" s="103"/>
      <c r="V4351" s="103"/>
      <c r="W4351" s="103"/>
      <c r="X4351" s="103"/>
      <c r="Y4351" s="103"/>
      <c r="Z4351" s="103"/>
      <c r="AA4351" s="103"/>
      <c r="AB4351" s="103"/>
      <c r="AC4351" s="103"/>
      <c r="AD4351" s="103"/>
      <c r="AE4351" s="103"/>
      <c r="AF4351" s="103"/>
      <c r="AG4351" s="103"/>
      <c r="AH4351" s="103"/>
      <c r="AI4351" s="103"/>
      <c r="AJ4351" s="103"/>
      <c r="AK4351" s="103"/>
      <c r="AL4351" s="103"/>
      <c r="AM4351" s="103"/>
      <c r="AN4351" s="103"/>
      <c r="AO4351" s="103"/>
      <c r="AP4351" s="103"/>
      <c r="AQ4351" s="103"/>
      <c r="AR4351" s="103"/>
      <c r="AS4351" s="103"/>
      <c r="AT4351" s="103"/>
      <c r="AU4351" s="103"/>
      <c r="AV4351" s="103"/>
      <c r="AW4351" s="103"/>
      <c r="AX4351" s="103"/>
      <c r="AY4351" s="103"/>
      <c r="AZ4351" s="103"/>
      <c r="BA4351" s="95"/>
      <c r="BB4351" s="95"/>
      <c r="BC4351" s="95"/>
      <c r="BD4351" s="95"/>
      <c r="BE4351" s="95"/>
      <c r="BF4351" s="95"/>
      <c r="BG4351" s="95"/>
      <c r="BH4351" s="95"/>
      <c r="BI4351" s="95"/>
    </row>
    <row r="4352" spans="17:61" s="82" customFormat="1" x14ac:dyDescent="0.2">
      <c r="Q4352" s="103"/>
      <c r="R4352" s="104"/>
      <c r="S4352" s="103"/>
      <c r="T4352" s="103"/>
      <c r="U4352" s="103"/>
      <c r="V4352" s="103"/>
      <c r="W4352" s="103"/>
      <c r="X4352" s="103"/>
      <c r="Y4352" s="103"/>
      <c r="Z4352" s="103"/>
      <c r="AA4352" s="103"/>
      <c r="AB4352" s="103"/>
      <c r="AC4352" s="103"/>
      <c r="AD4352" s="103"/>
      <c r="AE4352" s="103"/>
      <c r="AF4352" s="103"/>
      <c r="AG4352" s="103"/>
      <c r="AH4352" s="103"/>
      <c r="AI4352" s="103"/>
      <c r="AJ4352" s="103"/>
      <c r="AK4352" s="103"/>
      <c r="AL4352" s="103"/>
      <c r="AM4352" s="103"/>
      <c r="AN4352" s="103"/>
      <c r="AO4352" s="103"/>
      <c r="AP4352" s="103"/>
      <c r="AQ4352" s="103"/>
      <c r="AR4352" s="103"/>
      <c r="AS4352" s="103"/>
      <c r="AT4352" s="103"/>
      <c r="AU4352" s="103"/>
      <c r="AV4352" s="103"/>
      <c r="AW4352" s="103"/>
      <c r="AX4352" s="103"/>
      <c r="AY4352" s="103"/>
      <c r="AZ4352" s="103"/>
      <c r="BA4352" s="95"/>
      <c r="BB4352" s="95"/>
      <c r="BC4352" s="95"/>
      <c r="BD4352" s="95"/>
      <c r="BE4352" s="95"/>
      <c r="BF4352" s="95"/>
      <c r="BG4352" s="95"/>
      <c r="BH4352" s="95"/>
      <c r="BI4352" s="95"/>
    </row>
    <row r="4353" spans="17:61" s="82" customFormat="1" x14ac:dyDescent="0.2">
      <c r="Q4353" s="103"/>
      <c r="R4353" s="104"/>
      <c r="S4353" s="103"/>
      <c r="T4353" s="103"/>
      <c r="U4353" s="103"/>
      <c r="V4353" s="103"/>
      <c r="W4353" s="103"/>
      <c r="X4353" s="103"/>
      <c r="Y4353" s="103"/>
      <c r="Z4353" s="103"/>
      <c r="AA4353" s="103"/>
      <c r="AB4353" s="103"/>
      <c r="AC4353" s="103"/>
      <c r="AD4353" s="103"/>
      <c r="AE4353" s="103"/>
      <c r="AF4353" s="103"/>
      <c r="AG4353" s="103"/>
      <c r="AH4353" s="103"/>
      <c r="AI4353" s="103"/>
      <c r="AJ4353" s="103"/>
      <c r="AK4353" s="103"/>
      <c r="AL4353" s="103"/>
      <c r="AM4353" s="103"/>
      <c r="AN4353" s="103"/>
      <c r="AO4353" s="103"/>
      <c r="AP4353" s="103"/>
      <c r="AQ4353" s="103"/>
      <c r="AR4353" s="103"/>
      <c r="AS4353" s="103"/>
      <c r="AT4353" s="103"/>
      <c r="AU4353" s="103"/>
      <c r="AV4353" s="103"/>
      <c r="AW4353" s="103"/>
      <c r="AX4353" s="103"/>
      <c r="AY4353" s="103"/>
      <c r="AZ4353" s="103"/>
      <c r="BA4353" s="95"/>
      <c r="BB4353" s="95"/>
      <c r="BC4353" s="95"/>
      <c r="BD4353" s="95"/>
      <c r="BE4353" s="95"/>
      <c r="BF4353" s="95"/>
      <c r="BG4353" s="95"/>
      <c r="BH4353" s="95"/>
      <c r="BI4353" s="95"/>
    </row>
    <row r="4354" spans="17:61" s="82" customFormat="1" x14ac:dyDescent="0.2">
      <c r="Q4354" s="103"/>
      <c r="R4354" s="104"/>
      <c r="S4354" s="103"/>
      <c r="T4354" s="103"/>
      <c r="U4354" s="103"/>
      <c r="V4354" s="103"/>
      <c r="W4354" s="103"/>
      <c r="X4354" s="103"/>
      <c r="Y4354" s="103"/>
      <c r="Z4354" s="103"/>
      <c r="AA4354" s="103"/>
      <c r="AB4354" s="103"/>
      <c r="AC4354" s="103"/>
      <c r="AD4354" s="103"/>
      <c r="AE4354" s="103"/>
      <c r="AF4354" s="103"/>
      <c r="AG4354" s="103"/>
      <c r="AH4354" s="103"/>
      <c r="AI4354" s="103"/>
      <c r="AJ4354" s="103"/>
      <c r="AK4354" s="103"/>
      <c r="AL4354" s="103"/>
      <c r="AM4354" s="103"/>
      <c r="AN4354" s="103"/>
      <c r="AO4354" s="103"/>
      <c r="AP4354" s="103"/>
      <c r="AQ4354" s="103"/>
      <c r="AR4354" s="103"/>
      <c r="AS4354" s="103"/>
      <c r="AT4354" s="103"/>
      <c r="AU4354" s="103"/>
      <c r="AV4354" s="103"/>
      <c r="AW4354" s="103"/>
      <c r="AX4354" s="103"/>
      <c r="AY4354" s="103"/>
      <c r="AZ4354" s="103"/>
      <c r="BA4354" s="95"/>
      <c r="BB4354" s="95"/>
      <c r="BC4354" s="95"/>
      <c r="BD4354" s="95"/>
      <c r="BE4354" s="95"/>
      <c r="BF4354" s="95"/>
      <c r="BG4354" s="95"/>
      <c r="BH4354" s="95"/>
      <c r="BI4354" s="95"/>
    </row>
    <row r="4355" spans="17:61" s="82" customFormat="1" x14ac:dyDescent="0.2">
      <c r="Q4355" s="103"/>
      <c r="R4355" s="104"/>
      <c r="S4355" s="103"/>
      <c r="T4355" s="103"/>
      <c r="U4355" s="103"/>
      <c r="V4355" s="103"/>
      <c r="W4355" s="103"/>
      <c r="X4355" s="103"/>
      <c r="Y4355" s="103"/>
      <c r="Z4355" s="103"/>
      <c r="AA4355" s="103"/>
      <c r="AB4355" s="103"/>
      <c r="AC4355" s="103"/>
      <c r="AD4355" s="103"/>
      <c r="AE4355" s="103"/>
      <c r="AF4355" s="103"/>
      <c r="AG4355" s="103"/>
      <c r="AH4355" s="103"/>
      <c r="AI4355" s="103"/>
      <c r="AJ4355" s="103"/>
      <c r="AK4355" s="103"/>
      <c r="AL4355" s="103"/>
      <c r="AM4355" s="103"/>
      <c r="AN4355" s="103"/>
      <c r="AO4355" s="103"/>
      <c r="AP4355" s="103"/>
      <c r="AQ4355" s="103"/>
      <c r="AR4355" s="103"/>
      <c r="AS4355" s="103"/>
      <c r="AT4355" s="103"/>
      <c r="AU4355" s="103"/>
      <c r="AV4355" s="103"/>
      <c r="AW4355" s="103"/>
      <c r="AX4355" s="103"/>
      <c r="AY4355" s="103"/>
      <c r="AZ4355" s="103"/>
      <c r="BA4355" s="95"/>
      <c r="BB4355" s="95"/>
      <c r="BC4355" s="95"/>
      <c r="BD4355" s="95"/>
      <c r="BE4355" s="95"/>
      <c r="BF4355" s="95"/>
      <c r="BG4355" s="95"/>
      <c r="BH4355" s="95"/>
      <c r="BI4355" s="95"/>
    </row>
    <row r="4356" spans="17:61" s="82" customFormat="1" x14ac:dyDescent="0.2">
      <c r="Q4356" s="103"/>
      <c r="R4356" s="104"/>
      <c r="S4356" s="103"/>
      <c r="T4356" s="103"/>
      <c r="U4356" s="103"/>
      <c r="V4356" s="103"/>
      <c r="W4356" s="103"/>
      <c r="X4356" s="103"/>
      <c r="Y4356" s="103"/>
      <c r="Z4356" s="103"/>
      <c r="AA4356" s="103"/>
      <c r="AB4356" s="103"/>
      <c r="AC4356" s="103"/>
      <c r="AD4356" s="103"/>
      <c r="AE4356" s="103"/>
      <c r="AF4356" s="103"/>
      <c r="AG4356" s="103"/>
      <c r="AH4356" s="103"/>
      <c r="AI4356" s="103"/>
      <c r="AJ4356" s="103"/>
      <c r="AK4356" s="103"/>
      <c r="AL4356" s="103"/>
      <c r="AM4356" s="103"/>
      <c r="AN4356" s="103"/>
      <c r="AO4356" s="103"/>
      <c r="AP4356" s="103"/>
      <c r="AQ4356" s="103"/>
      <c r="AR4356" s="103"/>
      <c r="AS4356" s="103"/>
      <c r="AT4356" s="103"/>
      <c r="AU4356" s="103"/>
      <c r="AV4356" s="103"/>
      <c r="AW4356" s="103"/>
      <c r="AX4356" s="103"/>
      <c r="AY4356" s="103"/>
      <c r="AZ4356" s="103"/>
      <c r="BA4356" s="95"/>
      <c r="BB4356" s="95"/>
      <c r="BC4356" s="95"/>
      <c r="BD4356" s="95"/>
      <c r="BE4356" s="95"/>
      <c r="BF4356" s="95"/>
      <c r="BG4356" s="95"/>
      <c r="BH4356" s="95"/>
      <c r="BI4356" s="95"/>
    </row>
    <row r="4357" spans="17:61" s="82" customFormat="1" x14ac:dyDescent="0.2">
      <c r="Q4357" s="103"/>
      <c r="R4357" s="104"/>
      <c r="S4357" s="103"/>
      <c r="T4357" s="103"/>
      <c r="U4357" s="103"/>
      <c r="V4357" s="103"/>
      <c r="W4357" s="103"/>
      <c r="X4357" s="103"/>
      <c r="Y4357" s="103"/>
      <c r="Z4357" s="103"/>
      <c r="AA4357" s="103"/>
      <c r="AB4357" s="103"/>
      <c r="AC4357" s="103"/>
      <c r="AD4357" s="103"/>
      <c r="AE4357" s="103"/>
      <c r="AF4357" s="103"/>
      <c r="AG4357" s="103"/>
      <c r="AH4357" s="103"/>
      <c r="AI4357" s="103"/>
      <c r="AJ4357" s="103"/>
      <c r="AK4357" s="103"/>
      <c r="AL4357" s="103"/>
      <c r="AM4357" s="103"/>
      <c r="AN4357" s="103"/>
      <c r="AO4357" s="103"/>
      <c r="AP4357" s="103"/>
      <c r="AQ4357" s="103"/>
      <c r="AR4357" s="103"/>
      <c r="AS4357" s="103"/>
      <c r="AT4357" s="103"/>
      <c r="AU4357" s="103"/>
      <c r="AV4357" s="103"/>
      <c r="AW4357" s="103"/>
      <c r="AX4357" s="103"/>
      <c r="AY4357" s="103"/>
      <c r="AZ4357" s="103"/>
      <c r="BA4357" s="95"/>
      <c r="BB4357" s="95"/>
      <c r="BC4357" s="95"/>
      <c r="BD4357" s="95"/>
      <c r="BE4357" s="95"/>
      <c r="BF4357" s="95"/>
      <c r="BG4357" s="95"/>
      <c r="BH4357" s="95"/>
      <c r="BI4357" s="95"/>
    </row>
    <row r="4358" spans="17:61" s="82" customFormat="1" x14ac:dyDescent="0.2">
      <c r="Q4358" s="103"/>
      <c r="R4358" s="104"/>
      <c r="S4358" s="103"/>
      <c r="T4358" s="103"/>
      <c r="U4358" s="103"/>
      <c r="V4358" s="103"/>
      <c r="W4358" s="103"/>
      <c r="X4358" s="103"/>
      <c r="Y4358" s="103"/>
      <c r="Z4358" s="103"/>
      <c r="AA4358" s="103"/>
      <c r="AB4358" s="103"/>
      <c r="AC4358" s="103"/>
      <c r="AD4358" s="103"/>
      <c r="AE4358" s="103"/>
      <c r="AF4358" s="103"/>
      <c r="AG4358" s="103"/>
      <c r="AH4358" s="103"/>
      <c r="AI4358" s="103"/>
      <c r="AJ4358" s="103"/>
      <c r="AK4358" s="103"/>
      <c r="AL4358" s="103"/>
      <c r="AM4358" s="103"/>
      <c r="AN4358" s="103"/>
      <c r="AO4358" s="103"/>
      <c r="AP4358" s="103"/>
      <c r="AQ4358" s="103"/>
      <c r="AR4358" s="103"/>
      <c r="AS4358" s="103"/>
      <c r="AT4358" s="103"/>
      <c r="AU4358" s="103"/>
      <c r="AV4358" s="103"/>
      <c r="AW4358" s="103"/>
      <c r="AX4358" s="103"/>
      <c r="AY4358" s="103"/>
      <c r="AZ4358" s="103"/>
      <c r="BA4358" s="95"/>
      <c r="BB4358" s="95"/>
      <c r="BC4358" s="95"/>
      <c r="BD4358" s="95"/>
      <c r="BE4358" s="95"/>
      <c r="BF4358" s="95"/>
      <c r="BG4358" s="95"/>
      <c r="BH4358" s="95"/>
      <c r="BI4358" s="95"/>
    </row>
    <row r="4359" spans="17:61" s="82" customFormat="1" x14ac:dyDescent="0.2">
      <c r="Q4359" s="103"/>
      <c r="R4359" s="104"/>
      <c r="S4359" s="103"/>
      <c r="T4359" s="103"/>
      <c r="U4359" s="103"/>
      <c r="V4359" s="103"/>
      <c r="W4359" s="103"/>
      <c r="X4359" s="103"/>
      <c r="Y4359" s="103"/>
      <c r="Z4359" s="103"/>
      <c r="AA4359" s="103"/>
      <c r="AB4359" s="103"/>
      <c r="AC4359" s="103"/>
      <c r="AD4359" s="103"/>
      <c r="AE4359" s="103"/>
      <c r="AF4359" s="103"/>
      <c r="AG4359" s="103"/>
      <c r="AH4359" s="103"/>
      <c r="AI4359" s="103"/>
      <c r="AJ4359" s="103"/>
      <c r="AK4359" s="103"/>
      <c r="AL4359" s="103"/>
      <c r="AM4359" s="103"/>
      <c r="AN4359" s="103"/>
      <c r="AO4359" s="103"/>
      <c r="AP4359" s="103"/>
      <c r="AQ4359" s="103"/>
      <c r="AR4359" s="103"/>
      <c r="AS4359" s="103"/>
      <c r="AT4359" s="103"/>
      <c r="AU4359" s="103"/>
      <c r="AV4359" s="103"/>
      <c r="AW4359" s="103"/>
      <c r="AX4359" s="103"/>
      <c r="AY4359" s="103"/>
      <c r="AZ4359" s="103"/>
      <c r="BA4359" s="95"/>
      <c r="BB4359" s="95"/>
      <c r="BC4359" s="95"/>
      <c r="BD4359" s="95"/>
      <c r="BE4359" s="95"/>
      <c r="BF4359" s="95"/>
      <c r="BG4359" s="95"/>
      <c r="BH4359" s="95"/>
      <c r="BI4359" s="95"/>
    </row>
    <row r="4360" spans="17:61" s="82" customFormat="1" x14ac:dyDescent="0.2">
      <c r="Q4360" s="103"/>
      <c r="R4360" s="104"/>
      <c r="S4360" s="103"/>
      <c r="T4360" s="103"/>
      <c r="U4360" s="103"/>
      <c r="V4360" s="103"/>
      <c r="W4360" s="103"/>
      <c r="X4360" s="103"/>
      <c r="Y4360" s="103"/>
      <c r="Z4360" s="103"/>
      <c r="AA4360" s="103"/>
      <c r="AB4360" s="103"/>
      <c r="AC4360" s="103"/>
      <c r="AD4360" s="103"/>
      <c r="AE4360" s="103"/>
      <c r="AF4360" s="103"/>
      <c r="AG4360" s="103"/>
      <c r="AH4360" s="103"/>
      <c r="AI4360" s="103"/>
      <c r="AJ4360" s="103"/>
      <c r="AK4360" s="103"/>
      <c r="AL4360" s="103"/>
      <c r="AM4360" s="103"/>
      <c r="AN4360" s="103"/>
      <c r="AO4360" s="103"/>
      <c r="AP4360" s="103"/>
      <c r="AQ4360" s="103"/>
      <c r="AR4360" s="103"/>
      <c r="AS4360" s="103"/>
      <c r="AT4360" s="103"/>
      <c r="AU4360" s="103"/>
      <c r="AV4360" s="103"/>
      <c r="AW4360" s="103"/>
      <c r="AX4360" s="103"/>
      <c r="AY4360" s="103"/>
      <c r="AZ4360" s="103"/>
      <c r="BA4360" s="95"/>
      <c r="BB4360" s="95"/>
      <c r="BC4360" s="95"/>
      <c r="BD4360" s="95"/>
      <c r="BE4360" s="95"/>
      <c r="BF4360" s="95"/>
      <c r="BG4360" s="95"/>
      <c r="BH4360" s="95"/>
      <c r="BI4360" s="95"/>
    </row>
    <row r="4361" spans="17:61" s="82" customFormat="1" x14ac:dyDescent="0.2">
      <c r="Q4361" s="103"/>
      <c r="R4361" s="104"/>
      <c r="S4361" s="103"/>
      <c r="T4361" s="103"/>
      <c r="U4361" s="103"/>
      <c r="V4361" s="103"/>
      <c r="W4361" s="103"/>
      <c r="X4361" s="103"/>
      <c r="Y4361" s="103"/>
      <c r="Z4361" s="103"/>
      <c r="AA4361" s="103"/>
      <c r="AB4361" s="103"/>
      <c r="AC4361" s="103"/>
      <c r="AD4361" s="103"/>
      <c r="AE4361" s="103"/>
      <c r="AF4361" s="103"/>
      <c r="AG4361" s="103"/>
      <c r="AH4361" s="103"/>
      <c r="AI4361" s="103"/>
      <c r="AJ4361" s="103"/>
      <c r="AK4361" s="103"/>
      <c r="AL4361" s="103"/>
      <c r="AM4361" s="103"/>
      <c r="AN4361" s="103"/>
      <c r="AO4361" s="103"/>
      <c r="AP4361" s="103"/>
      <c r="AQ4361" s="103"/>
      <c r="AR4361" s="103"/>
      <c r="AS4361" s="103"/>
      <c r="AT4361" s="103"/>
      <c r="AU4361" s="103"/>
      <c r="AV4361" s="103"/>
      <c r="AW4361" s="103"/>
      <c r="AX4361" s="103"/>
      <c r="AY4361" s="103"/>
      <c r="AZ4361" s="103"/>
      <c r="BA4361" s="95"/>
      <c r="BB4361" s="95"/>
      <c r="BC4361" s="95"/>
      <c r="BD4361" s="95"/>
      <c r="BE4361" s="95"/>
      <c r="BF4361" s="95"/>
      <c r="BG4361" s="95"/>
      <c r="BH4361" s="95"/>
      <c r="BI4361" s="95"/>
    </row>
    <row r="4362" spans="17:61" s="82" customFormat="1" x14ac:dyDescent="0.2">
      <c r="Q4362" s="103"/>
      <c r="R4362" s="104"/>
      <c r="S4362" s="103"/>
      <c r="T4362" s="103"/>
      <c r="U4362" s="103"/>
      <c r="V4362" s="103"/>
      <c r="W4362" s="103"/>
      <c r="X4362" s="103"/>
      <c r="Y4362" s="103"/>
      <c r="Z4362" s="103"/>
      <c r="AA4362" s="103"/>
      <c r="AB4362" s="103"/>
      <c r="AC4362" s="103"/>
      <c r="AD4362" s="103"/>
      <c r="AE4362" s="103"/>
      <c r="AF4362" s="103"/>
      <c r="AG4362" s="103"/>
      <c r="AH4362" s="103"/>
      <c r="AI4362" s="103"/>
      <c r="AJ4362" s="103"/>
      <c r="AK4362" s="103"/>
      <c r="AL4362" s="103"/>
      <c r="AM4362" s="103"/>
      <c r="AN4362" s="103"/>
      <c r="AO4362" s="103"/>
      <c r="AP4362" s="103"/>
      <c r="AQ4362" s="103"/>
      <c r="AR4362" s="103"/>
      <c r="AS4362" s="103"/>
      <c r="AT4362" s="103"/>
      <c r="AU4362" s="103"/>
      <c r="AV4362" s="103"/>
      <c r="AW4362" s="103"/>
      <c r="AX4362" s="103"/>
      <c r="AY4362" s="103"/>
      <c r="AZ4362" s="103"/>
      <c r="BA4362" s="95"/>
      <c r="BB4362" s="95"/>
      <c r="BC4362" s="95"/>
      <c r="BD4362" s="95"/>
      <c r="BE4362" s="95"/>
      <c r="BF4362" s="95"/>
      <c r="BG4362" s="95"/>
      <c r="BH4362" s="95"/>
      <c r="BI4362" s="95"/>
    </row>
    <row r="4363" spans="17:61" s="82" customFormat="1" x14ac:dyDescent="0.2">
      <c r="Q4363" s="103"/>
      <c r="R4363" s="104"/>
      <c r="S4363" s="103"/>
      <c r="T4363" s="103"/>
      <c r="U4363" s="103"/>
      <c r="V4363" s="103"/>
      <c r="W4363" s="103"/>
      <c r="X4363" s="103"/>
      <c r="Y4363" s="103"/>
      <c r="Z4363" s="103"/>
      <c r="AA4363" s="103"/>
      <c r="AB4363" s="103"/>
      <c r="AC4363" s="103"/>
      <c r="AD4363" s="103"/>
      <c r="AE4363" s="103"/>
      <c r="AF4363" s="103"/>
      <c r="AG4363" s="103"/>
      <c r="AH4363" s="103"/>
      <c r="AI4363" s="103"/>
      <c r="AJ4363" s="103"/>
      <c r="AK4363" s="103"/>
      <c r="AL4363" s="103"/>
      <c r="AM4363" s="103"/>
      <c r="AN4363" s="103"/>
      <c r="AO4363" s="103"/>
      <c r="AP4363" s="103"/>
      <c r="AQ4363" s="103"/>
      <c r="AR4363" s="103"/>
      <c r="AS4363" s="103"/>
      <c r="AT4363" s="103"/>
      <c r="AU4363" s="103"/>
      <c r="AV4363" s="103"/>
      <c r="AW4363" s="103"/>
      <c r="AX4363" s="103"/>
      <c r="AY4363" s="103"/>
      <c r="AZ4363" s="103"/>
      <c r="BA4363" s="95"/>
      <c r="BB4363" s="95"/>
      <c r="BC4363" s="95"/>
      <c r="BD4363" s="95"/>
      <c r="BE4363" s="95"/>
      <c r="BF4363" s="95"/>
      <c r="BG4363" s="95"/>
      <c r="BH4363" s="95"/>
      <c r="BI4363" s="95"/>
    </row>
    <row r="4364" spans="17:61" s="82" customFormat="1" x14ac:dyDescent="0.2">
      <c r="Q4364" s="103"/>
      <c r="R4364" s="104"/>
      <c r="S4364" s="103"/>
      <c r="T4364" s="103"/>
      <c r="U4364" s="103"/>
      <c r="V4364" s="103"/>
      <c r="W4364" s="103"/>
      <c r="X4364" s="103"/>
      <c r="Y4364" s="103"/>
      <c r="Z4364" s="103"/>
      <c r="AA4364" s="103"/>
      <c r="AB4364" s="103"/>
      <c r="AC4364" s="103"/>
      <c r="AD4364" s="103"/>
      <c r="AE4364" s="103"/>
      <c r="AF4364" s="103"/>
      <c r="AG4364" s="103"/>
      <c r="AH4364" s="103"/>
      <c r="AI4364" s="103"/>
      <c r="AJ4364" s="103"/>
      <c r="AK4364" s="103"/>
      <c r="AL4364" s="103"/>
      <c r="AM4364" s="103"/>
      <c r="AN4364" s="103"/>
      <c r="AO4364" s="103"/>
      <c r="AP4364" s="103"/>
      <c r="AQ4364" s="103"/>
      <c r="AR4364" s="103"/>
      <c r="AS4364" s="103"/>
      <c r="AT4364" s="103"/>
      <c r="AU4364" s="103"/>
      <c r="AV4364" s="103"/>
      <c r="AW4364" s="103"/>
      <c r="AX4364" s="103"/>
      <c r="AY4364" s="103"/>
      <c r="AZ4364" s="103"/>
      <c r="BA4364" s="95"/>
      <c r="BB4364" s="95"/>
      <c r="BC4364" s="95"/>
      <c r="BD4364" s="95"/>
      <c r="BE4364" s="95"/>
      <c r="BF4364" s="95"/>
      <c r="BG4364" s="95"/>
      <c r="BH4364" s="95"/>
      <c r="BI4364" s="95"/>
    </row>
    <row r="4365" spans="17:61" s="82" customFormat="1" x14ac:dyDescent="0.2">
      <c r="Q4365" s="103"/>
      <c r="R4365" s="104"/>
      <c r="S4365" s="103"/>
      <c r="T4365" s="103"/>
      <c r="U4365" s="103"/>
      <c r="V4365" s="103"/>
      <c r="W4365" s="103"/>
      <c r="X4365" s="103"/>
      <c r="Y4365" s="103"/>
      <c r="Z4365" s="103"/>
      <c r="AA4365" s="103"/>
      <c r="AB4365" s="103"/>
      <c r="AC4365" s="103"/>
      <c r="AD4365" s="103"/>
      <c r="AE4365" s="103"/>
      <c r="AF4365" s="103"/>
      <c r="AG4365" s="103"/>
      <c r="AH4365" s="103"/>
      <c r="AI4365" s="103"/>
      <c r="AJ4365" s="103"/>
      <c r="AK4365" s="103"/>
      <c r="AL4365" s="103"/>
      <c r="AM4365" s="103"/>
      <c r="AN4365" s="103"/>
      <c r="AO4365" s="103"/>
      <c r="AP4365" s="103"/>
      <c r="AQ4365" s="103"/>
      <c r="AR4365" s="103"/>
      <c r="AS4365" s="103"/>
      <c r="AT4365" s="103"/>
      <c r="AU4365" s="103"/>
      <c r="AV4365" s="103"/>
      <c r="AW4365" s="103"/>
      <c r="AX4365" s="103"/>
      <c r="AY4365" s="103"/>
      <c r="AZ4365" s="103"/>
      <c r="BA4365" s="95"/>
      <c r="BB4365" s="95"/>
      <c r="BC4365" s="95"/>
      <c r="BD4365" s="95"/>
      <c r="BE4365" s="95"/>
      <c r="BF4365" s="95"/>
      <c r="BG4365" s="95"/>
      <c r="BH4365" s="95"/>
      <c r="BI4365" s="95"/>
    </row>
    <row r="4366" spans="17:61" s="82" customFormat="1" x14ac:dyDescent="0.2">
      <c r="Q4366" s="103"/>
      <c r="R4366" s="104"/>
      <c r="S4366" s="103"/>
      <c r="T4366" s="103"/>
      <c r="U4366" s="103"/>
      <c r="V4366" s="103"/>
      <c r="W4366" s="103"/>
      <c r="X4366" s="103"/>
      <c r="Y4366" s="103"/>
      <c r="Z4366" s="103"/>
      <c r="AA4366" s="103"/>
      <c r="AB4366" s="103"/>
      <c r="AC4366" s="103"/>
      <c r="AD4366" s="103"/>
      <c r="AE4366" s="103"/>
      <c r="AF4366" s="103"/>
      <c r="AG4366" s="103"/>
      <c r="AH4366" s="103"/>
      <c r="AI4366" s="103"/>
      <c r="AJ4366" s="103"/>
      <c r="AK4366" s="103"/>
      <c r="AL4366" s="103"/>
      <c r="AM4366" s="103"/>
      <c r="AN4366" s="103"/>
      <c r="AO4366" s="103"/>
      <c r="AP4366" s="103"/>
      <c r="AQ4366" s="103"/>
      <c r="AR4366" s="103"/>
      <c r="AS4366" s="103"/>
      <c r="AT4366" s="103"/>
      <c r="AU4366" s="103"/>
      <c r="AV4366" s="103"/>
      <c r="AW4366" s="103"/>
      <c r="AX4366" s="103"/>
      <c r="AY4366" s="103"/>
      <c r="AZ4366" s="103"/>
      <c r="BA4366" s="95"/>
      <c r="BB4366" s="95"/>
      <c r="BC4366" s="95"/>
      <c r="BD4366" s="95"/>
      <c r="BE4366" s="95"/>
      <c r="BF4366" s="95"/>
      <c r="BG4366" s="95"/>
      <c r="BH4366" s="95"/>
      <c r="BI4366" s="95"/>
    </row>
    <row r="4367" spans="17:61" s="82" customFormat="1" x14ac:dyDescent="0.2">
      <c r="Q4367" s="103"/>
      <c r="R4367" s="104"/>
      <c r="S4367" s="103"/>
      <c r="T4367" s="103"/>
      <c r="U4367" s="103"/>
      <c r="V4367" s="103"/>
      <c r="W4367" s="103"/>
      <c r="X4367" s="103"/>
      <c r="Y4367" s="103"/>
      <c r="Z4367" s="103"/>
      <c r="AA4367" s="103"/>
      <c r="AB4367" s="103"/>
      <c r="AC4367" s="103"/>
      <c r="AD4367" s="103"/>
      <c r="AE4367" s="103"/>
      <c r="AF4367" s="103"/>
      <c r="AG4367" s="103"/>
      <c r="AH4367" s="103"/>
      <c r="AI4367" s="103"/>
      <c r="AJ4367" s="103"/>
      <c r="AK4367" s="103"/>
      <c r="AL4367" s="103"/>
      <c r="AM4367" s="103"/>
      <c r="AN4367" s="103"/>
      <c r="AO4367" s="103"/>
      <c r="AP4367" s="103"/>
      <c r="AQ4367" s="103"/>
      <c r="AR4367" s="103"/>
      <c r="AS4367" s="103"/>
      <c r="AT4367" s="103"/>
      <c r="AU4367" s="103"/>
      <c r="AV4367" s="103"/>
      <c r="AW4367" s="103"/>
      <c r="AX4367" s="103"/>
      <c r="AY4367" s="103"/>
      <c r="AZ4367" s="103"/>
      <c r="BA4367" s="95"/>
      <c r="BB4367" s="95"/>
      <c r="BC4367" s="95"/>
      <c r="BD4367" s="95"/>
      <c r="BE4367" s="95"/>
      <c r="BF4367" s="95"/>
      <c r="BG4367" s="95"/>
      <c r="BH4367" s="95"/>
      <c r="BI4367" s="95"/>
    </row>
    <row r="4368" spans="17:61" s="82" customFormat="1" x14ac:dyDescent="0.2">
      <c r="Q4368" s="103"/>
      <c r="R4368" s="104"/>
      <c r="S4368" s="103"/>
      <c r="T4368" s="103"/>
      <c r="U4368" s="103"/>
      <c r="V4368" s="103"/>
      <c r="W4368" s="103"/>
      <c r="X4368" s="103"/>
      <c r="Y4368" s="103"/>
      <c r="Z4368" s="103"/>
      <c r="AA4368" s="103"/>
      <c r="AB4368" s="103"/>
      <c r="AC4368" s="103"/>
      <c r="AD4368" s="103"/>
      <c r="AE4368" s="103"/>
      <c r="AF4368" s="103"/>
      <c r="AG4368" s="103"/>
      <c r="AH4368" s="103"/>
      <c r="AI4368" s="103"/>
      <c r="AJ4368" s="103"/>
      <c r="AK4368" s="103"/>
      <c r="AL4368" s="103"/>
      <c r="AM4368" s="103"/>
      <c r="AN4368" s="103"/>
      <c r="AO4368" s="103"/>
      <c r="AP4368" s="103"/>
      <c r="AQ4368" s="103"/>
      <c r="AR4368" s="103"/>
      <c r="AS4368" s="103"/>
      <c r="AT4368" s="103"/>
      <c r="AU4368" s="103"/>
      <c r="AV4368" s="103"/>
      <c r="AW4368" s="103"/>
      <c r="AX4368" s="103"/>
      <c r="AY4368" s="103"/>
      <c r="AZ4368" s="103"/>
      <c r="BA4368" s="95"/>
      <c r="BB4368" s="95"/>
      <c r="BC4368" s="95"/>
      <c r="BD4368" s="95"/>
      <c r="BE4368" s="95"/>
      <c r="BF4368" s="95"/>
      <c r="BG4368" s="95"/>
      <c r="BH4368" s="95"/>
      <c r="BI4368" s="95"/>
    </row>
    <row r="4369" spans="17:61" s="82" customFormat="1" x14ac:dyDescent="0.2">
      <c r="Q4369" s="103"/>
      <c r="R4369" s="104"/>
      <c r="S4369" s="103"/>
      <c r="T4369" s="103"/>
      <c r="U4369" s="103"/>
      <c r="V4369" s="103"/>
      <c r="W4369" s="103"/>
      <c r="X4369" s="103"/>
      <c r="Y4369" s="103"/>
      <c r="Z4369" s="103"/>
      <c r="AA4369" s="103"/>
      <c r="AB4369" s="103"/>
      <c r="AC4369" s="103"/>
      <c r="AD4369" s="103"/>
      <c r="AE4369" s="103"/>
      <c r="AF4369" s="103"/>
      <c r="AG4369" s="103"/>
      <c r="AH4369" s="103"/>
      <c r="AI4369" s="103"/>
      <c r="AJ4369" s="103"/>
      <c r="AK4369" s="103"/>
      <c r="AL4369" s="103"/>
      <c r="AM4369" s="103"/>
      <c r="AN4369" s="103"/>
      <c r="AO4369" s="103"/>
      <c r="AP4369" s="103"/>
      <c r="AQ4369" s="103"/>
      <c r="AR4369" s="103"/>
      <c r="AS4369" s="103"/>
      <c r="AT4369" s="103"/>
      <c r="AU4369" s="103"/>
      <c r="AV4369" s="103"/>
      <c r="AW4369" s="103"/>
      <c r="AX4369" s="103"/>
      <c r="AY4369" s="103"/>
      <c r="AZ4369" s="103"/>
      <c r="BA4369" s="95"/>
      <c r="BB4369" s="95"/>
      <c r="BC4369" s="95"/>
      <c r="BD4369" s="95"/>
      <c r="BE4369" s="95"/>
      <c r="BF4369" s="95"/>
      <c r="BG4369" s="95"/>
      <c r="BH4369" s="95"/>
      <c r="BI4369" s="95"/>
    </row>
    <row r="4370" spans="17:61" s="82" customFormat="1" x14ac:dyDescent="0.2">
      <c r="Q4370" s="103"/>
      <c r="R4370" s="104"/>
      <c r="S4370" s="103"/>
      <c r="T4370" s="103"/>
      <c r="U4370" s="103"/>
      <c r="V4370" s="103"/>
      <c r="W4370" s="103"/>
      <c r="X4370" s="103"/>
      <c r="Y4370" s="103"/>
      <c r="Z4370" s="103"/>
      <c r="AA4370" s="103"/>
      <c r="AB4370" s="103"/>
      <c r="AC4370" s="103"/>
      <c r="AD4370" s="103"/>
      <c r="AE4370" s="103"/>
      <c r="AF4370" s="103"/>
      <c r="AG4370" s="103"/>
      <c r="AH4370" s="103"/>
      <c r="AI4370" s="103"/>
      <c r="AJ4370" s="103"/>
      <c r="AK4370" s="103"/>
      <c r="AL4370" s="103"/>
      <c r="AM4370" s="103"/>
      <c r="AN4370" s="103"/>
      <c r="AO4370" s="103"/>
      <c r="AP4370" s="103"/>
      <c r="AQ4370" s="103"/>
      <c r="AR4370" s="103"/>
      <c r="AS4370" s="103"/>
      <c r="AT4370" s="103"/>
      <c r="AU4370" s="103"/>
      <c r="AV4370" s="103"/>
      <c r="AW4370" s="103"/>
      <c r="AX4370" s="103"/>
      <c r="AY4370" s="103"/>
      <c r="AZ4370" s="103"/>
      <c r="BA4370" s="95"/>
      <c r="BB4370" s="95"/>
      <c r="BC4370" s="95"/>
      <c r="BD4370" s="95"/>
      <c r="BE4370" s="95"/>
      <c r="BF4370" s="95"/>
      <c r="BG4370" s="95"/>
      <c r="BH4370" s="95"/>
      <c r="BI4370" s="95"/>
    </row>
    <row r="4371" spans="17:61" s="82" customFormat="1" x14ac:dyDescent="0.2">
      <c r="Q4371" s="103"/>
      <c r="R4371" s="104"/>
      <c r="S4371" s="103"/>
      <c r="T4371" s="103"/>
      <c r="U4371" s="103"/>
      <c r="V4371" s="103"/>
      <c r="W4371" s="103"/>
      <c r="X4371" s="103"/>
      <c r="Y4371" s="103"/>
      <c r="Z4371" s="103"/>
      <c r="AA4371" s="103"/>
      <c r="AB4371" s="103"/>
      <c r="AC4371" s="103"/>
      <c r="AD4371" s="103"/>
      <c r="AE4371" s="103"/>
      <c r="AF4371" s="103"/>
      <c r="AG4371" s="103"/>
      <c r="AH4371" s="103"/>
      <c r="AI4371" s="103"/>
      <c r="AJ4371" s="103"/>
      <c r="AK4371" s="103"/>
      <c r="AL4371" s="103"/>
      <c r="AM4371" s="103"/>
      <c r="AN4371" s="103"/>
      <c r="AO4371" s="103"/>
      <c r="AP4371" s="103"/>
      <c r="AQ4371" s="103"/>
      <c r="AR4371" s="103"/>
      <c r="AS4371" s="103"/>
      <c r="AT4371" s="103"/>
      <c r="AU4371" s="103"/>
      <c r="AV4371" s="103"/>
      <c r="AW4371" s="103"/>
      <c r="AX4371" s="103"/>
      <c r="AY4371" s="103"/>
      <c r="AZ4371" s="103"/>
      <c r="BA4371" s="95"/>
      <c r="BB4371" s="95"/>
      <c r="BC4371" s="95"/>
      <c r="BD4371" s="95"/>
      <c r="BE4371" s="95"/>
      <c r="BF4371" s="95"/>
      <c r="BG4371" s="95"/>
      <c r="BH4371" s="95"/>
      <c r="BI4371" s="95"/>
    </row>
    <row r="4372" spans="17:61" s="82" customFormat="1" x14ac:dyDescent="0.2">
      <c r="Q4372" s="103"/>
      <c r="R4372" s="104"/>
      <c r="S4372" s="103"/>
      <c r="T4372" s="103"/>
      <c r="U4372" s="103"/>
      <c r="V4372" s="103"/>
      <c r="W4372" s="103"/>
      <c r="X4372" s="103"/>
      <c r="Y4372" s="103"/>
      <c r="Z4372" s="103"/>
      <c r="AA4372" s="103"/>
      <c r="AB4372" s="103"/>
      <c r="AC4372" s="103"/>
      <c r="AD4372" s="103"/>
      <c r="AE4372" s="103"/>
      <c r="AF4372" s="103"/>
      <c r="AG4372" s="103"/>
      <c r="AH4372" s="103"/>
      <c r="AI4372" s="103"/>
      <c r="AJ4372" s="103"/>
      <c r="AK4372" s="103"/>
      <c r="AL4372" s="103"/>
      <c r="AM4372" s="103"/>
      <c r="AN4372" s="103"/>
      <c r="AO4372" s="103"/>
      <c r="AP4372" s="103"/>
      <c r="AQ4372" s="103"/>
      <c r="AR4372" s="103"/>
      <c r="AS4372" s="103"/>
      <c r="AT4372" s="103"/>
      <c r="AU4372" s="103"/>
      <c r="AV4372" s="103"/>
      <c r="AW4372" s="103"/>
      <c r="AX4372" s="103"/>
      <c r="AY4372" s="103"/>
      <c r="AZ4372" s="103"/>
      <c r="BA4372" s="95"/>
      <c r="BB4372" s="95"/>
      <c r="BC4372" s="95"/>
      <c r="BD4372" s="95"/>
      <c r="BE4372" s="95"/>
      <c r="BF4372" s="95"/>
      <c r="BG4372" s="95"/>
      <c r="BH4372" s="95"/>
      <c r="BI4372" s="95"/>
    </row>
    <row r="4373" spans="17:61" s="82" customFormat="1" x14ac:dyDescent="0.2">
      <c r="Q4373" s="103"/>
      <c r="R4373" s="104"/>
      <c r="S4373" s="103"/>
      <c r="T4373" s="103"/>
      <c r="U4373" s="103"/>
      <c r="V4373" s="103"/>
      <c r="W4373" s="103"/>
      <c r="X4373" s="103"/>
      <c r="Y4373" s="103"/>
      <c r="Z4373" s="103"/>
      <c r="AA4373" s="103"/>
      <c r="AB4373" s="103"/>
      <c r="AC4373" s="103"/>
      <c r="AD4373" s="103"/>
      <c r="AE4373" s="103"/>
      <c r="AF4373" s="103"/>
      <c r="AG4373" s="103"/>
      <c r="AH4373" s="103"/>
      <c r="AI4373" s="103"/>
      <c r="AJ4373" s="103"/>
      <c r="AK4373" s="103"/>
      <c r="AL4373" s="103"/>
      <c r="AM4373" s="103"/>
      <c r="AN4373" s="103"/>
      <c r="AO4373" s="103"/>
      <c r="AP4373" s="103"/>
      <c r="AQ4373" s="103"/>
      <c r="AR4373" s="103"/>
      <c r="AS4373" s="103"/>
      <c r="AT4373" s="103"/>
      <c r="AU4373" s="103"/>
      <c r="AV4373" s="103"/>
      <c r="AW4373" s="103"/>
      <c r="AX4373" s="103"/>
      <c r="AY4373" s="103"/>
      <c r="AZ4373" s="103"/>
      <c r="BA4373" s="95"/>
      <c r="BB4373" s="95"/>
      <c r="BC4373" s="95"/>
      <c r="BD4373" s="95"/>
      <c r="BE4373" s="95"/>
      <c r="BF4373" s="95"/>
      <c r="BG4373" s="95"/>
      <c r="BH4373" s="95"/>
      <c r="BI4373" s="95"/>
    </row>
    <row r="4374" spans="17:61" s="82" customFormat="1" x14ac:dyDescent="0.2">
      <c r="Q4374" s="103"/>
      <c r="R4374" s="104"/>
      <c r="S4374" s="103"/>
      <c r="T4374" s="103"/>
      <c r="U4374" s="103"/>
      <c r="V4374" s="103"/>
      <c r="W4374" s="103"/>
      <c r="X4374" s="103"/>
      <c r="Y4374" s="103"/>
      <c r="Z4374" s="103"/>
      <c r="AA4374" s="103"/>
      <c r="AB4374" s="103"/>
      <c r="AC4374" s="103"/>
      <c r="AD4374" s="103"/>
      <c r="AE4374" s="103"/>
      <c r="AF4374" s="103"/>
      <c r="AG4374" s="103"/>
      <c r="AH4374" s="103"/>
      <c r="AI4374" s="103"/>
      <c r="AJ4374" s="103"/>
      <c r="AK4374" s="103"/>
      <c r="AL4374" s="103"/>
      <c r="AM4374" s="103"/>
      <c r="AN4374" s="103"/>
      <c r="AO4374" s="103"/>
      <c r="AP4374" s="103"/>
      <c r="AQ4374" s="103"/>
      <c r="AR4374" s="103"/>
      <c r="AS4374" s="103"/>
      <c r="AT4374" s="103"/>
      <c r="AU4374" s="103"/>
      <c r="AV4374" s="103"/>
      <c r="AW4374" s="103"/>
      <c r="AX4374" s="103"/>
      <c r="AY4374" s="103"/>
      <c r="AZ4374" s="103"/>
      <c r="BA4374" s="95"/>
      <c r="BB4374" s="95"/>
      <c r="BC4374" s="95"/>
      <c r="BD4374" s="95"/>
      <c r="BE4374" s="95"/>
      <c r="BF4374" s="95"/>
      <c r="BG4374" s="95"/>
      <c r="BH4374" s="95"/>
      <c r="BI4374" s="95"/>
    </row>
    <row r="4375" spans="17:61" s="82" customFormat="1" x14ac:dyDescent="0.2">
      <c r="Q4375" s="103"/>
      <c r="R4375" s="104"/>
      <c r="S4375" s="103"/>
      <c r="T4375" s="103"/>
      <c r="U4375" s="103"/>
      <c r="V4375" s="103"/>
      <c r="W4375" s="103"/>
      <c r="X4375" s="103"/>
      <c r="Y4375" s="103"/>
      <c r="Z4375" s="103"/>
      <c r="AA4375" s="103"/>
      <c r="AB4375" s="103"/>
      <c r="AC4375" s="103"/>
      <c r="AD4375" s="103"/>
      <c r="AE4375" s="103"/>
      <c r="AF4375" s="103"/>
      <c r="AG4375" s="103"/>
      <c r="AH4375" s="103"/>
      <c r="AI4375" s="103"/>
      <c r="AJ4375" s="103"/>
      <c r="AK4375" s="103"/>
      <c r="AL4375" s="103"/>
      <c r="AM4375" s="103"/>
      <c r="AN4375" s="103"/>
      <c r="AO4375" s="103"/>
      <c r="AP4375" s="103"/>
      <c r="AQ4375" s="103"/>
      <c r="AR4375" s="103"/>
      <c r="AS4375" s="103"/>
      <c r="AT4375" s="103"/>
      <c r="AU4375" s="103"/>
      <c r="AV4375" s="103"/>
      <c r="AW4375" s="103"/>
      <c r="AX4375" s="103"/>
      <c r="AY4375" s="103"/>
      <c r="AZ4375" s="103"/>
      <c r="BA4375" s="95"/>
      <c r="BB4375" s="95"/>
      <c r="BC4375" s="95"/>
      <c r="BD4375" s="95"/>
      <c r="BE4375" s="95"/>
      <c r="BF4375" s="95"/>
      <c r="BG4375" s="95"/>
      <c r="BH4375" s="95"/>
      <c r="BI4375" s="95"/>
    </row>
    <row r="4376" spans="17:61" s="82" customFormat="1" x14ac:dyDescent="0.2">
      <c r="Q4376" s="103"/>
      <c r="R4376" s="104"/>
      <c r="S4376" s="103"/>
      <c r="T4376" s="103"/>
      <c r="U4376" s="103"/>
      <c r="V4376" s="103"/>
      <c r="W4376" s="103"/>
      <c r="X4376" s="103"/>
      <c r="Y4376" s="103"/>
      <c r="Z4376" s="103"/>
      <c r="AA4376" s="103"/>
      <c r="AB4376" s="103"/>
      <c r="AC4376" s="103"/>
      <c r="AD4376" s="103"/>
      <c r="AE4376" s="103"/>
      <c r="AF4376" s="103"/>
      <c r="AG4376" s="103"/>
      <c r="AH4376" s="103"/>
      <c r="AI4376" s="103"/>
      <c r="AJ4376" s="103"/>
      <c r="AK4376" s="103"/>
      <c r="AL4376" s="103"/>
      <c r="AM4376" s="103"/>
      <c r="AN4376" s="103"/>
      <c r="AO4376" s="103"/>
      <c r="AP4376" s="103"/>
      <c r="AQ4376" s="103"/>
      <c r="AR4376" s="103"/>
      <c r="AS4376" s="103"/>
      <c r="AT4376" s="103"/>
      <c r="AU4376" s="103"/>
      <c r="AV4376" s="103"/>
      <c r="AW4376" s="103"/>
      <c r="AX4376" s="103"/>
      <c r="AY4376" s="103"/>
      <c r="AZ4376" s="103"/>
      <c r="BA4376" s="95"/>
      <c r="BB4376" s="95"/>
      <c r="BC4376" s="95"/>
      <c r="BD4376" s="95"/>
      <c r="BE4376" s="95"/>
      <c r="BF4376" s="95"/>
      <c r="BG4376" s="95"/>
      <c r="BH4376" s="95"/>
      <c r="BI4376" s="95"/>
    </row>
    <row r="4377" spans="17:61" s="82" customFormat="1" x14ac:dyDescent="0.2">
      <c r="Q4377" s="103"/>
      <c r="R4377" s="104"/>
      <c r="S4377" s="103"/>
      <c r="T4377" s="103"/>
      <c r="U4377" s="103"/>
      <c r="V4377" s="103"/>
      <c r="W4377" s="103"/>
      <c r="X4377" s="103"/>
      <c r="Y4377" s="103"/>
      <c r="Z4377" s="103"/>
      <c r="AA4377" s="103"/>
      <c r="AB4377" s="103"/>
      <c r="AC4377" s="103"/>
      <c r="AD4377" s="103"/>
      <c r="AE4377" s="103"/>
      <c r="AF4377" s="103"/>
      <c r="AG4377" s="103"/>
      <c r="AH4377" s="103"/>
      <c r="AI4377" s="103"/>
      <c r="AJ4377" s="103"/>
      <c r="AK4377" s="103"/>
      <c r="AL4377" s="103"/>
      <c r="AM4377" s="103"/>
      <c r="AN4377" s="103"/>
      <c r="AO4377" s="103"/>
      <c r="AP4377" s="103"/>
      <c r="AQ4377" s="103"/>
      <c r="AR4377" s="103"/>
      <c r="AS4377" s="103"/>
      <c r="AT4377" s="103"/>
      <c r="AU4377" s="103"/>
      <c r="AV4377" s="103"/>
      <c r="AW4377" s="103"/>
      <c r="AX4377" s="103"/>
      <c r="AY4377" s="103"/>
      <c r="AZ4377" s="103"/>
      <c r="BA4377" s="95"/>
      <c r="BB4377" s="95"/>
      <c r="BC4377" s="95"/>
      <c r="BD4377" s="95"/>
      <c r="BE4377" s="95"/>
      <c r="BF4377" s="95"/>
      <c r="BG4377" s="95"/>
      <c r="BH4377" s="95"/>
      <c r="BI4377" s="95"/>
    </row>
    <row r="4378" spans="17:61" s="82" customFormat="1" x14ac:dyDescent="0.2">
      <c r="Q4378" s="103"/>
      <c r="R4378" s="104"/>
      <c r="S4378" s="103"/>
      <c r="T4378" s="103"/>
      <c r="U4378" s="103"/>
      <c r="V4378" s="103"/>
      <c r="W4378" s="103"/>
      <c r="X4378" s="103"/>
      <c r="Y4378" s="103"/>
      <c r="Z4378" s="103"/>
      <c r="AA4378" s="103"/>
      <c r="AB4378" s="103"/>
      <c r="AC4378" s="103"/>
      <c r="AD4378" s="103"/>
      <c r="AE4378" s="103"/>
      <c r="AF4378" s="103"/>
      <c r="AG4378" s="103"/>
      <c r="AH4378" s="103"/>
      <c r="AI4378" s="103"/>
      <c r="AJ4378" s="103"/>
      <c r="AK4378" s="103"/>
      <c r="AL4378" s="103"/>
      <c r="AM4378" s="103"/>
      <c r="AN4378" s="103"/>
      <c r="AO4378" s="103"/>
      <c r="AP4378" s="103"/>
      <c r="AQ4378" s="103"/>
      <c r="AR4378" s="103"/>
      <c r="AS4378" s="103"/>
      <c r="AT4378" s="103"/>
      <c r="AU4378" s="103"/>
      <c r="AV4378" s="103"/>
      <c r="AW4378" s="103"/>
      <c r="AX4378" s="103"/>
      <c r="AY4378" s="103"/>
      <c r="AZ4378" s="103"/>
      <c r="BA4378" s="95"/>
      <c r="BB4378" s="95"/>
      <c r="BC4378" s="95"/>
      <c r="BD4378" s="95"/>
      <c r="BE4378" s="95"/>
      <c r="BF4378" s="95"/>
      <c r="BG4378" s="95"/>
      <c r="BH4378" s="95"/>
      <c r="BI4378" s="95"/>
    </row>
    <row r="4379" spans="17:61" s="82" customFormat="1" x14ac:dyDescent="0.2">
      <c r="Q4379" s="103"/>
      <c r="R4379" s="104"/>
      <c r="S4379" s="103"/>
      <c r="T4379" s="103"/>
      <c r="U4379" s="103"/>
      <c r="V4379" s="103"/>
      <c r="W4379" s="103"/>
      <c r="X4379" s="103"/>
      <c r="Y4379" s="103"/>
      <c r="Z4379" s="103"/>
      <c r="AA4379" s="103"/>
      <c r="AB4379" s="103"/>
      <c r="AC4379" s="103"/>
      <c r="AD4379" s="103"/>
      <c r="AE4379" s="103"/>
      <c r="AF4379" s="103"/>
      <c r="AG4379" s="103"/>
      <c r="AH4379" s="103"/>
      <c r="AI4379" s="103"/>
      <c r="AJ4379" s="103"/>
      <c r="AK4379" s="103"/>
      <c r="AL4379" s="103"/>
      <c r="AM4379" s="103"/>
      <c r="AN4379" s="103"/>
      <c r="AO4379" s="103"/>
      <c r="AP4379" s="103"/>
      <c r="AQ4379" s="103"/>
      <c r="AR4379" s="103"/>
      <c r="AS4379" s="103"/>
      <c r="AT4379" s="103"/>
      <c r="AU4379" s="103"/>
      <c r="AV4379" s="103"/>
      <c r="AW4379" s="103"/>
      <c r="AX4379" s="103"/>
      <c r="AY4379" s="103"/>
      <c r="AZ4379" s="103"/>
      <c r="BA4379" s="95"/>
      <c r="BB4379" s="95"/>
      <c r="BC4379" s="95"/>
      <c r="BD4379" s="95"/>
      <c r="BE4379" s="95"/>
      <c r="BF4379" s="95"/>
      <c r="BG4379" s="95"/>
      <c r="BH4379" s="95"/>
      <c r="BI4379" s="95"/>
    </row>
    <row r="4380" spans="17:61" s="82" customFormat="1" x14ac:dyDescent="0.2">
      <c r="Q4380" s="103"/>
      <c r="R4380" s="104"/>
      <c r="S4380" s="103"/>
      <c r="T4380" s="103"/>
      <c r="U4380" s="103"/>
      <c r="V4380" s="103"/>
      <c r="W4380" s="103"/>
      <c r="X4380" s="103"/>
      <c r="Y4380" s="103"/>
      <c r="Z4380" s="103"/>
      <c r="AA4380" s="103"/>
      <c r="AB4380" s="103"/>
      <c r="AC4380" s="103"/>
      <c r="AD4380" s="103"/>
      <c r="AE4380" s="103"/>
      <c r="AF4380" s="103"/>
      <c r="AG4380" s="103"/>
      <c r="AH4380" s="103"/>
      <c r="AI4380" s="103"/>
      <c r="AJ4380" s="103"/>
      <c r="AK4380" s="103"/>
      <c r="AL4380" s="103"/>
      <c r="AM4380" s="103"/>
      <c r="AN4380" s="103"/>
      <c r="AO4380" s="103"/>
      <c r="AP4380" s="103"/>
      <c r="AQ4380" s="103"/>
      <c r="AR4380" s="103"/>
      <c r="AS4380" s="103"/>
      <c r="AT4380" s="103"/>
      <c r="AU4380" s="103"/>
      <c r="AV4380" s="103"/>
      <c r="AW4380" s="103"/>
      <c r="AX4380" s="103"/>
      <c r="AY4380" s="103"/>
      <c r="AZ4380" s="103"/>
      <c r="BA4380" s="95"/>
      <c r="BB4380" s="95"/>
      <c r="BC4380" s="95"/>
      <c r="BD4380" s="95"/>
      <c r="BE4380" s="95"/>
      <c r="BF4380" s="95"/>
      <c r="BG4380" s="95"/>
      <c r="BH4380" s="95"/>
      <c r="BI4380" s="95"/>
    </row>
    <row r="4381" spans="17:61" s="82" customFormat="1" x14ac:dyDescent="0.2">
      <c r="Q4381" s="103"/>
      <c r="R4381" s="104"/>
      <c r="S4381" s="103"/>
      <c r="T4381" s="103"/>
      <c r="U4381" s="103"/>
      <c r="V4381" s="103"/>
      <c r="W4381" s="103"/>
      <c r="X4381" s="103"/>
      <c r="Y4381" s="103"/>
      <c r="Z4381" s="103"/>
      <c r="AA4381" s="103"/>
      <c r="AB4381" s="103"/>
      <c r="AC4381" s="103"/>
      <c r="AD4381" s="103"/>
      <c r="AE4381" s="103"/>
      <c r="AF4381" s="103"/>
      <c r="AG4381" s="103"/>
      <c r="AH4381" s="103"/>
      <c r="AI4381" s="103"/>
      <c r="AJ4381" s="103"/>
      <c r="AK4381" s="103"/>
      <c r="AL4381" s="103"/>
      <c r="AM4381" s="103"/>
      <c r="AN4381" s="103"/>
      <c r="AO4381" s="103"/>
      <c r="AP4381" s="103"/>
      <c r="AQ4381" s="103"/>
      <c r="AR4381" s="103"/>
      <c r="AS4381" s="103"/>
      <c r="AT4381" s="103"/>
      <c r="AU4381" s="103"/>
      <c r="AV4381" s="103"/>
      <c r="AW4381" s="103"/>
      <c r="AX4381" s="103"/>
      <c r="AY4381" s="103"/>
      <c r="AZ4381" s="103"/>
      <c r="BA4381" s="95"/>
      <c r="BB4381" s="95"/>
      <c r="BC4381" s="95"/>
      <c r="BD4381" s="95"/>
      <c r="BE4381" s="95"/>
      <c r="BF4381" s="95"/>
      <c r="BG4381" s="95"/>
      <c r="BH4381" s="95"/>
      <c r="BI4381" s="95"/>
    </row>
    <row r="4382" spans="17:61" s="82" customFormat="1" x14ac:dyDescent="0.2">
      <c r="Q4382" s="103"/>
      <c r="R4382" s="104"/>
      <c r="S4382" s="103"/>
      <c r="T4382" s="103"/>
      <c r="U4382" s="103"/>
      <c r="V4382" s="103"/>
      <c r="W4382" s="103"/>
      <c r="X4382" s="103"/>
      <c r="Y4382" s="103"/>
      <c r="Z4382" s="103"/>
      <c r="AA4382" s="103"/>
      <c r="AB4382" s="103"/>
      <c r="AC4382" s="103"/>
      <c r="AD4382" s="103"/>
      <c r="AE4382" s="103"/>
      <c r="AF4382" s="103"/>
      <c r="AG4382" s="103"/>
      <c r="AH4382" s="103"/>
      <c r="AI4382" s="103"/>
      <c r="AJ4382" s="103"/>
      <c r="AK4382" s="103"/>
      <c r="AL4382" s="103"/>
      <c r="AM4382" s="103"/>
      <c r="AN4382" s="103"/>
      <c r="AO4382" s="103"/>
      <c r="AP4382" s="103"/>
      <c r="AQ4382" s="103"/>
      <c r="AR4382" s="103"/>
      <c r="AS4382" s="103"/>
      <c r="AT4382" s="103"/>
      <c r="AU4382" s="103"/>
      <c r="AV4382" s="103"/>
      <c r="AW4382" s="103"/>
      <c r="AX4382" s="103"/>
      <c r="AY4382" s="103"/>
      <c r="AZ4382" s="103"/>
      <c r="BA4382" s="95"/>
      <c r="BB4382" s="95"/>
      <c r="BC4382" s="95"/>
      <c r="BD4382" s="95"/>
      <c r="BE4382" s="95"/>
      <c r="BF4382" s="95"/>
      <c r="BG4382" s="95"/>
      <c r="BH4382" s="95"/>
      <c r="BI4382" s="95"/>
    </row>
    <row r="4383" spans="17:61" s="82" customFormat="1" x14ac:dyDescent="0.2">
      <c r="Q4383" s="103"/>
      <c r="R4383" s="104"/>
      <c r="S4383" s="103"/>
      <c r="T4383" s="103"/>
      <c r="U4383" s="103"/>
      <c r="V4383" s="103"/>
      <c r="W4383" s="103"/>
      <c r="X4383" s="103"/>
      <c r="Y4383" s="103"/>
      <c r="Z4383" s="103"/>
      <c r="AA4383" s="103"/>
      <c r="AB4383" s="103"/>
      <c r="AC4383" s="103"/>
      <c r="AD4383" s="103"/>
      <c r="AE4383" s="103"/>
      <c r="AF4383" s="103"/>
      <c r="AG4383" s="103"/>
      <c r="AH4383" s="103"/>
      <c r="AI4383" s="103"/>
      <c r="AJ4383" s="103"/>
      <c r="AK4383" s="103"/>
      <c r="AL4383" s="103"/>
      <c r="AM4383" s="103"/>
      <c r="AN4383" s="103"/>
      <c r="AO4383" s="103"/>
      <c r="AP4383" s="103"/>
      <c r="AQ4383" s="103"/>
      <c r="AR4383" s="103"/>
      <c r="AS4383" s="103"/>
      <c r="AT4383" s="103"/>
      <c r="AU4383" s="103"/>
      <c r="AV4383" s="103"/>
      <c r="AW4383" s="103"/>
      <c r="AX4383" s="103"/>
      <c r="AY4383" s="103"/>
      <c r="AZ4383" s="103"/>
      <c r="BA4383" s="95"/>
      <c r="BB4383" s="95"/>
      <c r="BC4383" s="95"/>
      <c r="BD4383" s="95"/>
      <c r="BE4383" s="95"/>
      <c r="BF4383" s="95"/>
      <c r="BG4383" s="95"/>
      <c r="BH4383" s="95"/>
      <c r="BI4383" s="95"/>
    </row>
    <row r="4384" spans="17:61" s="82" customFormat="1" x14ac:dyDescent="0.2">
      <c r="Q4384" s="103"/>
      <c r="R4384" s="104"/>
      <c r="S4384" s="103"/>
      <c r="T4384" s="103"/>
      <c r="U4384" s="103"/>
      <c r="V4384" s="103"/>
      <c r="W4384" s="103"/>
      <c r="X4384" s="103"/>
      <c r="Y4384" s="103"/>
      <c r="Z4384" s="103"/>
      <c r="AA4384" s="103"/>
      <c r="AB4384" s="103"/>
      <c r="AC4384" s="103"/>
      <c r="AD4384" s="103"/>
      <c r="AE4384" s="103"/>
      <c r="AF4384" s="103"/>
      <c r="AG4384" s="103"/>
      <c r="AH4384" s="103"/>
      <c r="AI4384" s="103"/>
      <c r="AJ4384" s="103"/>
      <c r="AK4384" s="103"/>
      <c r="AL4384" s="103"/>
      <c r="AM4384" s="103"/>
      <c r="AN4384" s="103"/>
      <c r="AO4384" s="103"/>
      <c r="AP4384" s="103"/>
      <c r="AQ4384" s="103"/>
      <c r="AR4384" s="103"/>
      <c r="AS4384" s="103"/>
      <c r="AT4384" s="103"/>
      <c r="AU4384" s="103"/>
      <c r="AV4384" s="103"/>
      <c r="AW4384" s="103"/>
      <c r="AX4384" s="103"/>
      <c r="AY4384" s="103"/>
      <c r="AZ4384" s="103"/>
      <c r="BA4384" s="95"/>
      <c r="BB4384" s="95"/>
      <c r="BC4384" s="95"/>
      <c r="BD4384" s="95"/>
      <c r="BE4384" s="95"/>
      <c r="BF4384" s="95"/>
      <c r="BG4384" s="95"/>
      <c r="BH4384" s="95"/>
      <c r="BI4384" s="95"/>
    </row>
    <row r="4385" spans="17:61" s="82" customFormat="1" x14ac:dyDescent="0.2">
      <c r="Q4385" s="103"/>
      <c r="R4385" s="104"/>
      <c r="S4385" s="103"/>
      <c r="T4385" s="103"/>
      <c r="U4385" s="103"/>
      <c r="V4385" s="103"/>
      <c r="W4385" s="103"/>
      <c r="X4385" s="103"/>
      <c r="Y4385" s="103"/>
      <c r="Z4385" s="103"/>
      <c r="AA4385" s="103"/>
      <c r="AB4385" s="103"/>
      <c r="AC4385" s="103"/>
      <c r="AD4385" s="103"/>
      <c r="AE4385" s="103"/>
      <c r="AF4385" s="103"/>
      <c r="AG4385" s="103"/>
      <c r="AH4385" s="103"/>
      <c r="AI4385" s="103"/>
      <c r="AJ4385" s="103"/>
      <c r="AK4385" s="103"/>
      <c r="AL4385" s="103"/>
      <c r="AM4385" s="103"/>
      <c r="AN4385" s="103"/>
      <c r="AO4385" s="103"/>
      <c r="AP4385" s="103"/>
      <c r="AQ4385" s="103"/>
      <c r="AR4385" s="103"/>
      <c r="AS4385" s="103"/>
      <c r="AT4385" s="103"/>
      <c r="AU4385" s="103"/>
      <c r="AV4385" s="103"/>
      <c r="AW4385" s="103"/>
      <c r="AX4385" s="103"/>
      <c r="AY4385" s="103"/>
      <c r="AZ4385" s="103"/>
      <c r="BA4385" s="95"/>
      <c r="BB4385" s="95"/>
      <c r="BC4385" s="95"/>
      <c r="BD4385" s="95"/>
      <c r="BE4385" s="95"/>
      <c r="BF4385" s="95"/>
      <c r="BG4385" s="95"/>
      <c r="BH4385" s="95"/>
      <c r="BI4385" s="95"/>
    </row>
    <row r="4386" spans="17:61" s="82" customFormat="1" x14ac:dyDescent="0.2">
      <c r="Q4386" s="103"/>
      <c r="R4386" s="104"/>
      <c r="S4386" s="103"/>
      <c r="T4386" s="103"/>
      <c r="U4386" s="103"/>
      <c r="V4386" s="103"/>
      <c r="W4386" s="103"/>
      <c r="X4386" s="103"/>
      <c r="Y4386" s="103"/>
      <c r="Z4386" s="103"/>
      <c r="AA4386" s="103"/>
      <c r="AB4386" s="103"/>
      <c r="AC4386" s="103"/>
      <c r="AD4386" s="103"/>
      <c r="AE4386" s="103"/>
      <c r="AF4386" s="103"/>
      <c r="AG4386" s="103"/>
      <c r="AH4386" s="103"/>
      <c r="AI4386" s="103"/>
      <c r="AJ4386" s="103"/>
      <c r="AK4386" s="103"/>
      <c r="AL4386" s="103"/>
      <c r="AM4386" s="103"/>
      <c r="AN4386" s="103"/>
      <c r="AO4386" s="103"/>
      <c r="AP4386" s="103"/>
      <c r="AQ4386" s="103"/>
      <c r="AR4386" s="103"/>
      <c r="AS4386" s="103"/>
      <c r="AT4386" s="103"/>
      <c r="AU4386" s="103"/>
      <c r="AV4386" s="103"/>
      <c r="AW4386" s="103"/>
      <c r="AX4386" s="103"/>
      <c r="AY4386" s="103"/>
      <c r="AZ4386" s="103"/>
      <c r="BA4386" s="95"/>
      <c r="BB4386" s="95"/>
      <c r="BC4386" s="95"/>
      <c r="BD4386" s="95"/>
      <c r="BE4386" s="95"/>
      <c r="BF4386" s="95"/>
      <c r="BG4386" s="95"/>
      <c r="BH4386" s="95"/>
      <c r="BI4386" s="95"/>
    </row>
    <row r="4387" spans="17:61" s="82" customFormat="1" x14ac:dyDescent="0.2">
      <c r="Q4387" s="103"/>
      <c r="R4387" s="104"/>
      <c r="S4387" s="103"/>
      <c r="T4387" s="103"/>
      <c r="U4387" s="103"/>
      <c r="V4387" s="103"/>
      <c r="W4387" s="103"/>
      <c r="X4387" s="103"/>
      <c r="Y4387" s="103"/>
      <c r="Z4387" s="103"/>
      <c r="AA4387" s="103"/>
      <c r="AB4387" s="103"/>
      <c r="AC4387" s="103"/>
      <c r="AD4387" s="103"/>
      <c r="AE4387" s="103"/>
      <c r="AF4387" s="103"/>
      <c r="AG4387" s="103"/>
      <c r="AH4387" s="103"/>
      <c r="AI4387" s="103"/>
      <c r="AJ4387" s="103"/>
      <c r="AK4387" s="103"/>
      <c r="AL4387" s="103"/>
      <c r="AM4387" s="103"/>
      <c r="AN4387" s="103"/>
      <c r="AO4387" s="103"/>
      <c r="AP4387" s="103"/>
      <c r="AQ4387" s="103"/>
      <c r="AR4387" s="103"/>
      <c r="AS4387" s="103"/>
      <c r="AT4387" s="103"/>
      <c r="AU4387" s="103"/>
      <c r="AV4387" s="103"/>
      <c r="AW4387" s="103"/>
      <c r="AX4387" s="103"/>
      <c r="AY4387" s="103"/>
      <c r="AZ4387" s="103"/>
      <c r="BA4387" s="95"/>
      <c r="BB4387" s="95"/>
      <c r="BC4387" s="95"/>
      <c r="BD4387" s="95"/>
      <c r="BE4387" s="95"/>
      <c r="BF4387" s="95"/>
      <c r="BG4387" s="95"/>
      <c r="BH4387" s="95"/>
      <c r="BI4387" s="95"/>
    </row>
    <row r="4388" spans="17:61" s="82" customFormat="1" x14ac:dyDescent="0.2">
      <c r="Q4388" s="103"/>
      <c r="R4388" s="104"/>
      <c r="S4388" s="103"/>
      <c r="T4388" s="103"/>
      <c r="U4388" s="103"/>
      <c r="V4388" s="103"/>
      <c r="W4388" s="103"/>
      <c r="X4388" s="103"/>
      <c r="Y4388" s="103"/>
      <c r="Z4388" s="103"/>
      <c r="AA4388" s="103"/>
      <c r="AB4388" s="103"/>
      <c r="AC4388" s="103"/>
      <c r="AD4388" s="103"/>
      <c r="AE4388" s="103"/>
      <c r="AF4388" s="103"/>
      <c r="AG4388" s="103"/>
      <c r="AH4388" s="103"/>
      <c r="AI4388" s="103"/>
      <c r="AJ4388" s="103"/>
      <c r="AK4388" s="103"/>
      <c r="AL4388" s="103"/>
      <c r="AM4388" s="103"/>
      <c r="AN4388" s="103"/>
      <c r="AO4388" s="103"/>
      <c r="AP4388" s="103"/>
      <c r="AQ4388" s="103"/>
      <c r="AR4388" s="103"/>
      <c r="AS4388" s="103"/>
      <c r="AT4388" s="103"/>
      <c r="AU4388" s="103"/>
      <c r="AV4388" s="103"/>
      <c r="AW4388" s="103"/>
      <c r="AX4388" s="103"/>
      <c r="AY4388" s="103"/>
      <c r="AZ4388" s="103"/>
      <c r="BA4388" s="95"/>
      <c r="BB4388" s="95"/>
      <c r="BC4388" s="95"/>
      <c r="BD4388" s="95"/>
      <c r="BE4388" s="95"/>
      <c r="BF4388" s="95"/>
      <c r="BG4388" s="95"/>
      <c r="BH4388" s="95"/>
      <c r="BI4388" s="95"/>
    </row>
    <row r="4389" spans="17:61" s="82" customFormat="1" x14ac:dyDescent="0.2">
      <c r="Q4389" s="103"/>
      <c r="R4389" s="104"/>
      <c r="S4389" s="103"/>
      <c r="T4389" s="103"/>
      <c r="U4389" s="103"/>
      <c r="V4389" s="103"/>
      <c r="W4389" s="103"/>
      <c r="X4389" s="103"/>
      <c r="Y4389" s="103"/>
      <c r="Z4389" s="103"/>
      <c r="AA4389" s="103"/>
      <c r="AB4389" s="103"/>
      <c r="AC4389" s="103"/>
      <c r="AD4389" s="103"/>
      <c r="AE4389" s="103"/>
      <c r="AF4389" s="103"/>
      <c r="AG4389" s="103"/>
      <c r="AH4389" s="103"/>
      <c r="AI4389" s="103"/>
      <c r="AJ4389" s="103"/>
      <c r="AK4389" s="103"/>
      <c r="AL4389" s="103"/>
      <c r="AM4389" s="103"/>
      <c r="AN4389" s="103"/>
      <c r="AO4389" s="103"/>
      <c r="AP4389" s="103"/>
      <c r="AQ4389" s="103"/>
      <c r="AR4389" s="103"/>
      <c r="AS4389" s="103"/>
      <c r="AT4389" s="103"/>
      <c r="AU4389" s="103"/>
      <c r="AV4389" s="103"/>
      <c r="AW4389" s="103"/>
      <c r="AX4389" s="103"/>
      <c r="AY4389" s="103"/>
      <c r="AZ4389" s="103"/>
      <c r="BA4389" s="95"/>
      <c r="BB4389" s="95"/>
      <c r="BC4389" s="95"/>
      <c r="BD4389" s="95"/>
      <c r="BE4389" s="95"/>
      <c r="BF4389" s="95"/>
      <c r="BG4389" s="95"/>
      <c r="BH4389" s="95"/>
      <c r="BI4389" s="95"/>
    </row>
    <row r="4390" spans="17:61" s="82" customFormat="1" x14ac:dyDescent="0.2">
      <c r="Q4390" s="103"/>
      <c r="R4390" s="104"/>
      <c r="S4390" s="103"/>
      <c r="T4390" s="103"/>
      <c r="U4390" s="103"/>
      <c r="V4390" s="103"/>
      <c r="W4390" s="103"/>
      <c r="X4390" s="103"/>
      <c r="Y4390" s="103"/>
      <c r="Z4390" s="103"/>
      <c r="AA4390" s="103"/>
      <c r="AB4390" s="103"/>
      <c r="AC4390" s="103"/>
      <c r="AD4390" s="103"/>
      <c r="AE4390" s="103"/>
      <c r="AF4390" s="103"/>
      <c r="AG4390" s="103"/>
      <c r="AH4390" s="103"/>
      <c r="AI4390" s="103"/>
      <c r="AJ4390" s="103"/>
      <c r="AK4390" s="103"/>
      <c r="AL4390" s="103"/>
      <c r="AM4390" s="103"/>
      <c r="AN4390" s="103"/>
      <c r="AO4390" s="103"/>
      <c r="AP4390" s="103"/>
      <c r="AQ4390" s="103"/>
      <c r="AR4390" s="103"/>
      <c r="AS4390" s="103"/>
      <c r="AT4390" s="103"/>
      <c r="AU4390" s="103"/>
      <c r="AV4390" s="103"/>
      <c r="AW4390" s="103"/>
      <c r="AX4390" s="103"/>
      <c r="AY4390" s="103"/>
      <c r="AZ4390" s="103"/>
      <c r="BA4390" s="95"/>
      <c r="BB4390" s="95"/>
      <c r="BC4390" s="95"/>
      <c r="BD4390" s="95"/>
      <c r="BE4390" s="95"/>
      <c r="BF4390" s="95"/>
      <c r="BG4390" s="95"/>
      <c r="BH4390" s="95"/>
      <c r="BI4390" s="95"/>
    </row>
    <row r="4391" spans="17:61" s="82" customFormat="1" x14ac:dyDescent="0.2">
      <c r="Q4391" s="103"/>
      <c r="R4391" s="104"/>
      <c r="S4391" s="103"/>
      <c r="T4391" s="103"/>
      <c r="U4391" s="103"/>
      <c r="V4391" s="103"/>
      <c r="W4391" s="103"/>
      <c r="X4391" s="103"/>
      <c r="Y4391" s="103"/>
      <c r="Z4391" s="103"/>
      <c r="AA4391" s="103"/>
      <c r="AB4391" s="103"/>
      <c r="AC4391" s="103"/>
      <c r="AD4391" s="103"/>
      <c r="AE4391" s="103"/>
      <c r="AF4391" s="103"/>
      <c r="AG4391" s="103"/>
      <c r="AH4391" s="103"/>
      <c r="AI4391" s="103"/>
      <c r="AJ4391" s="103"/>
      <c r="AK4391" s="103"/>
      <c r="AL4391" s="103"/>
      <c r="AM4391" s="103"/>
      <c r="AN4391" s="103"/>
      <c r="AO4391" s="103"/>
      <c r="AP4391" s="103"/>
      <c r="AQ4391" s="103"/>
      <c r="AR4391" s="103"/>
      <c r="AS4391" s="103"/>
      <c r="AT4391" s="103"/>
      <c r="AU4391" s="103"/>
      <c r="AV4391" s="103"/>
      <c r="AW4391" s="103"/>
      <c r="AX4391" s="103"/>
      <c r="AY4391" s="103"/>
      <c r="AZ4391" s="103"/>
      <c r="BA4391" s="95"/>
      <c r="BB4391" s="95"/>
      <c r="BC4391" s="95"/>
      <c r="BD4391" s="95"/>
      <c r="BE4391" s="95"/>
      <c r="BF4391" s="95"/>
      <c r="BG4391" s="95"/>
      <c r="BH4391" s="95"/>
      <c r="BI4391" s="95"/>
    </row>
    <row r="4392" spans="17:61" s="82" customFormat="1" x14ac:dyDescent="0.2">
      <c r="Q4392" s="103"/>
      <c r="R4392" s="104"/>
      <c r="S4392" s="103"/>
      <c r="T4392" s="103"/>
      <c r="U4392" s="103"/>
      <c r="V4392" s="103"/>
      <c r="W4392" s="103"/>
      <c r="X4392" s="103"/>
      <c r="Y4392" s="103"/>
      <c r="Z4392" s="103"/>
      <c r="AA4392" s="103"/>
      <c r="AB4392" s="103"/>
      <c r="AC4392" s="103"/>
      <c r="AD4392" s="103"/>
      <c r="AE4392" s="103"/>
      <c r="AF4392" s="103"/>
      <c r="AG4392" s="103"/>
      <c r="AH4392" s="103"/>
      <c r="AI4392" s="103"/>
      <c r="AJ4392" s="103"/>
      <c r="AK4392" s="103"/>
      <c r="AL4392" s="103"/>
      <c r="AM4392" s="103"/>
      <c r="AN4392" s="103"/>
      <c r="AO4392" s="103"/>
      <c r="AP4392" s="103"/>
      <c r="AQ4392" s="103"/>
      <c r="AR4392" s="103"/>
      <c r="AS4392" s="103"/>
      <c r="AT4392" s="103"/>
      <c r="AU4392" s="103"/>
      <c r="AV4392" s="103"/>
      <c r="AW4392" s="103"/>
      <c r="AX4392" s="103"/>
      <c r="AY4392" s="103"/>
      <c r="AZ4392" s="103"/>
      <c r="BA4392" s="95"/>
      <c r="BB4392" s="95"/>
      <c r="BC4392" s="95"/>
      <c r="BD4392" s="95"/>
      <c r="BE4392" s="95"/>
      <c r="BF4392" s="95"/>
      <c r="BG4392" s="95"/>
      <c r="BH4392" s="95"/>
      <c r="BI4392" s="95"/>
    </row>
    <row r="4393" spans="17:61" s="82" customFormat="1" x14ac:dyDescent="0.2">
      <c r="Q4393" s="103"/>
      <c r="R4393" s="104"/>
      <c r="S4393" s="103"/>
      <c r="T4393" s="103"/>
      <c r="U4393" s="103"/>
      <c r="V4393" s="103"/>
      <c r="W4393" s="103"/>
      <c r="X4393" s="103"/>
      <c r="Y4393" s="103"/>
      <c r="Z4393" s="103"/>
      <c r="AA4393" s="103"/>
      <c r="AB4393" s="103"/>
      <c r="AC4393" s="103"/>
      <c r="AD4393" s="103"/>
      <c r="AE4393" s="103"/>
      <c r="AF4393" s="103"/>
      <c r="AG4393" s="103"/>
      <c r="AH4393" s="103"/>
      <c r="AI4393" s="103"/>
      <c r="AJ4393" s="103"/>
      <c r="AK4393" s="103"/>
      <c r="AL4393" s="103"/>
      <c r="AM4393" s="103"/>
      <c r="AN4393" s="103"/>
      <c r="AO4393" s="103"/>
      <c r="AP4393" s="103"/>
      <c r="AQ4393" s="103"/>
      <c r="AR4393" s="103"/>
      <c r="AS4393" s="103"/>
      <c r="AT4393" s="103"/>
      <c r="AU4393" s="103"/>
      <c r="AV4393" s="103"/>
      <c r="AW4393" s="103"/>
      <c r="AX4393" s="103"/>
      <c r="AY4393" s="103"/>
      <c r="AZ4393" s="103"/>
      <c r="BA4393" s="95"/>
      <c r="BB4393" s="95"/>
      <c r="BC4393" s="95"/>
      <c r="BD4393" s="95"/>
      <c r="BE4393" s="95"/>
      <c r="BF4393" s="95"/>
      <c r="BG4393" s="95"/>
      <c r="BH4393" s="95"/>
      <c r="BI4393" s="95"/>
    </row>
    <row r="4394" spans="17:61" s="82" customFormat="1" x14ac:dyDescent="0.2">
      <c r="Q4394" s="103"/>
      <c r="R4394" s="104"/>
      <c r="S4394" s="103"/>
      <c r="T4394" s="103"/>
      <c r="U4394" s="103"/>
      <c r="V4394" s="103"/>
      <c r="W4394" s="103"/>
      <c r="X4394" s="103"/>
      <c r="Y4394" s="103"/>
      <c r="Z4394" s="103"/>
      <c r="AA4394" s="103"/>
      <c r="AB4394" s="103"/>
      <c r="AC4394" s="103"/>
      <c r="AD4394" s="103"/>
      <c r="AE4394" s="103"/>
      <c r="AF4394" s="103"/>
      <c r="AG4394" s="103"/>
      <c r="AH4394" s="103"/>
      <c r="AI4394" s="103"/>
      <c r="AJ4394" s="103"/>
      <c r="AK4394" s="103"/>
      <c r="AL4394" s="103"/>
      <c r="AM4394" s="103"/>
      <c r="AN4394" s="103"/>
      <c r="AO4394" s="103"/>
      <c r="AP4394" s="103"/>
      <c r="AQ4394" s="103"/>
      <c r="AR4394" s="103"/>
      <c r="AS4394" s="103"/>
      <c r="AT4394" s="103"/>
      <c r="AU4394" s="103"/>
      <c r="AV4394" s="103"/>
      <c r="AW4394" s="103"/>
      <c r="AX4394" s="103"/>
      <c r="AY4394" s="103"/>
      <c r="AZ4394" s="103"/>
      <c r="BA4394" s="95"/>
      <c r="BB4394" s="95"/>
      <c r="BC4394" s="95"/>
      <c r="BD4394" s="95"/>
      <c r="BE4394" s="95"/>
      <c r="BF4394" s="95"/>
      <c r="BG4394" s="95"/>
      <c r="BH4394" s="95"/>
      <c r="BI4394" s="95"/>
    </row>
    <row r="4395" spans="17:61" s="82" customFormat="1" x14ac:dyDescent="0.2">
      <c r="Q4395" s="103"/>
      <c r="R4395" s="104"/>
      <c r="S4395" s="103"/>
      <c r="T4395" s="103"/>
      <c r="U4395" s="103"/>
      <c r="V4395" s="103"/>
      <c r="W4395" s="103"/>
      <c r="X4395" s="103"/>
      <c r="Y4395" s="103"/>
      <c r="Z4395" s="103"/>
      <c r="AA4395" s="103"/>
      <c r="AB4395" s="103"/>
      <c r="AC4395" s="103"/>
      <c r="AD4395" s="103"/>
      <c r="AE4395" s="103"/>
      <c r="AF4395" s="103"/>
      <c r="AG4395" s="103"/>
      <c r="AH4395" s="103"/>
      <c r="AI4395" s="103"/>
      <c r="AJ4395" s="103"/>
      <c r="AK4395" s="103"/>
      <c r="AL4395" s="103"/>
      <c r="AM4395" s="103"/>
      <c r="AN4395" s="103"/>
      <c r="AO4395" s="103"/>
      <c r="AP4395" s="103"/>
      <c r="AQ4395" s="103"/>
      <c r="AR4395" s="103"/>
      <c r="AS4395" s="103"/>
      <c r="AT4395" s="103"/>
      <c r="AU4395" s="103"/>
      <c r="AV4395" s="103"/>
      <c r="AW4395" s="103"/>
      <c r="AX4395" s="103"/>
      <c r="AY4395" s="103"/>
      <c r="AZ4395" s="103"/>
      <c r="BA4395" s="95"/>
      <c r="BB4395" s="95"/>
      <c r="BC4395" s="95"/>
      <c r="BD4395" s="95"/>
      <c r="BE4395" s="95"/>
      <c r="BF4395" s="95"/>
      <c r="BG4395" s="95"/>
      <c r="BH4395" s="95"/>
      <c r="BI4395" s="95"/>
    </row>
    <row r="4396" spans="17:61" s="82" customFormat="1" x14ac:dyDescent="0.2">
      <c r="Q4396" s="103"/>
      <c r="R4396" s="104"/>
      <c r="S4396" s="103"/>
      <c r="T4396" s="103"/>
      <c r="U4396" s="103"/>
      <c r="V4396" s="103"/>
      <c r="W4396" s="103"/>
      <c r="X4396" s="103"/>
      <c r="Y4396" s="103"/>
      <c r="Z4396" s="103"/>
      <c r="AA4396" s="103"/>
      <c r="AB4396" s="103"/>
      <c r="AC4396" s="103"/>
      <c r="AD4396" s="103"/>
      <c r="AE4396" s="103"/>
      <c r="AF4396" s="103"/>
      <c r="AG4396" s="103"/>
      <c r="AH4396" s="103"/>
      <c r="AI4396" s="103"/>
      <c r="AJ4396" s="103"/>
      <c r="AK4396" s="103"/>
      <c r="AL4396" s="103"/>
      <c r="AM4396" s="103"/>
      <c r="AN4396" s="103"/>
      <c r="AO4396" s="103"/>
      <c r="AP4396" s="103"/>
      <c r="AQ4396" s="103"/>
      <c r="AR4396" s="103"/>
      <c r="AS4396" s="103"/>
      <c r="AT4396" s="103"/>
      <c r="AU4396" s="103"/>
      <c r="AV4396" s="103"/>
      <c r="AW4396" s="103"/>
      <c r="AX4396" s="103"/>
      <c r="AY4396" s="103"/>
      <c r="AZ4396" s="103"/>
      <c r="BA4396" s="95"/>
      <c r="BB4396" s="95"/>
      <c r="BC4396" s="95"/>
      <c r="BD4396" s="95"/>
      <c r="BE4396" s="95"/>
      <c r="BF4396" s="95"/>
      <c r="BG4396" s="95"/>
      <c r="BH4396" s="95"/>
      <c r="BI4396" s="95"/>
    </row>
    <row r="4397" spans="17:61" s="82" customFormat="1" x14ac:dyDescent="0.2">
      <c r="Q4397" s="103"/>
      <c r="R4397" s="104"/>
      <c r="S4397" s="103"/>
      <c r="T4397" s="103"/>
      <c r="U4397" s="103"/>
      <c r="V4397" s="103"/>
      <c r="W4397" s="103"/>
      <c r="X4397" s="103"/>
      <c r="Y4397" s="103"/>
      <c r="Z4397" s="103"/>
      <c r="AA4397" s="103"/>
      <c r="AB4397" s="103"/>
      <c r="AC4397" s="103"/>
      <c r="AD4397" s="103"/>
      <c r="AE4397" s="103"/>
      <c r="AF4397" s="103"/>
      <c r="AG4397" s="103"/>
      <c r="AH4397" s="103"/>
      <c r="AI4397" s="103"/>
      <c r="AJ4397" s="103"/>
      <c r="AK4397" s="103"/>
      <c r="AL4397" s="103"/>
      <c r="AM4397" s="103"/>
      <c r="AN4397" s="103"/>
      <c r="AO4397" s="103"/>
      <c r="AP4397" s="103"/>
      <c r="AQ4397" s="103"/>
      <c r="AR4397" s="103"/>
      <c r="AS4397" s="103"/>
      <c r="AT4397" s="103"/>
      <c r="AU4397" s="103"/>
      <c r="AV4397" s="103"/>
      <c r="AW4397" s="103"/>
      <c r="AX4397" s="103"/>
      <c r="AY4397" s="103"/>
      <c r="AZ4397" s="103"/>
      <c r="BA4397" s="95"/>
      <c r="BB4397" s="95"/>
      <c r="BC4397" s="95"/>
      <c r="BD4397" s="95"/>
      <c r="BE4397" s="95"/>
      <c r="BF4397" s="95"/>
      <c r="BG4397" s="95"/>
      <c r="BH4397" s="95"/>
      <c r="BI4397" s="95"/>
    </row>
    <row r="4398" spans="17:61" s="82" customFormat="1" x14ac:dyDescent="0.2">
      <c r="Q4398" s="103"/>
      <c r="R4398" s="104"/>
      <c r="S4398" s="103"/>
      <c r="T4398" s="103"/>
      <c r="U4398" s="103"/>
      <c r="V4398" s="103"/>
      <c r="W4398" s="103"/>
      <c r="X4398" s="103"/>
      <c r="Y4398" s="103"/>
      <c r="Z4398" s="103"/>
      <c r="AA4398" s="103"/>
      <c r="AB4398" s="103"/>
      <c r="AC4398" s="103"/>
      <c r="AD4398" s="103"/>
      <c r="AE4398" s="103"/>
      <c r="AF4398" s="103"/>
      <c r="AG4398" s="103"/>
      <c r="AH4398" s="103"/>
      <c r="AI4398" s="103"/>
      <c r="AJ4398" s="103"/>
      <c r="AK4398" s="103"/>
      <c r="AL4398" s="103"/>
      <c r="AM4398" s="103"/>
      <c r="AN4398" s="103"/>
      <c r="AO4398" s="103"/>
      <c r="AP4398" s="103"/>
      <c r="AQ4398" s="103"/>
      <c r="AR4398" s="103"/>
      <c r="AS4398" s="103"/>
      <c r="AT4398" s="103"/>
      <c r="AU4398" s="103"/>
      <c r="AV4398" s="103"/>
      <c r="AW4398" s="103"/>
      <c r="AX4398" s="103"/>
      <c r="AY4398" s="103"/>
      <c r="AZ4398" s="103"/>
      <c r="BA4398" s="95"/>
      <c r="BB4398" s="95"/>
      <c r="BC4398" s="95"/>
      <c r="BD4398" s="95"/>
      <c r="BE4398" s="95"/>
      <c r="BF4398" s="95"/>
      <c r="BG4398" s="95"/>
      <c r="BH4398" s="95"/>
      <c r="BI4398" s="95"/>
    </row>
    <row r="4399" spans="17:61" s="82" customFormat="1" x14ac:dyDescent="0.2">
      <c r="Q4399" s="103"/>
      <c r="R4399" s="104"/>
      <c r="S4399" s="103"/>
      <c r="T4399" s="103"/>
      <c r="U4399" s="103"/>
      <c r="V4399" s="103"/>
      <c r="W4399" s="103"/>
      <c r="X4399" s="103"/>
      <c r="Y4399" s="103"/>
      <c r="Z4399" s="103"/>
      <c r="AA4399" s="103"/>
      <c r="AB4399" s="103"/>
      <c r="AC4399" s="103"/>
      <c r="AD4399" s="103"/>
      <c r="AE4399" s="103"/>
      <c r="AF4399" s="103"/>
      <c r="AG4399" s="103"/>
      <c r="AH4399" s="103"/>
      <c r="AI4399" s="103"/>
      <c r="AJ4399" s="103"/>
      <c r="AK4399" s="103"/>
      <c r="AL4399" s="103"/>
      <c r="AM4399" s="103"/>
      <c r="AN4399" s="103"/>
      <c r="AO4399" s="103"/>
      <c r="AP4399" s="103"/>
      <c r="AQ4399" s="103"/>
      <c r="AR4399" s="103"/>
      <c r="AS4399" s="103"/>
      <c r="AT4399" s="103"/>
      <c r="AU4399" s="103"/>
      <c r="AV4399" s="103"/>
      <c r="AW4399" s="103"/>
      <c r="AX4399" s="103"/>
      <c r="AY4399" s="103"/>
      <c r="AZ4399" s="103"/>
      <c r="BA4399" s="95"/>
      <c r="BB4399" s="95"/>
      <c r="BC4399" s="95"/>
      <c r="BD4399" s="95"/>
      <c r="BE4399" s="95"/>
      <c r="BF4399" s="95"/>
      <c r="BG4399" s="95"/>
      <c r="BH4399" s="95"/>
      <c r="BI4399" s="95"/>
    </row>
    <row r="4400" spans="17:61" s="82" customFormat="1" x14ac:dyDescent="0.2">
      <c r="Q4400" s="103"/>
      <c r="R4400" s="104"/>
      <c r="S4400" s="103"/>
      <c r="T4400" s="103"/>
      <c r="U4400" s="103"/>
      <c r="V4400" s="103"/>
      <c r="W4400" s="103"/>
      <c r="X4400" s="103"/>
      <c r="Y4400" s="103"/>
      <c r="Z4400" s="103"/>
      <c r="AA4400" s="103"/>
      <c r="AB4400" s="103"/>
      <c r="AC4400" s="103"/>
      <c r="AD4400" s="103"/>
      <c r="AE4400" s="103"/>
      <c r="AF4400" s="103"/>
      <c r="AG4400" s="103"/>
      <c r="AH4400" s="103"/>
      <c r="AI4400" s="103"/>
      <c r="AJ4400" s="103"/>
      <c r="AK4400" s="103"/>
      <c r="AL4400" s="103"/>
      <c r="AM4400" s="103"/>
      <c r="AN4400" s="103"/>
      <c r="AO4400" s="103"/>
      <c r="AP4400" s="103"/>
      <c r="AQ4400" s="103"/>
      <c r="AR4400" s="103"/>
      <c r="AS4400" s="103"/>
      <c r="AT4400" s="103"/>
      <c r="AU4400" s="103"/>
      <c r="AV4400" s="103"/>
      <c r="AW4400" s="103"/>
      <c r="AX4400" s="103"/>
      <c r="AY4400" s="103"/>
      <c r="AZ4400" s="103"/>
      <c r="BA4400" s="95"/>
      <c r="BB4400" s="95"/>
      <c r="BC4400" s="95"/>
      <c r="BD4400" s="95"/>
      <c r="BE4400" s="95"/>
      <c r="BF4400" s="95"/>
      <c r="BG4400" s="95"/>
      <c r="BH4400" s="95"/>
      <c r="BI4400" s="95"/>
    </row>
    <row r="4401" spans="17:61" s="82" customFormat="1" x14ac:dyDescent="0.2">
      <c r="Q4401" s="103"/>
      <c r="R4401" s="104"/>
      <c r="S4401" s="103"/>
      <c r="T4401" s="103"/>
      <c r="U4401" s="103"/>
      <c r="V4401" s="103"/>
      <c r="W4401" s="103"/>
      <c r="X4401" s="103"/>
      <c r="Y4401" s="103"/>
      <c r="Z4401" s="103"/>
      <c r="AA4401" s="103"/>
      <c r="AB4401" s="103"/>
      <c r="AC4401" s="103"/>
      <c r="AD4401" s="103"/>
      <c r="AE4401" s="103"/>
      <c r="AF4401" s="103"/>
      <c r="AG4401" s="103"/>
      <c r="AH4401" s="103"/>
      <c r="AI4401" s="103"/>
      <c r="AJ4401" s="103"/>
      <c r="AK4401" s="103"/>
      <c r="AL4401" s="103"/>
      <c r="AM4401" s="103"/>
      <c r="AN4401" s="103"/>
      <c r="AO4401" s="103"/>
      <c r="AP4401" s="103"/>
      <c r="AQ4401" s="103"/>
      <c r="AR4401" s="103"/>
      <c r="AS4401" s="103"/>
      <c r="AT4401" s="103"/>
      <c r="AU4401" s="103"/>
      <c r="AV4401" s="103"/>
      <c r="AW4401" s="103"/>
      <c r="AX4401" s="103"/>
      <c r="AY4401" s="103"/>
      <c r="AZ4401" s="103"/>
      <c r="BA4401" s="95"/>
      <c r="BB4401" s="95"/>
      <c r="BC4401" s="95"/>
      <c r="BD4401" s="95"/>
      <c r="BE4401" s="95"/>
      <c r="BF4401" s="95"/>
      <c r="BG4401" s="95"/>
      <c r="BH4401" s="95"/>
      <c r="BI4401" s="95"/>
    </row>
    <row r="4402" spans="17:61" s="82" customFormat="1" x14ac:dyDescent="0.2">
      <c r="Q4402" s="103"/>
      <c r="R4402" s="104"/>
      <c r="S4402" s="103"/>
      <c r="T4402" s="103"/>
      <c r="U4402" s="103"/>
      <c r="V4402" s="103"/>
      <c r="W4402" s="103"/>
      <c r="X4402" s="103"/>
      <c r="Y4402" s="103"/>
      <c r="Z4402" s="103"/>
      <c r="AA4402" s="103"/>
      <c r="AB4402" s="103"/>
      <c r="AC4402" s="103"/>
      <c r="AD4402" s="103"/>
      <c r="AE4402" s="103"/>
      <c r="AF4402" s="103"/>
      <c r="AG4402" s="103"/>
      <c r="AH4402" s="103"/>
      <c r="AI4402" s="103"/>
      <c r="AJ4402" s="103"/>
      <c r="AK4402" s="103"/>
      <c r="AL4402" s="103"/>
      <c r="AM4402" s="103"/>
      <c r="AN4402" s="103"/>
      <c r="AO4402" s="103"/>
      <c r="AP4402" s="103"/>
      <c r="AQ4402" s="103"/>
      <c r="AR4402" s="103"/>
      <c r="AS4402" s="103"/>
      <c r="AT4402" s="103"/>
      <c r="AU4402" s="103"/>
      <c r="AV4402" s="103"/>
      <c r="AW4402" s="103"/>
      <c r="AX4402" s="103"/>
      <c r="AY4402" s="103"/>
      <c r="AZ4402" s="103"/>
      <c r="BA4402" s="95"/>
      <c r="BB4402" s="95"/>
      <c r="BC4402" s="95"/>
      <c r="BD4402" s="95"/>
      <c r="BE4402" s="95"/>
      <c r="BF4402" s="95"/>
      <c r="BG4402" s="95"/>
      <c r="BH4402" s="95"/>
      <c r="BI4402" s="95"/>
    </row>
    <row r="4403" spans="17:61" s="82" customFormat="1" x14ac:dyDescent="0.2">
      <c r="Q4403" s="103"/>
      <c r="R4403" s="104"/>
      <c r="S4403" s="103"/>
      <c r="T4403" s="103"/>
      <c r="U4403" s="103"/>
      <c r="V4403" s="103"/>
      <c r="W4403" s="103"/>
      <c r="X4403" s="103"/>
      <c r="Y4403" s="103"/>
      <c r="Z4403" s="103"/>
      <c r="AA4403" s="103"/>
      <c r="AB4403" s="103"/>
      <c r="AC4403" s="103"/>
      <c r="AD4403" s="103"/>
      <c r="AE4403" s="103"/>
      <c r="AF4403" s="103"/>
      <c r="AG4403" s="103"/>
      <c r="AH4403" s="103"/>
      <c r="AI4403" s="103"/>
      <c r="AJ4403" s="103"/>
      <c r="AK4403" s="103"/>
      <c r="AL4403" s="103"/>
      <c r="AM4403" s="103"/>
      <c r="AN4403" s="103"/>
      <c r="AO4403" s="103"/>
      <c r="AP4403" s="103"/>
      <c r="AQ4403" s="103"/>
      <c r="AR4403" s="103"/>
      <c r="AS4403" s="103"/>
      <c r="AT4403" s="103"/>
      <c r="AU4403" s="103"/>
      <c r="AV4403" s="103"/>
      <c r="AW4403" s="103"/>
      <c r="AX4403" s="103"/>
      <c r="AY4403" s="103"/>
      <c r="AZ4403" s="103"/>
      <c r="BA4403" s="95"/>
      <c r="BB4403" s="95"/>
      <c r="BC4403" s="95"/>
      <c r="BD4403" s="95"/>
      <c r="BE4403" s="95"/>
      <c r="BF4403" s="95"/>
      <c r="BG4403" s="95"/>
      <c r="BH4403" s="95"/>
      <c r="BI4403" s="95"/>
    </row>
    <row r="4404" spans="17:61" s="82" customFormat="1" x14ac:dyDescent="0.2">
      <c r="Q4404" s="103"/>
      <c r="R4404" s="104"/>
      <c r="S4404" s="103"/>
      <c r="T4404" s="103"/>
      <c r="U4404" s="103"/>
      <c r="V4404" s="103"/>
      <c r="W4404" s="103"/>
      <c r="X4404" s="103"/>
      <c r="Y4404" s="103"/>
      <c r="Z4404" s="103"/>
      <c r="AA4404" s="103"/>
      <c r="AB4404" s="103"/>
      <c r="AC4404" s="103"/>
      <c r="AD4404" s="103"/>
      <c r="AE4404" s="103"/>
      <c r="AF4404" s="103"/>
      <c r="AG4404" s="103"/>
      <c r="AH4404" s="103"/>
      <c r="AI4404" s="103"/>
      <c r="AJ4404" s="103"/>
      <c r="AK4404" s="103"/>
      <c r="AL4404" s="103"/>
      <c r="AM4404" s="103"/>
      <c r="AN4404" s="103"/>
      <c r="AO4404" s="103"/>
      <c r="AP4404" s="103"/>
      <c r="AQ4404" s="103"/>
      <c r="AR4404" s="103"/>
      <c r="AS4404" s="103"/>
      <c r="AT4404" s="103"/>
      <c r="AU4404" s="103"/>
      <c r="AV4404" s="103"/>
      <c r="AW4404" s="103"/>
      <c r="AX4404" s="103"/>
      <c r="AY4404" s="103"/>
      <c r="AZ4404" s="103"/>
      <c r="BA4404" s="95"/>
      <c r="BB4404" s="95"/>
      <c r="BC4404" s="95"/>
      <c r="BD4404" s="95"/>
      <c r="BE4404" s="95"/>
      <c r="BF4404" s="95"/>
      <c r="BG4404" s="95"/>
      <c r="BH4404" s="95"/>
      <c r="BI4404" s="95"/>
    </row>
    <row r="4405" spans="17:61" s="82" customFormat="1" x14ac:dyDescent="0.2">
      <c r="Q4405" s="103"/>
      <c r="R4405" s="104"/>
      <c r="S4405" s="103"/>
      <c r="T4405" s="103"/>
      <c r="U4405" s="103"/>
      <c r="V4405" s="103"/>
      <c r="W4405" s="103"/>
      <c r="X4405" s="103"/>
      <c r="Y4405" s="103"/>
      <c r="Z4405" s="103"/>
      <c r="AA4405" s="103"/>
      <c r="AB4405" s="103"/>
      <c r="AC4405" s="103"/>
      <c r="AD4405" s="103"/>
      <c r="AE4405" s="103"/>
      <c r="AF4405" s="103"/>
      <c r="AG4405" s="103"/>
      <c r="AH4405" s="103"/>
      <c r="AI4405" s="103"/>
      <c r="AJ4405" s="103"/>
      <c r="AK4405" s="103"/>
      <c r="AL4405" s="103"/>
      <c r="AM4405" s="103"/>
      <c r="AN4405" s="103"/>
      <c r="AO4405" s="103"/>
      <c r="AP4405" s="103"/>
      <c r="AQ4405" s="103"/>
      <c r="AR4405" s="103"/>
      <c r="AS4405" s="103"/>
      <c r="AT4405" s="103"/>
      <c r="AU4405" s="103"/>
      <c r="AV4405" s="103"/>
      <c r="AW4405" s="103"/>
      <c r="AX4405" s="103"/>
      <c r="AY4405" s="103"/>
      <c r="AZ4405" s="103"/>
      <c r="BA4405" s="95"/>
      <c r="BB4405" s="95"/>
      <c r="BC4405" s="95"/>
      <c r="BD4405" s="95"/>
      <c r="BE4405" s="95"/>
      <c r="BF4405" s="95"/>
      <c r="BG4405" s="95"/>
      <c r="BH4405" s="95"/>
      <c r="BI4405" s="95"/>
    </row>
    <row r="4406" spans="17:61" s="82" customFormat="1" x14ac:dyDescent="0.2">
      <c r="Q4406" s="103"/>
      <c r="R4406" s="104"/>
      <c r="S4406" s="103"/>
      <c r="T4406" s="103"/>
      <c r="U4406" s="103"/>
      <c r="V4406" s="103"/>
      <c r="W4406" s="103"/>
      <c r="X4406" s="103"/>
      <c r="Y4406" s="103"/>
      <c r="Z4406" s="103"/>
      <c r="AA4406" s="103"/>
      <c r="AB4406" s="103"/>
      <c r="AC4406" s="103"/>
      <c r="AD4406" s="103"/>
      <c r="AE4406" s="103"/>
      <c r="AF4406" s="103"/>
      <c r="AG4406" s="103"/>
      <c r="AH4406" s="103"/>
      <c r="AI4406" s="103"/>
      <c r="AJ4406" s="103"/>
      <c r="AK4406" s="103"/>
      <c r="AL4406" s="103"/>
      <c r="AM4406" s="103"/>
      <c r="AN4406" s="103"/>
      <c r="AO4406" s="103"/>
      <c r="AP4406" s="103"/>
      <c r="AQ4406" s="103"/>
      <c r="AR4406" s="103"/>
      <c r="AS4406" s="103"/>
      <c r="AT4406" s="103"/>
      <c r="AU4406" s="103"/>
      <c r="AV4406" s="103"/>
      <c r="AW4406" s="103"/>
      <c r="AX4406" s="103"/>
      <c r="AY4406" s="103"/>
      <c r="AZ4406" s="103"/>
      <c r="BA4406" s="95"/>
      <c r="BB4406" s="95"/>
      <c r="BC4406" s="95"/>
      <c r="BD4406" s="95"/>
      <c r="BE4406" s="95"/>
      <c r="BF4406" s="95"/>
      <c r="BG4406" s="95"/>
      <c r="BH4406" s="95"/>
      <c r="BI4406" s="95"/>
    </row>
    <row r="4407" spans="17:61" s="82" customFormat="1" x14ac:dyDescent="0.2">
      <c r="Q4407" s="103"/>
      <c r="R4407" s="104"/>
      <c r="S4407" s="103"/>
      <c r="T4407" s="103"/>
      <c r="U4407" s="103"/>
      <c r="V4407" s="103"/>
      <c r="W4407" s="103"/>
      <c r="X4407" s="103"/>
      <c r="Y4407" s="103"/>
      <c r="Z4407" s="103"/>
      <c r="AA4407" s="103"/>
      <c r="AB4407" s="103"/>
      <c r="AC4407" s="103"/>
      <c r="AD4407" s="103"/>
      <c r="AE4407" s="103"/>
      <c r="AF4407" s="103"/>
      <c r="AG4407" s="103"/>
      <c r="AH4407" s="103"/>
      <c r="AI4407" s="103"/>
      <c r="AJ4407" s="103"/>
      <c r="AK4407" s="103"/>
      <c r="AL4407" s="103"/>
      <c r="AM4407" s="103"/>
      <c r="AN4407" s="103"/>
      <c r="AO4407" s="103"/>
      <c r="AP4407" s="103"/>
      <c r="AQ4407" s="103"/>
      <c r="AR4407" s="103"/>
      <c r="AS4407" s="103"/>
      <c r="AT4407" s="103"/>
      <c r="AU4407" s="103"/>
      <c r="AV4407" s="103"/>
      <c r="AW4407" s="103"/>
      <c r="AX4407" s="103"/>
      <c r="AY4407" s="103"/>
      <c r="AZ4407" s="103"/>
      <c r="BA4407" s="95"/>
      <c r="BB4407" s="95"/>
      <c r="BC4407" s="95"/>
      <c r="BD4407" s="95"/>
      <c r="BE4407" s="95"/>
      <c r="BF4407" s="95"/>
      <c r="BG4407" s="95"/>
      <c r="BH4407" s="95"/>
      <c r="BI4407" s="95"/>
    </row>
    <row r="4408" spans="17:61" s="82" customFormat="1" x14ac:dyDescent="0.2">
      <c r="Q4408" s="103"/>
      <c r="R4408" s="104"/>
      <c r="S4408" s="103"/>
      <c r="T4408" s="103"/>
      <c r="U4408" s="103"/>
      <c r="V4408" s="103"/>
      <c r="W4408" s="103"/>
      <c r="X4408" s="103"/>
      <c r="Y4408" s="103"/>
      <c r="Z4408" s="103"/>
      <c r="AA4408" s="103"/>
      <c r="AB4408" s="103"/>
      <c r="AC4408" s="103"/>
      <c r="AD4408" s="103"/>
      <c r="AE4408" s="103"/>
      <c r="AF4408" s="103"/>
      <c r="AG4408" s="103"/>
      <c r="AH4408" s="103"/>
      <c r="AI4408" s="103"/>
      <c r="AJ4408" s="103"/>
      <c r="AK4408" s="103"/>
      <c r="AL4408" s="103"/>
      <c r="AM4408" s="103"/>
      <c r="AN4408" s="103"/>
      <c r="AO4408" s="103"/>
      <c r="AP4408" s="103"/>
      <c r="AQ4408" s="103"/>
      <c r="AR4408" s="103"/>
      <c r="AS4408" s="103"/>
      <c r="AT4408" s="103"/>
      <c r="AU4408" s="103"/>
      <c r="AV4408" s="103"/>
      <c r="AW4408" s="103"/>
      <c r="AX4408" s="103"/>
      <c r="AY4408" s="103"/>
      <c r="AZ4408" s="103"/>
      <c r="BA4408" s="95"/>
      <c r="BB4408" s="95"/>
      <c r="BC4408" s="95"/>
      <c r="BD4408" s="95"/>
      <c r="BE4408" s="95"/>
      <c r="BF4408" s="95"/>
      <c r="BG4408" s="95"/>
      <c r="BH4408" s="95"/>
      <c r="BI4408" s="95"/>
    </row>
    <row r="4409" spans="17:61" s="82" customFormat="1" x14ac:dyDescent="0.2">
      <c r="Q4409" s="103"/>
      <c r="R4409" s="104"/>
      <c r="S4409" s="103"/>
      <c r="T4409" s="103"/>
      <c r="U4409" s="103"/>
      <c r="V4409" s="103"/>
      <c r="W4409" s="103"/>
      <c r="X4409" s="103"/>
      <c r="Y4409" s="103"/>
      <c r="Z4409" s="103"/>
      <c r="AA4409" s="103"/>
      <c r="AB4409" s="103"/>
      <c r="AC4409" s="103"/>
      <c r="AD4409" s="103"/>
      <c r="AE4409" s="103"/>
      <c r="AF4409" s="103"/>
      <c r="AG4409" s="103"/>
      <c r="AH4409" s="103"/>
      <c r="AI4409" s="103"/>
      <c r="AJ4409" s="103"/>
      <c r="AK4409" s="103"/>
      <c r="AL4409" s="103"/>
      <c r="AM4409" s="103"/>
      <c r="AN4409" s="103"/>
      <c r="AO4409" s="103"/>
      <c r="AP4409" s="103"/>
      <c r="AQ4409" s="103"/>
      <c r="AR4409" s="103"/>
      <c r="AS4409" s="103"/>
      <c r="AT4409" s="103"/>
      <c r="AU4409" s="103"/>
      <c r="AV4409" s="103"/>
      <c r="AW4409" s="103"/>
      <c r="AX4409" s="103"/>
      <c r="AY4409" s="103"/>
      <c r="AZ4409" s="103"/>
      <c r="BA4409" s="95"/>
      <c r="BB4409" s="95"/>
      <c r="BC4409" s="95"/>
      <c r="BD4409" s="95"/>
      <c r="BE4409" s="95"/>
      <c r="BF4409" s="95"/>
      <c r="BG4409" s="95"/>
      <c r="BH4409" s="95"/>
      <c r="BI4409" s="95"/>
    </row>
    <row r="4410" spans="17:61" s="82" customFormat="1" x14ac:dyDescent="0.2">
      <c r="Q4410" s="103"/>
      <c r="R4410" s="104"/>
      <c r="S4410" s="103"/>
      <c r="T4410" s="103"/>
      <c r="U4410" s="103"/>
      <c r="V4410" s="103"/>
      <c r="W4410" s="103"/>
      <c r="X4410" s="103"/>
      <c r="Y4410" s="103"/>
      <c r="Z4410" s="103"/>
      <c r="AA4410" s="103"/>
      <c r="AB4410" s="103"/>
      <c r="AC4410" s="103"/>
      <c r="AD4410" s="103"/>
      <c r="AE4410" s="103"/>
      <c r="AF4410" s="103"/>
      <c r="AG4410" s="103"/>
      <c r="AH4410" s="103"/>
      <c r="AI4410" s="103"/>
      <c r="AJ4410" s="103"/>
      <c r="AK4410" s="103"/>
      <c r="AL4410" s="103"/>
      <c r="AM4410" s="103"/>
      <c r="AN4410" s="103"/>
      <c r="AO4410" s="103"/>
      <c r="AP4410" s="103"/>
      <c r="AQ4410" s="103"/>
      <c r="AR4410" s="103"/>
      <c r="AS4410" s="103"/>
      <c r="AT4410" s="103"/>
      <c r="AU4410" s="103"/>
      <c r="AV4410" s="103"/>
      <c r="AW4410" s="103"/>
      <c r="AX4410" s="103"/>
      <c r="AY4410" s="103"/>
      <c r="AZ4410" s="103"/>
      <c r="BA4410" s="95"/>
      <c r="BB4410" s="95"/>
      <c r="BC4410" s="95"/>
      <c r="BD4410" s="95"/>
      <c r="BE4410" s="95"/>
      <c r="BF4410" s="95"/>
      <c r="BG4410" s="95"/>
      <c r="BH4410" s="95"/>
      <c r="BI4410" s="95"/>
    </row>
    <row r="4411" spans="17:61" s="82" customFormat="1" x14ac:dyDescent="0.2">
      <c r="Q4411" s="103"/>
      <c r="R4411" s="104"/>
      <c r="S4411" s="103"/>
      <c r="T4411" s="103"/>
      <c r="U4411" s="103"/>
      <c r="V4411" s="103"/>
      <c r="W4411" s="103"/>
      <c r="X4411" s="103"/>
      <c r="Y4411" s="103"/>
      <c r="Z4411" s="103"/>
      <c r="AA4411" s="103"/>
      <c r="AB4411" s="103"/>
      <c r="AC4411" s="103"/>
      <c r="AD4411" s="103"/>
      <c r="AE4411" s="103"/>
      <c r="AF4411" s="103"/>
      <c r="AG4411" s="103"/>
      <c r="AH4411" s="103"/>
      <c r="AI4411" s="103"/>
      <c r="AJ4411" s="103"/>
      <c r="AK4411" s="103"/>
      <c r="AL4411" s="103"/>
      <c r="AM4411" s="103"/>
      <c r="AN4411" s="103"/>
      <c r="AO4411" s="103"/>
      <c r="AP4411" s="103"/>
      <c r="AQ4411" s="103"/>
      <c r="AR4411" s="103"/>
      <c r="AS4411" s="103"/>
      <c r="AT4411" s="103"/>
      <c r="AU4411" s="103"/>
      <c r="AV4411" s="103"/>
      <c r="AW4411" s="103"/>
      <c r="AX4411" s="103"/>
      <c r="AY4411" s="103"/>
      <c r="AZ4411" s="103"/>
      <c r="BA4411" s="95"/>
      <c r="BB4411" s="95"/>
      <c r="BC4411" s="95"/>
      <c r="BD4411" s="95"/>
      <c r="BE4411" s="95"/>
      <c r="BF4411" s="95"/>
      <c r="BG4411" s="95"/>
      <c r="BH4411" s="95"/>
      <c r="BI4411" s="95"/>
    </row>
    <row r="4412" spans="17:61" s="82" customFormat="1" x14ac:dyDescent="0.2">
      <c r="Q4412" s="103"/>
      <c r="R4412" s="104"/>
      <c r="S4412" s="103"/>
      <c r="T4412" s="103"/>
      <c r="U4412" s="103"/>
      <c r="V4412" s="103"/>
      <c r="W4412" s="103"/>
      <c r="X4412" s="103"/>
      <c r="Y4412" s="103"/>
      <c r="Z4412" s="103"/>
      <c r="AA4412" s="103"/>
      <c r="AB4412" s="103"/>
      <c r="AC4412" s="103"/>
      <c r="AD4412" s="103"/>
      <c r="AE4412" s="103"/>
      <c r="AF4412" s="103"/>
      <c r="AG4412" s="103"/>
      <c r="AH4412" s="103"/>
      <c r="AI4412" s="103"/>
      <c r="AJ4412" s="103"/>
      <c r="AK4412" s="103"/>
      <c r="AL4412" s="103"/>
      <c r="AM4412" s="103"/>
      <c r="AN4412" s="103"/>
      <c r="AO4412" s="103"/>
      <c r="AP4412" s="103"/>
      <c r="AQ4412" s="103"/>
      <c r="AR4412" s="103"/>
      <c r="AS4412" s="103"/>
      <c r="AT4412" s="103"/>
      <c r="AU4412" s="103"/>
      <c r="AV4412" s="103"/>
      <c r="AW4412" s="103"/>
      <c r="AX4412" s="103"/>
      <c r="AY4412" s="103"/>
      <c r="AZ4412" s="103"/>
      <c r="BA4412" s="95"/>
      <c r="BB4412" s="95"/>
      <c r="BC4412" s="95"/>
      <c r="BD4412" s="95"/>
      <c r="BE4412" s="95"/>
      <c r="BF4412" s="95"/>
      <c r="BG4412" s="95"/>
      <c r="BH4412" s="95"/>
      <c r="BI4412" s="95"/>
    </row>
    <row r="4413" spans="17:61" s="82" customFormat="1" x14ac:dyDescent="0.2">
      <c r="Q4413" s="103"/>
      <c r="R4413" s="104"/>
      <c r="S4413" s="103"/>
      <c r="T4413" s="103"/>
      <c r="U4413" s="103"/>
      <c r="V4413" s="103"/>
      <c r="W4413" s="103"/>
      <c r="X4413" s="103"/>
      <c r="Y4413" s="103"/>
      <c r="Z4413" s="103"/>
      <c r="AA4413" s="103"/>
      <c r="AB4413" s="103"/>
      <c r="AC4413" s="103"/>
      <c r="AD4413" s="103"/>
      <c r="AE4413" s="103"/>
      <c r="AF4413" s="103"/>
      <c r="AG4413" s="103"/>
      <c r="AH4413" s="103"/>
      <c r="AI4413" s="103"/>
      <c r="AJ4413" s="103"/>
      <c r="AK4413" s="103"/>
      <c r="AL4413" s="103"/>
      <c r="AM4413" s="103"/>
      <c r="AN4413" s="103"/>
      <c r="AO4413" s="103"/>
      <c r="AP4413" s="103"/>
      <c r="AQ4413" s="103"/>
      <c r="AR4413" s="103"/>
      <c r="AS4413" s="103"/>
      <c r="AT4413" s="103"/>
      <c r="AU4413" s="103"/>
      <c r="AV4413" s="103"/>
      <c r="AW4413" s="103"/>
      <c r="AX4413" s="103"/>
      <c r="AY4413" s="103"/>
      <c r="AZ4413" s="103"/>
      <c r="BA4413" s="95"/>
      <c r="BB4413" s="95"/>
      <c r="BC4413" s="95"/>
      <c r="BD4413" s="95"/>
      <c r="BE4413" s="95"/>
      <c r="BF4413" s="95"/>
      <c r="BG4413" s="95"/>
      <c r="BH4413" s="95"/>
      <c r="BI4413" s="95"/>
    </row>
    <row r="4414" spans="17:61" s="82" customFormat="1" x14ac:dyDescent="0.2">
      <c r="Q4414" s="103"/>
      <c r="R4414" s="104"/>
      <c r="S4414" s="103"/>
      <c r="T4414" s="103"/>
      <c r="U4414" s="103"/>
      <c r="V4414" s="103"/>
      <c r="W4414" s="103"/>
      <c r="X4414" s="103"/>
      <c r="Y4414" s="103"/>
      <c r="Z4414" s="103"/>
      <c r="AA4414" s="103"/>
      <c r="AB4414" s="103"/>
      <c r="AC4414" s="103"/>
      <c r="AD4414" s="103"/>
      <c r="AE4414" s="103"/>
      <c r="AF4414" s="103"/>
      <c r="AG4414" s="103"/>
      <c r="AH4414" s="103"/>
      <c r="AI4414" s="103"/>
      <c r="AJ4414" s="103"/>
      <c r="AK4414" s="103"/>
      <c r="AL4414" s="103"/>
      <c r="AM4414" s="103"/>
      <c r="AN4414" s="103"/>
      <c r="AO4414" s="103"/>
      <c r="AP4414" s="103"/>
      <c r="AQ4414" s="103"/>
      <c r="AR4414" s="103"/>
      <c r="AS4414" s="103"/>
      <c r="AT4414" s="103"/>
      <c r="AU4414" s="103"/>
      <c r="AV4414" s="103"/>
      <c r="AW4414" s="103"/>
      <c r="AX4414" s="103"/>
      <c r="AY4414" s="103"/>
      <c r="AZ4414" s="103"/>
      <c r="BA4414" s="95"/>
      <c r="BB4414" s="95"/>
      <c r="BC4414" s="95"/>
      <c r="BD4414" s="95"/>
      <c r="BE4414" s="95"/>
      <c r="BF4414" s="95"/>
      <c r="BG4414" s="95"/>
      <c r="BH4414" s="95"/>
      <c r="BI4414" s="95"/>
    </row>
    <row r="4415" spans="17:61" s="82" customFormat="1" x14ac:dyDescent="0.2">
      <c r="Q4415" s="103"/>
      <c r="R4415" s="104"/>
      <c r="S4415" s="103"/>
      <c r="T4415" s="103"/>
      <c r="U4415" s="103"/>
      <c r="V4415" s="103"/>
      <c r="W4415" s="103"/>
      <c r="X4415" s="103"/>
      <c r="Y4415" s="103"/>
      <c r="Z4415" s="103"/>
      <c r="AA4415" s="103"/>
      <c r="AB4415" s="103"/>
      <c r="AC4415" s="103"/>
      <c r="AD4415" s="103"/>
      <c r="AE4415" s="103"/>
      <c r="AF4415" s="103"/>
      <c r="AG4415" s="103"/>
      <c r="AH4415" s="103"/>
      <c r="AI4415" s="103"/>
      <c r="AJ4415" s="103"/>
      <c r="AK4415" s="103"/>
      <c r="AL4415" s="103"/>
      <c r="AM4415" s="103"/>
      <c r="AN4415" s="103"/>
      <c r="AO4415" s="103"/>
      <c r="AP4415" s="103"/>
      <c r="AQ4415" s="103"/>
      <c r="AR4415" s="103"/>
      <c r="AS4415" s="103"/>
      <c r="AT4415" s="103"/>
      <c r="AU4415" s="103"/>
      <c r="AV4415" s="103"/>
      <c r="AW4415" s="103"/>
      <c r="AX4415" s="103"/>
      <c r="AY4415" s="103"/>
      <c r="AZ4415" s="103"/>
      <c r="BA4415" s="95"/>
      <c r="BB4415" s="95"/>
      <c r="BC4415" s="95"/>
      <c r="BD4415" s="95"/>
      <c r="BE4415" s="95"/>
      <c r="BF4415" s="95"/>
      <c r="BG4415" s="95"/>
      <c r="BH4415" s="95"/>
      <c r="BI4415" s="95"/>
    </row>
    <row r="4416" spans="17:61" s="82" customFormat="1" x14ac:dyDescent="0.2">
      <c r="Q4416" s="103"/>
      <c r="R4416" s="104"/>
      <c r="S4416" s="103"/>
      <c r="T4416" s="103"/>
      <c r="U4416" s="103"/>
      <c r="V4416" s="103"/>
      <c r="W4416" s="103"/>
      <c r="X4416" s="103"/>
      <c r="Y4416" s="103"/>
      <c r="Z4416" s="103"/>
      <c r="AA4416" s="103"/>
      <c r="AB4416" s="103"/>
      <c r="AC4416" s="103"/>
      <c r="AD4416" s="103"/>
      <c r="AE4416" s="103"/>
      <c r="AF4416" s="103"/>
      <c r="AG4416" s="103"/>
      <c r="AH4416" s="103"/>
      <c r="AI4416" s="103"/>
      <c r="AJ4416" s="103"/>
      <c r="AK4416" s="103"/>
      <c r="AL4416" s="103"/>
      <c r="AM4416" s="103"/>
      <c r="AN4416" s="103"/>
      <c r="AO4416" s="103"/>
      <c r="AP4416" s="103"/>
      <c r="AQ4416" s="103"/>
      <c r="AR4416" s="103"/>
      <c r="AS4416" s="103"/>
      <c r="AT4416" s="103"/>
      <c r="AU4416" s="103"/>
      <c r="AV4416" s="103"/>
      <c r="AW4416" s="103"/>
      <c r="AX4416" s="103"/>
      <c r="AY4416" s="103"/>
      <c r="AZ4416" s="103"/>
      <c r="BA4416" s="95"/>
      <c r="BB4416" s="95"/>
      <c r="BC4416" s="95"/>
      <c r="BD4416" s="95"/>
      <c r="BE4416" s="95"/>
      <c r="BF4416" s="95"/>
      <c r="BG4416" s="95"/>
      <c r="BH4416" s="95"/>
      <c r="BI4416" s="95"/>
    </row>
    <row r="4417" spans="17:61" s="82" customFormat="1" x14ac:dyDescent="0.2">
      <c r="Q4417" s="103"/>
      <c r="R4417" s="104"/>
      <c r="S4417" s="103"/>
      <c r="T4417" s="103"/>
      <c r="U4417" s="103"/>
      <c r="V4417" s="103"/>
      <c r="W4417" s="103"/>
      <c r="X4417" s="103"/>
      <c r="Y4417" s="103"/>
      <c r="Z4417" s="103"/>
      <c r="AA4417" s="103"/>
      <c r="AB4417" s="103"/>
      <c r="AC4417" s="103"/>
      <c r="AD4417" s="103"/>
      <c r="AE4417" s="103"/>
      <c r="AF4417" s="103"/>
      <c r="AG4417" s="103"/>
      <c r="AH4417" s="103"/>
      <c r="AI4417" s="103"/>
      <c r="AJ4417" s="103"/>
      <c r="AK4417" s="103"/>
      <c r="AL4417" s="103"/>
      <c r="AM4417" s="103"/>
      <c r="AN4417" s="103"/>
      <c r="AO4417" s="103"/>
      <c r="AP4417" s="103"/>
      <c r="AQ4417" s="103"/>
      <c r="AR4417" s="103"/>
      <c r="AS4417" s="103"/>
      <c r="AT4417" s="103"/>
      <c r="AU4417" s="103"/>
      <c r="AV4417" s="103"/>
      <c r="AW4417" s="103"/>
      <c r="AX4417" s="103"/>
      <c r="AY4417" s="103"/>
      <c r="AZ4417" s="103"/>
      <c r="BA4417" s="95"/>
      <c r="BB4417" s="95"/>
      <c r="BC4417" s="95"/>
      <c r="BD4417" s="95"/>
      <c r="BE4417" s="95"/>
      <c r="BF4417" s="95"/>
      <c r="BG4417" s="95"/>
      <c r="BH4417" s="95"/>
      <c r="BI4417" s="95"/>
    </row>
    <row r="4418" spans="17:61" s="82" customFormat="1" x14ac:dyDescent="0.2">
      <c r="Q4418" s="103"/>
      <c r="R4418" s="104"/>
      <c r="S4418" s="103"/>
      <c r="T4418" s="103"/>
      <c r="U4418" s="103"/>
      <c r="V4418" s="103"/>
      <c r="W4418" s="103"/>
      <c r="X4418" s="103"/>
      <c r="Y4418" s="103"/>
      <c r="Z4418" s="103"/>
      <c r="AA4418" s="103"/>
      <c r="AB4418" s="103"/>
      <c r="AC4418" s="103"/>
      <c r="AD4418" s="103"/>
      <c r="AE4418" s="103"/>
      <c r="AF4418" s="103"/>
      <c r="AG4418" s="103"/>
      <c r="AH4418" s="103"/>
      <c r="AI4418" s="103"/>
      <c r="AJ4418" s="103"/>
      <c r="AK4418" s="103"/>
      <c r="AL4418" s="103"/>
      <c r="AM4418" s="103"/>
      <c r="AN4418" s="103"/>
      <c r="AO4418" s="103"/>
      <c r="AP4418" s="103"/>
      <c r="AQ4418" s="103"/>
      <c r="AR4418" s="103"/>
      <c r="AS4418" s="103"/>
      <c r="AT4418" s="103"/>
      <c r="AU4418" s="103"/>
      <c r="AV4418" s="103"/>
      <c r="AW4418" s="103"/>
      <c r="AX4418" s="103"/>
      <c r="AY4418" s="103"/>
      <c r="AZ4418" s="103"/>
      <c r="BA4418" s="95"/>
      <c r="BB4418" s="95"/>
      <c r="BC4418" s="95"/>
      <c r="BD4418" s="95"/>
      <c r="BE4418" s="95"/>
      <c r="BF4418" s="95"/>
      <c r="BG4418" s="95"/>
      <c r="BH4418" s="95"/>
      <c r="BI4418" s="95"/>
    </row>
    <row r="4419" spans="17:61" s="82" customFormat="1" x14ac:dyDescent="0.2">
      <c r="Q4419" s="103"/>
      <c r="R4419" s="104"/>
      <c r="S4419" s="103"/>
      <c r="T4419" s="103"/>
      <c r="U4419" s="103"/>
      <c r="V4419" s="103"/>
      <c r="W4419" s="103"/>
      <c r="X4419" s="103"/>
      <c r="Y4419" s="103"/>
      <c r="Z4419" s="103"/>
      <c r="AA4419" s="103"/>
      <c r="AB4419" s="103"/>
      <c r="AC4419" s="103"/>
      <c r="AD4419" s="103"/>
      <c r="AE4419" s="103"/>
      <c r="AF4419" s="103"/>
      <c r="AG4419" s="103"/>
      <c r="AH4419" s="103"/>
      <c r="AI4419" s="103"/>
      <c r="AJ4419" s="103"/>
      <c r="AK4419" s="103"/>
      <c r="AL4419" s="103"/>
      <c r="AM4419" s="103"/>
      <c r="AN4419" s="103"/>
      <c r="AO4419" s="103"/>
      <c r="AP4419" s="103"/>
      <c r="AQ4419" s="103"/>
      <c r="AR4419" s="103"/>
      <c r="AS4419" s="103"/>
      <c r="AT4419" s="103"/>
      <c r="AU4419" s="103"/>
      <c r="AV4419" s="103"/>
      <c r="AW4419" s="103"/>
      <c r="AX4419" s="103"/>
      <c r="AY4419" s="103"/>
      <c r="AZ4419" s="103"/>
      <c r="BA4419" s="95"/>
      <c r="BB4419" s="95"/>
      <c r="BC4419" s="95"/>
      <c r="BD4419" s="95"/>
      <c r="BE4419" s="95"/>
      <c r="BF4419" s="95"/>
      <c r="BG4419" s="95"/>
      <c r="BH4419" s="95"/>
      <c r="BI4419" s="95"/>
    </row>
    <row r="4420" spans="17:61" s="82" customFormat="1" x14ac:dyDescent="0.2">
      <c r="Q4420" s="103"/>
      <c r="R4420" s="104"/>
      <c r="S4420" s="103"/>
      <c r="T4420" s="103"/>
      <c r="U4420" s="103"/>
      <c r="V4420" s="103"/>
      <c r="W4420" s="103"/>
      <c r="X4420" s="103"/>
      <c r="Y4420" s="103"/>
      <c r="Z4420" s="103"/>
      <c r="AA4420" s="103"/>
      <c r="AB4420" s="103"/>
      <c r="AC4420" s="103"/>
      <c r="AD4420" s="103"/>
      <c r="AE4420" s="103"/>
      <c r="AF4420" s="103"/>
      <c r="AG4420" s="103"/>
      <c r="AH4420" s="103"/>
      <c r="AI4420" s="103"/>
      <c r="AJ4420" s="103"/>
      <c r="AK4420" s="103"/>
      <c r="AL4420" s="103"/>
      <c r="AM4420" s="103"/>
      <c r="AN4420" s="103"/>
      <c r="AO4420" s="103"/>
      <c r="AP4420" s="103"/>
      <c r="AQ4420" s="103"/>
      <c r="AR4420" s="103"/>
      <c r="AS4420" s="103"/>
      <c r="AT4420" s="103"/>
      <c r="AU4420" s="103"/>
      <c r="AV4420" s="103"/>
      <c r="AW4420" s="103"/>
      <c r="AX4420" s="103"/>
      <c r="AY4420" s="103"/>
      <c r="AZ4420" s="103"/>
      <c r="BA4420" s="95"/>
      <c r="BB4420" s="95"/>
      <c r="BC4420" s="95"/>
      <c r="BD4420" s="95"/>
      <c r="BE4420" s="95"/>
      <c r="BF4420" s="95"/>
      <c r="BG4420" s="95"/>
      <c r="BH4420" s="95"/>
      <c r="BI4420" s="95"/>
    </row>
    <row r="4421" spans="17:61" s="82" customFormat="1" x14ac:dyDescent="0.2">
      <c r="Q4421" s="103"/>
      <c r="R4421" s="104"/>
      <c r="S4421" s="103"/>
      <c r="T4421" s="103"/>
      <c r="U4421" s="103"/>
      <c r="V4421" s="103"/>
      <c r="W4421" s="103"/>
      <c r="X4421" s="103"/>
      <c r="Y4421" s="103"/>
      <c r="Z4421" s="103"/>
      <c r="AA4421" s="103"/>
      <c r="AB4421" s="103"/>
      <c r="AC4421" s="103"/>
      <c r="AD4421" s="103"/>
      <c r="AE4421" s="103"/>
      <c r="AF4421" s="103"/>
      <c r="AG4421" s="103"/>
      <c r="AH4421" s="103"/>
      <c r="AI4421" s="103"/>
      <c r="AJ4421" s="103"/>
      <c r="AK4421" s="103"/>
      <c r="AL4421" s="103"/>
      <c r="AM4421" s="103"/>
      <c r="AN4421" s="103"/>
      <c r="AO4421" s="103"/>
      <c r="AP4421" s="103"/>
      <c r="AQ4421" s="103"/>
      <c r="AR4421" s="103"/>
      <c r="AS4421" s="103"/>
      <c r="AT4421" s="103"/>
      <c r="AU4421" s="103"/>
      <c r="AV4421" s="103"/>
      <c r="AW4421" s="103"/>
      <c r="AX4421" s="103"/>
      <c r="AY4421" s="103"/>
      <c r="AZ4421" s="103"/>
      <c r="BA4421" s="95"/>
      <c r="BB4421" s="95"/>
      <c r="BC4421" s="95"/>
      <c r="BD4421" s="95"/>
      <c r="BE4421" s="95"/>
      <c r="BF4421" s="95"/>
      <c r="BG4421" s="95"/>
      <c r="BH4421" s="95"/>
      <c r="BI4421" s="95"/>
    </row>
    <row r="4422" spans="17:61" s="82" customFormat="1" x14ac:dyDescent="0.2">
      <c r="Q4422" s="103"/>
      <c r="R4422" s="104"/>
      <c r="S4422" s="103"/>
      <c r="T4422" s="103"/>
      <c r="U4422" s="103"/>
      <c r="V4422" s="103"/>
      <c r="W4422" s="103"/>
      <c r="X4422" s="103"/>
      <c r="Y4422" s="103"/>
      <c r="Z4422" s="103"/>
      <c r="AA4422" s="103"/>
      <c r="AB4422" s="103"/>
      <c r="AC4422" s="103"/>
      <c r="AD4422" s="103"/>
      <c r="AE4422" s="103"/>
      <c r="AF4422" s="103"/>
      <c r="AG4422" s="103"/>
      <c r="AH4422" s="103"/>
      <c r="AI4422" s="103"/>
      <c r="AJ4422" s="103"/>
      <c r="AK4422" s="103"/>
      <c r="AL4422" s="103"/>
      <c r="AM4422" s="103"/>
      <c r="AN4422" s="103"/>
      <c r="AO4422" s="103"/>
      <c r="AP4422" s="103"/>
      <c r="AQ4422" s="103"/>
      <c r="AR4422" s="103"/>
      <c r="AS4422" s="103"/>
      <c r="AT4422" s="103"/>
      <c r="AU4422" s="103"/>
      <c r="AV4422" s="103"/>
      <c r="AW4422" s="103"/>
      <c r="AX4422" s="103"/>
      <c r="AY4422" s="103"/>
      <c r="AZ4422" s="103"/>
      <c r="BA4422" s="95"/>
      <c r="BB4422" s="95"/>
      <c r="BC4422" s="95"/>
      <c r="BD4422" s="95"/>
      <c r="BE4422" s="95"/>
      <c r="BF4422" s="95"/>
      <c r="BG4422" s="95"/>
      <c r="BH4422" s="95"/>
      <c r="BI4422" s="95"/>
    </row>
    <row r="4423" spans="17:61" s="82" customFormat="1" x14ac:dyDescent="0.2">
      <c r="Q4423" s="103"/>
      <c r="R4423" s="104"/>
      <c r="S4423" s="103"/>
      <c r="T4423" s="103"/>
      <c r="U4423" s="103"/>
      <c r="V4423" s="103"/>
      <c r="W4423" s="103"/>
      <c r="X4423" s="103"/>
      <c r="Y4423" s="103"/>
      <c r="Z4423" s="103"/>
      <c r="AA4423" s="103"/>
      <c r="AB4423" s="103"/>
      <c r="AC4423" s="103"/>
      <c r="AD4423" s="103"/>
      <c r="AE4423" s="103"/>
      <c r="AF4423" s="103"/>
      <c r="AG4423" s="103"/>
      <c r="AH4423" s="103"/>
      <c r="AI4423" s="103"/>
      <c r="AJ4423" s="103"/>
      <c r="AK4423" s="103"/>
      <c r="AL4423" s="103"/>
      <c r="AM4423" s="103"/>
      <c r="AN4423" s="103"/>
      <c r="AO4423" s="103"/>
      <c r="AP4423" s="103"/>
      <c r="AQ4423" s="103"/>
      <c r="AR4423" s="103"/>
      <c r="AS4423" s="103"/>
      <c r="AT4423" s="103"/>
      <c r="AU4423" s="103"/>
      <c r="AV4423" s="103"/>
      <c r="AW4423" s="103"/>
      <c r="AX4423" s="103"/>
      <c r="AY4423" s="103"/>
      <c r="AZ4423" s="103"/>
      <c r="BA4423" s="95"/>
      <c r="BB4423" s="95"/>
      <c r="BC4423" s="95"/>
      <c r="BD4423" s="95"/>
      <c r="BE4423" s="95"/>
      <c r="BF4423" s="95"/>
      <c r="BG4423" s="95"/>
      <c r="BH4423" s="95"/>
      <c r="BI4423" s="95"/>
    </row>
    <row r="4424" spans="17:61" s="82" customFormat="1" x14ac:dyDescent="0.2">
      <c r="Q4424" s="103"/>
      <c r="R4424" s="104"/>
      <c r="S4424" s="103"/>
      <c r="T4424" s="103"/>
      <c r="U4424" s="103"/>
      <c r="V4424" s="103"/>
      <c r="W4424" s="103"/>
      <c r="X4424" s="103"/>
      <c r="Y4424" s="103"/>
      <c r="Z4424" s="103"/>
      <c r="AA4424" s="103"/>
      <c r="AB4424" s="103"/>
      <c r="AC4424" s="103"/>
      <c r="AD4424" s="103"/>
      <c r="AE4424" s="103"/>
      <c r="AF4424" s="103"/>
      <c r="AG4424" s="103"/>
      <c r="AH4424" s="103"/>
      <c r="AI4424" s="103"/>
      <c r="AJ4424" s="103"/>
      <c r="AK4424" s="103"/>
      <c r="AL4424" s="103"/>
      <c r="AM4424" s="103"/>
      <c r="AN4424" s="103"/>
      <c r="AO4424" s="103"/>
      <c r="AP4424" s="103"/>
      <c r="AQ4424" s="103"/>
      <c r="AR4424" s="103"/>
      <c r="AS4424" s="103"/>
      <c r="AT4424" s="103"/>
      <c r="AU4424" s="103"/>
      <c r="AV4424" s="103"/>
      <c r="AW4424" s="103"/>
      <c r="AX4424" s="103"/>
      <c r="AY4424" s="103"/>
      <c r="AZ4424" s="103"/>
      <c r="BA4424" s="95"/>
      <c r="BB4424" s="95"/>
      <c r="BC4424" s="95"/>
      <c r="BD4424" s="95"/>
      <c r="BE4424" s="95"/>
      <c r="BF4424" s="95"/>
      <c r="BG4424" s="95"/>
      <c r="BH4424" s="95"/>
      <c r="BI4424" s="95"/>
    </row>
    <row r="4425" spans="17:61" s="82" customFormat="1" x14ac:dyDescent="0.2">
      <c r="Q4425" s="103"/>
      <c r="R4425" s="104"/>
      <c r="S4425" s="103"/>
      <c r="T4425" s="103"/>
      <c r="U4425" s="103"/>
      <c r="V4425" s="103"/>
      <c r="W4425" s="103"/>
      <c r="X4425" s="103"/>
      <c r="Y4425" s="103"/>
      <c r="Z4425" s="103"/>
      <c r="AA4425" s="103"/>
      <c r="AB4425" s="103"/>
      <c r="AC4425" s="103"/>
      <c r="AD4425" s="103"/>
      <c r="AE4425" s="103"/>
      <c r="AF4425" s="103"/>
      <c r="AG4425" s="103"/>
      <c r="AH4425" s="103"/>
      <c r="AI4425" s="103"/>
      <c r="AJ4425" s="103"/>
      <c r="AK4425" s="103"/>
      <c r="AL4425" s="103"/>
      <c r="AM4425" s="103"/>
      <c r="AN4425" s="103"/>
      <c r="AO4425" s="103"/>
      <c r="AP4425" s="103"/>
      <c r="AQ4425" s="103"/>
      <c r="AR4425" s="103"/>
      <c r="AS4425" s="103"/>
      <c r="AT4425" s="103"/>
      <c r="AU4425" s="103"/>
      <c r="AV4425" s="103"/>
      <c r="AW4425" s="103"/>
      <c r="AX4425" s="103"/>
      <c r="AY4425" s="103"/>
      <c r="AZ4425" s="103"/>
      <c r="BA4425" s="95"/>
      <c r="BB4425" s="95"/>
      <c r="BC4425" s="95"/>
      <c r="BD4425" s="95"/>
      <c r="BE4425" s="95"/>
      <c r="BF4425" s="95"/>
      <c r="BG4425" s="95"/>
      <c r="BH4425" s="95"/>
      <c r="BI4425" s="95"/>
    </row>
    <row r="4426" spans="17:61" s="82" customFormat="1" x14ac:dyDescent="0.2">
      <c r="Q4426" s="103"/>
      <c r="R4426" s="104"/>
      <c r="S4426" s="103"/>
      <c r="T4426" s="103"/>
      <c r="U4426" s="103"/>
      <c r="V4426" s="103"/>
      <c r="W4426" s="103"/>
      <c r="X4426" s="103"/>
      <c r="Y4426" s="103"/>
      <c r="Z4426" s="103"/>
      <c r="AA4426" s="103"/>
      <c r="AB4426" s="103"/>
      <c r="AC4426" s="103"/>
      <c r="AD4426" s="103"/>
      <c r="AE4426" s="103"/>
      <c r="AF4426" s="103"/>
      <c r="AG4426" s="103"/>
      <c r="AH4426" s="103"/>
      <c r="AI4426" s="103"/>
      <c r="AJ4426" s="103"/>
      <c r="AK4426" s="103"/>
      <c r="AL4426" s="103"/>
      <c r="AM4426" s="103"/>
      <c r="AN4426" s="103"/>
      <c r="AO4426" s="103"/>
      <c r="AP4426" s="103"/>
      <c r="AQ4426" s="103"/>
      <c r="AR4426" s="103"/>
      <c r="AS4426" s="103"/>
      <c r="AT4426" s="103"/>
      <c r="AU4426" s="103"/>
      <c r="AV4426" s="103"/>
      <c r="AW4426" s="103"/>
      <c r="AX4426" s="103"/>
      <c r="AY4426" s="103"/>
      <c r="AZ4426" s="103"/>
      <c r="BA4426" s="95"/>
      <c r="BB4426" s="95"/>
      <c r="BC4426" s="95"/>
      <c r="BD4426" s="95"/>
      <c r="BE4426" s="95"/>
      <c r="BF4426" s="95"/>
      <c r="BG4426" s="95"/>
      <c r="BH4426" s="95"/>
      <c r="BI4426" s="95"/>
    </row>
    <row r="4427" spans="17:61" s="82" customFormat="1" x14ac:dyDescent="0.2">
      <c r="Q4427" s="103"/>
      <c r="R4427" s="104"/>
      <c r="S4427" s="103"/>
      <c r="T4427" s="103"/>
      <c r="U4427" s="103"/>
      <c r="V4427" s="103"/>
      <c r="W4427" s="103"/>
      <c r="X4427" s="103"/>
      <c r="Y4427" s="103"/>
      <c r="Z4427" s="103"/>
      <c r="AA4427" s="103"/>
      <c r="AB4427" s="103"/>
      <c r="AC4427" s="103"/>
      <c r="AD4427" s="103"/>
      <c r="AE4427" s="103"/>
      <c r="AF4427" s="103"/>
      <c r="AG4427" s="103"/>
      <c r="AH4427" s="103"/>
      <c r="AI4427" s="103"/>
      <c r="AJ4427" s="103"/>
      <c r="AK4427" s="103"/>
      <c r="AL4427" s="103"/>
      <c r="AM4427" s="103"/>
      <c r="AN4427" s="103"/>
      <c r="AO4427" s="103"/>
      <c r="AP4427" s="103"/>
      <c r="AQ4427" s="103"/>
      <c r="AR4427" s="103"/>
      <c r="AS4427" s="103"/>
      <c r="AT4427" s="103"/>
      <c r="AU4427" s="103"/>
      <c r="AV4427" s="103"/>
      <c r="AW4427" s="103"/>
      <c r="AX4427" s="103"/>
      <c r="AY4427" s="103"/>
      <c r="AZ4427" s="103"/>
      <c r="BA4427" s="95"/>
      <c r="BB4427" s="95"/>
      <c r="BC4427" s="95"/>
      <c r="BD4427" s="95"/>
      <c r="BE4427" s="95"/>
      <c r="BF4427" s="95"/>
      <c r="BG4427" s="95"/>
      <c r="BH4427" s="95"/>
      <c r="BI4427" s="95"/>
    </row>
    <row r="4428" spans="17:61" s="82" customFormat="1" x14ac:dyDescent="0.2">
      <c r="Q4428" s="103"/>
      <c r="R4428" s="104"/>
      <c r="S4428" s="103"/>
      <c r="T4428" s="103"/>
      <c r="U4428" s="103"/>
      <c r="V4428" s="103"/>
      <c r="W4428" s="103"/>
      <c r="X4428" s="103"/>
      <c r="Y4428" s="103"/>
      <c r="Z4428" s="103"/>
      <c r="AA4428" s="103"/>
      <c r="AB4428" s="103"/>
      <c r="AC4428" s="103"/>
      <c r="AD4428" s="103"/>
      <c r="AE4428" s="103"/>
      <c r="AF4428" s="103"/>
      <c r="AG4428" s="103"/>
      <c r="AH4428" s="103"/>
      <c r="AI4428" s="103"/>
      <c r="AJ4428" s="103"/>
      <c r="AK4428" s="103"/>
      <c r="AL4428" s="103"/>
      <c r="AM4428" s="103"/>
      <c r="AN4428" s="103"/>
      <c r="AO4428" s="103"/>
      <c r="AP4428" s="103"/>
      <c r="AQ4428" s="103"/>
      <c r="AR4428" s="103"/>
      <c r="AS4428" s="103"/>
      <c r="AT4428" s="103"/>
      <c r="AU4428" s="103"/>
      <c r="AV4428" s="103"/>
      <c r="AW4428" s="103"/>
      <c r="AX4428" s="103"/>
      <c r="AY4428" s="103"/>
      <c r="AZ4428" s="103"/>
      <c r="BA4428" s="95"/>
      <c r="BB4428" s="95"/>
      <c r="BC4428" s="95"/>
      <c r="BD4428" s="95"/>
      <c r="BE4428" s="95"/>
      <c r="BF4428" s="95"/>
      <c r="BG4428" s="95"/>
      <c r="BH4428" s="95"/>
      <c r="BI4428" s="95"/>
    </row>
    <row r="4429" spans="17:61" s="82" customFormat="1" x14ac:dyDescent="0.2">
      <c r="Q4429" s="103"/>
      <c r="R4429" s="104"/>
      <c r="S4429" s="103"/>
      <c r="T4429" s="103"/>
      <c r="U4429" s="103"/>
      <c r="V4429" s="103"/>
      <c r="W4429" s="103"/>
      <c r="X4429" s="103"/>
      <c r="Y4429" s="103"/>
      <c r="Z4429" s="103"/>
      <c r="AA4429" s="103"/>
      <c r="AB4429" s="103"/>
      <c r="AC4429" s="103"/>
      <c r="AD4429" s="103"/>
      <c r="AE4429" s="103"/>
      <c r="AF4429" s="103"/>
      <c r="AG4429" s="103"/>
      <c r="AH4429" s="103"/>
      <c r="AI4429" s="103"/>
      <c r="AJ4429" s="103"/>
      <c r="AK4429" s="103"/>
      <c r="AL4429" s="103"/>
      <c r="AM4429" s="103"/>
      <c r="AN4429" s="103"/>
      <c r="AO4429" s="103"/>
      <c r="AP4429" s="103"/>
      <c r="AQ4429" s="103"/>
      <c r="AR4429" s="103"/>
      <c r="AS4429" s="103"/>
      <c r="AT4429" s="103"/>
      <c r="AU4429" s="103"/>
      <c r="AV4429" s="103"/>
      <c r="AW4429" s="103"/>
      <c r="AX4429" s="103"/>
      <c r="AY4429" s="103"/>
      <c r="AZ4429" s="103"/>
      <c r="BA4429" s="95"/>
      <c r="BB4429" s="95"/>
      <c r="BC4429" s="95"/>
      <c r="BD4429" s="95"/>
      <c r="BE4429" s="95"/>
      <c r="BF4429" s="95"/>
      <c r="BG4429" s="95"/>
      <c r="BH4429" s="95"/>
      <c r="BI4429" s="95"/>
    </row>
    <row r="4430" spans="17:61" s="82" customFormat="1" x14ac:dyDescent="0.2">
      <c r="Q4430" s="103"/>
      <c r="R4430" s="104"/>
      <c r="S4430" s="103"/>
      <c r="T4430" s="103"/>
      <c r="U4430" s="103"/>
      <c r="V4430" s="103"/>
      <c r="W4430" s="103"/>
      <c r="X4430" s="103"/>
      <c r="Y4430" s="103"/>
      <c r="Z4430" s="103"/>
      <c r="AA4430" s="103"/>
      <c r="AB4430" s="103"/>
      <c r="AC4430" s="103"/>
      <c r="AD4430" s="103"/>
      <c r="AE4430" s="103"/>
      <c r="AF4430" s="103"/>
      <c r="AG4430" s="103"/>
      <c r="AH4430" s="103"/>
      <c r="AI4430" s="103"/>
      <c r="AJ4430" s="103"/>
      <c r="AK4430" s="103"/>
      <c r="AL4430" s="103"/>
      <c r="AM4430" s="103"/>
      <c r="AN4430" s="103"/>
      <c r="AO4430" s="103"/>
      <c r="AP4430" s="103"/>
      <c r="AQ4430" s="103"/>
      <c r="AR4430" s="103"/>
      <c r="AS4430" s="103"/>
      <c r="AT4430" s="103"/>
      <c r="AU4430" s="103"/>
      <c r="AV4430" s="103"/>
      <c r="AW4430" s="103"/>
      <c r="AX4430" s="103"/>
      <c r="AY4430" s="103"/>
      <c r="AZ4430" s="103"/>
      <c r="BA4430" s="95"/>
      <c r="BB4430" s="95"/>
      <c r="BC4430" s="95"/>
      <c r="BD4430" s="95"/>
      <c r="BE4430" s="95"/>
      <c r="BF4430" s="95"/>
      <c r="BG4430" s="95"/>
      <c r="BH4430" s="95"/>
      <c r="BI4430" s="95"/>
    </row>
    <row r="4431" spans="17:61" s="82" customFormat="1" x14ac:dyDescent="0.2">
      <c r="Q4431" s="103"/>
      <c r="R4431" s="104"/>
      <c r="S4431" s="103"/>
      <c r="T4431" s="103"/>
      <c r="U4431" s="103"/>
      <c r="V4431" s="103"/>
      <c r="W4431" s="103"/>
      <c r="X4431" s="103"/>
      <c r="Y4431" s="103"/>
      <c r="Z4431" s="103"/>
      <c r="AA4431" s="103"/>
      <c r="AB4431" s="103"/>
      <c r="AC4431" s="103"/>
      <c r="AD4431" s="103"/>
      <c r="AE4431" s="103"/>
      <c r="AF4431" s="103"/>
      <c r="AG4431" s="103"/>
      <c r="AH4431" s="103"/>
      <c r="AI4431" s="103"/>
      <c r="AJ4431" s="103"/>
      <c r="AK4431" s="103"/>
      <c r="AL4431" s="103"/>
      <c r="AM4431" s="103"/>
      <c r="AN4431" s="103"/>
      <c r="AO4431" s="103"/>
      <c r="AP4431" s="103"/>
      <c r="AQ4431" s="103"/>
      <c r="AR4431" s="103"/>
      <c r="AS4431" s="103"/>
      <c r="AT4431" s="103"/>
      <c r="AU4431" s="103"/>
      <c r="AV4431" s="103"/>
      <c r="AW4431" s="103"/>
      <c r="AX4431" s="103"/>
      <c r="AY4431" s="103"/>
      <c r="AZ4431" s="103"/>
      <c r="BA4431" s="95"/>
      <c r="BB4431" s="95"/>
      <c r="BC4431" s="95"/>
      <c r="BD4431" s="95"/>
      <c r="BE4431" s="95"/>
      <c r="BF4431" s="95"/>
      <c r="BG4431" s="95"/>
      <c r="BH4431" s="95"/>
      <c r="BI4431" s="95"/>
    </row>
    <row r="4432" spans="17:61" s="82" customFormat="1" x14ac:dyDescent="0.2">
      <c r="Q4432" s="103"/>
      <c r="R4432" s="104"/>
      <c r="S4432" s="103"/>
      <c r="T4432" s="103"/>
      <c r="U4432" s="103"/>
      <c r="V4432" s="103"/>
      <c r="W4432" s="103"/>
      <c r="X4432" s="103"/>
      <c r="Y4432" s="103"/>
      <c r="Z4432" s="103"/>
      <c r="AA4432" s="103"/>
      <c r="AB4432" s="103"/>
      <c r="AC4432" s="103"/>
      <c r="AD4432" s="103"/>
      <c r="AE4432" s="103"/>
      <c r="AF4432" s="103"/>
      <c r="AG4432" s="103"/>
      <c r="AH4432" s="103"/>
      <c r="AI4432" s="103"/>
      <c r="AJ4432" s="103"/>
      <c r="AK4432" s="103"/>
      <c r="AL4432" s="103"/>
      <c r="AM4432" s="103"/>
      <c r="AN4432" s="103"/>
      <c r="AO4432" s="103"/>
      <c r="AP4432" s="103"/>
      <c r="AQ4432" s="103"/>
      <c r="AR4432" s="103"/>
      <c r="AS4432" s="103"/>
      <c r="AT4432" s="103"/>
      <c r="AU4432" s="103"/>
      <c r="AV4432" s="103"/>
      <c r="AW4432" s="103"/>
      <c r="AX4432" s="103"/>
      <c r="AY4432" s="103"/>
      <c r="AZ4432" s="103"/>
      <c r="BA4432" s="95"/>
      <c r="BB4432" s="95"/>
      <c r="BC4432" s="95"/>
      <c r="BD4432" s="95"/>
      <c r="BE4432" s="95"/>
      <c r="BF4432" s="95"/>
      <c r="BG4432" s="95"/>
      <c r="BH4432" s="95"/>
      <c r="BI4432" s="95"/>
    </row>
    <row r="4433" spans="17:61" s="82" customFormat="1" x14ac:dyDescent="0.2">
      <c r="Q4433" s="103"/>
      <c r="R4433" s="104"/>
      <c r="S4433" s="103"/>
      <c r="T4433" s="103"/>
      <c r="U4433" s="103"/>
      <c r="V4433" s="103"/>
      <c r="W4433" s="103"/>
      <c r="X4433" s="103"/>
      <c r="Y4433" s="103"/>
      <c r="Z4433" s="103"/>
      <c r="AA4433" s="103"/>
      <c r="AB4433" s="103"/>
      <c r="AC4433" s="103"/>
      <c r="AD4433" s="103"/>
      <c r="AE4433" s="103"/>
      <c r="AF4433" s="103"/>
      <c r="AG4433" s="103"/>
      <c r="AH4433" s="103"/>
      <c r="AI4433" s="103"/>
      <c r="AJ4433" s="103"/>
      <c r="AK4433" s="103"/>
      <c r="AL4433" s="103"/>
      <c r="AM4433" s="103"/>
      <c r="AN4433" s="103"/>
      <c r="AO4433" s="103"/>
      <c r="AP4433" s="103"/>
      <c r="AQ4433" s="103"/>
      <c r="AR4433" s="103"/>
      <c r="AS4433" s="103"/>
      <c r="AT4433" s="103"/>
      <c r="AU4433" s="103"/>
      <c r="AV4433" s="103"/>
      <c r="AW4433" s="103"/>
      <c r="AX4433" s="103"/>
      <c r="AY4433" s="103"/>
      <c r="AZ4433" s="103"/>
      <c r="BA4433" s="95"/>
      <c r="BB4433" s="95"/>
      <c r="BC4433" s="95"/>
      <c r="BD4433" s="95"/>
      <c r="BE4433" s="95"/>
      <c r="BF4433" s="95"/>
      <c r="BG4433" s="95"/>
      <c r="BH4433" s="95"/>
      <c r="BI4433" s="95"/>
    </row>
    <row r="4434" spans="17:61" s="82" customFormat="1" x14ac:dyDescent="0.2">
      <c r="Q4434" s="103"/>
      <c r="R4434" s="104"/>
      <c r="S4434" s="103"/>
      <c r="T4434" s="103"/>
      <c r="U4434" s="103"/>
      <c r="V4434" s="103"/>
      <c r="W4434" s="103"/>
      <c r="X4434" s="103"/>
      <c r="Y4434" s="103"/>
      <c r="Z4434" s="103"/>
      <c r="AA4434" s="103"/>
      <c r="AB4434" s="103"/>
      <c r="AC4434" s="103"/>
      <c r="AD4434" s="103"/>
      <c r="AE4434" s="103"/>
      <c r="AF4434" s="103"/>
      <c r="AG4434" s="103"/>
      <c r="AH4434" s="103"/>
      <c r="AI4434" s="103"/>
      <c r="AJ4434" s="103"/>
      <c r="AK4434" s="103"/>
      <c r="AL4434" s="103"/>
      <c r="AM4434" s="103"/>
      <c r="AN4434" s="103"/>
      <c r="AO4434" s="103"/>
      <c r="AP4434" s="103"/>
      <c r="AQ4434" s="103"/>
      <c r="AR4434" s="103"/>
      <c r="AS4434" s="103"/>
      <c r="AT4434" s="103"/>
      <c r="AU4434" s="103"/>
      <c r="AV4434" s="103"/>
      <c r="AW4434" s="103"/>
      <c r="AX4434" s="103"/>
      <c r="AY4434" s="103"/>
      <c r="AZ4434" s="103"/>
      <c r="BA4434" s="95"/>
      <c r="BB4434" s="95"/>
      <c r="BC4434" s="95"/>
      <c r="BD4434" s="95"/>
      <c r="BE4434" s="95"/>
      <c r="BF4434" s="95"/>
      <c r="BG4434" s="95"/>
      <c r="BH4434" s="95"/>
      <c r="BI4434" s="95"/>
    </row>
    <row r="4435" spans="17:61" s="82" customFormat="1" x14ac:dyDescent="0.2">
      <c r="Q4435" s="103"/>
      <c r="R4435" s="104"/>
      <c r="S4435" s="103"/>
      <c r="T4435" s="103"/>
      <c r="U4435" s="103"/>
      <c r="V4435" s="103"/>
      <c r="W4435" s="103"/>
      <c r="X4435" s="103"/>
      <c r="Y4435" s="103"/>
      <c r="Z4435" s="103"/>
      <c r="AA4435" s="103"/>
      <c r="AB4435" s="103"/>
      <c r="AC4435" s="103"/>
      <c r="AD4435" s="103"/>
      <c r="AE4435" s="103"/>
      <c r="AF4435" s="103"/>
      <c r="AG4435" s="103"/>
      <c r="AH4435" s="103"/>
      <c r="AI4435" s="103"/>
      <c r="AJ4435" s="103"/>
      <c r="AK4435" s="103"/>
      <c r="AL4435" s="103"/>
      <c r="AM4435" s="103"/>
      <c r="AN4435" s="103"/>
      <c r="AO4435" s="103"/>
      <c r="AP4435" s="103"/>
      <c r="AQ4435" s="103"/>
      <c r="AR4435" s="103"/>
      <c r="AS4435" s="103"/>
      <c r="AT4435" s="103"/>
      <c r="AU4435" s="103"/>
      <c r="AV4435" s="103"/>
      <c r="AW4435" s="103"/>
      <c r="AX4435" s="103"/>
      <c r="AY4435" s="103"/>
      <c r="AZ4435" s="103"/>
      <c r="BA4435" s="95"/>
      <c r="BB4435" s="95"/>
      <c r="BC4435" s="95"/>
      <c r="BD4435" s="95"/>
      <c r="BE4435" s="95"/>
      <c r="BF4435" s="95"/>
      <c r="BG4435" s="95"/>
      <c r="BH4435" s="95"/>
      <c r="BI4435" s="95"/>
    </row>
    <row r="4436" spans="17:61" s="82" customFormat="1" x14ac:dyDescent="0.2">
      <c r="Q4436" s="103"/>
      <c r="R4436" s="104"/>
      <c r="S4436" s="103"/>
      <c r="T4436" s="103"/>
      <c r="U4436" s="103"/>
      <c r="V4436" s="103"/>
      <c r="W4436" s="103"/>
      <c r="X4436" s="103"/>
      <c r="Y4436" s="103"/>
      <c r="Z4436" s="103"/>
      <c r="AA4436" s="103"/>
      <c r="AB4436" s="103"/>
      <c r="AC4436" s="103"/>
      <c r="AD4436" s="103"/>
      <c r="AE4436" s="103"/>
      <c r="AF4436" s="103"/>
      <c r="AG4436" s="103"/>
      <c r="AH4436" s="103"/>
      <c r="AI4436" s="103"/>
      <c r="AJ4436" s="103"/>
      <c r="AK4436" s="103"/>
      <c r="AL4436" s="103"/>
      <c r="AM4436" s="103"/>
      <c r="AN4436" s="103"/>
      <c r="AO4436" s="103"/>
      <c r="AP4436" s="103"/>
      <c r="AQ4436" s="103"/>
      <c r="AR4436" s="103"/>
      <c r="AS4436" s="103"/>
      <c r="AT4436" s="103"/>
      <c r="AU4436" s="103"/>
      <c r="AV4436" s="103"/>
      <c r="AW4436" s="103"/>
      <c r="AX4436" s="103"/>
      <c r="AY4436" s="103"/>
      <c r="AZ4436" s="103"/>
      <c r="BA4436" s="95"/>
      <c r="BB4436" s="95"/>
      <c r="BC4436" s="95"/>
      <c r="BD4436" s="95"/>
      <c r="BE4436" s="95"/>
      <c r="BF4436" s="95"/>
      <c r="BG4436" s="95"/>
      <c r="BH4436" s="95"/>
      <c r="BI4436" s="95"/>
    </row>
    <row r="4437" spans="17:61" s="82" customFormat="1" x14ac:dyDescent="0.2">
      <c r="Q4437" s="103"/>
      <c r="R4437" s="104"/>
      <c r="S4437" s="103"/>
      <c r="T4437" s="103"/>
      <c r="U4437" s="103"/>
      <c r="V4437" s="103"/>
      <c r="W4437" s="103"/>
      <c r="X4437" s="103"/>
      <c r="Y4437" s="103"/>
      <c r="Z4437" s="103"/>
      <c r="AA4437" s="103"/>
      <c r="AB4437" s="103"/>
      <c r="AC4437" s="103"/>
      <c r="AD4437" s="103"/>
      <c r="AE4437" s="103"/>
      <c r="AF4437" s="103"/>
      <c r="AG4437" s="103"/>
      <c r="AH4437" s="103"/>
      <c r="AI4437" s="103"/>
      <c r="AJ4437" s="103"/>
      <c r="AK4437" s="103"/>
      <c r="AL4437" s="103"/>
      <c r="AM4437" s="103"/>
      <c r="AN4437" s="103"/>
      <c r="AO4437" s="103"/>
      <c r="AP4437" s="103"/>
      <c r="AQ4437" s="103"/>
      <c r="AR4437" s="103"/>
      <c r="AS4437" s="103"/>
      <c r="AT4437" s="103"/>
      <c r="AU4437" s="103"/>
      <c r="AV4437" s="103"/>
      <c r="AW4437" s="103"/>
      <c r="AX4437" s="103"/>
      <c r="AY4437" s="103"/>
      <c r="AZ4437" s="103"/>
      <c r="BA4437" s="95"/>
      <c r="BB4437" s="95"/>
      <c r="BC4437" s="95"/>
      <c r="BD4437" s="95"/>
      <c r="BE4437" s="95"/>
      <c r="BF4437" s="95"/>
      <c r="BG4437" s="95"/>
      <c r="BH4437" s="95"/>
      <c r="BI4437" s="95"/>
    </row>
    <row r="4438" spans="17:61" s="82" customFormat="1" x14ac:dyDescent="0.2">
      <c r="Q4438" s="103"/>
      <c r="R4438" s="104"/>
      <c r="S4438" s="103"/>
      <c r="T4438" s="103"/>
      <c r="U4438" s="103"/>
      <c r="V4438" s="103"/>
      <c r="W4438" s="103"/>
      <c r="X4438" s="103"/>
      <c r="Y4438" s="103"/>
      <c r="Z4438" s="103"/>
      <c r="AA4438" s="103"/>
      <c r="AB4438" s="103"/>
      <c r="AC4438" s="103"/>
      <c r="AD4438" s="103"/>
      <c r="AE4438" s="103"/>
      <c r="AF4438" s="103"/>
      <c r="AG4438" s="103"/>
      <c r="AH4438" s="103"/>
      <c r="AI4438" s="103"/>
      <c r="AJ4438" s="103"/>
      <c r="AK4438" s="103"/>
      <c r="AL4438" s="103"/>
      <c r="AM4438" s="103"/>
      <c r="AN4438" s="103"/>
      <c r="AO4438" s="103"/>
      <c r="AP4438" s="103"/>
      <c r="AQ4438" s="103"/>
      <c r="AR4438" s="103"/>
      <c r="AS4438" s="103"/>
      <c r="AT4438" s="103"/>
      <c r="AU4438" s="103"/>
      <c r="AV4438" s="103"/>
      <c r="AW4438" s="103"/>
      <c r="AX4438" s="103"/>
      <c r="AY4438" s="103"/>
      <c r="AZ4438" s="103"/>
      <c r="BA4438" s="95"/>
      <c r="BB4438" s="95"/>
      <c r="BC4438" s="95"/>
      <c r="BD4438" s="95"/>
      <c r="BE4438" s="95"/>
      <c r="BF4438" s="95"/>
      <c r="BG4438" s="95"/>
      <c r="BH4438" s="95"/>
      <c r="BI4438" s="95"/>
    </row>
  </sheetData>
  <sheetProtection selectLockedCells="1"/>
  <mergeCells count="65">
    <mergeCell ref="E1:O1"/>
    <mergeCell ref="E2:O2"/>
    <mergeCell ref="B1:D2"/>
    <mergeCell ref="N28:P28"/>
    <mergeCell ref="B33:C33"/>
    <mergeCell ref="B30:B32"/>
    <mergeCell ref="D28:E28"/>
    <mergeCell ref="B28:C28"/>
    <mergeCell ref="B29:C29"/>
    <mergeCell ref="F28:I28"/>
    <mergeCell ref="J28:M28"/>
    <mergeCell ref="D16:E16"/>
    <mergeCell ref="L17:M17"/>
    <mergeCell ref="B14:B18"/>
    <mergeCell ref="C14:C18"/>
    <mergeCell ref="L8:O8"/>
    <mergeCell ref="B13:O13"/>
    <mergeCell ref="D14:O14"/>
    <mergeCell ref="D15:G15"/>
    <mergeCell ref="L15:O15"/>
    <mergeCell ref="H15:K15"/>
    <mergeCell ref="F11:H11"/>
    <mergeCell ref="I10:K10"/>
    <mergeCell ref="I11:K11"/>
    <mergeCell ref="L4:M4"/>
    <mergeCell ref="N4:O4"/>
    <mergeCell ref="G4:H4"/>
    <mergeCell ref="K21:O21"/>
    <mergeCell ref="B22:C22"/>
    <mergeCell ref="B23:C23"/>
    <mergeCell ref="M5:O5"/>
    <mergeCell ref="F16:G16"/>
    <mergeCell ref="C5:E5"/>
    <mergeCell ref="N11:O11"/>
    <mergeCell ref="F8:K8"/>
    <mergeCell ref="F9:H9"/>
    <mergeCell ref="L9:M9"/>
    <mergeCell ref="N9:O9"/>
    <mergeCell ref="F10:H10"/>
    <mergeCell ref="I9:K9"/>
    <mergeCell ref="L10:M10"/>
    <mergeCell ref="N10:O10"/>
    <mergeCell ref="L11:M11"/>
    <mergeCell ref="B24:C24"/>
    <mergeCell ref="H17:I17"/>
    <mergeCell ref="H16:I16"/>
    <mergeCell ref="D17:E17"/>
    <mergeCell ref="B19:B20"/>
    <mergeCell ref="B21:G21"/>
    <mergeCell ref="B3:G3"/>
    <mergeCell ref="H3:O3"/>
    <mergeCell ref="B35:F35"/>
    <mergeCell ref="G35:K35"/>
    <mergeCell ref="L35:P35"/>
    <mergeCell ref="F17:G17"/>
    <mergeCell ref="J16:K16"/>
    <mergeCell ref="J17:K17"/>
    <mergeCell ref="N16:O16"/>
    <mergeCell ref="N17:O17"/>
    <mergeCell ref="L16:M16"/>
    <mergeCell ref="B27:E27"/>
    <mergeCell ref="B7:E7"/>
    <mergeCell ref="J4:K4"/>
    <mergeCell ref="C4:E4"/>
    <mergeCell ref="H5:K5"/>
  </mergeCells>
  <dataValidations count="4">
    <dataValidation type="list" allowBlank="1" showInputMessage="1" showErrorMessage="1" sqref="G4:H4">
      <formula1>"PÚBLICA,PRIVADA,MIXTA"</formula1>
    </dataValidation>
    <dataValidation type="list" allowBlank="1" showInputMessage="1" showErrorMessage="1" sqref="B9:B11 C30:C32">
      <formula1>"ENERO,FEBRERO,MARZO,ABRIL,MAYO,JUNIO,JULIO,AGOSTO,SEPTIEMBRE,OCTUBRE,NOVIEMBRE,DICIEMBRE"</formula1>
    </dataValidation>
    <dataValidation type="list" allowBlank="1" showInputMessage="1" showErrorMessage="1" sqref="E9:E11">
      <formula1>"SI,NO"</formula1>
    </dataValidation>
    <dataValidation type="list" allowBlank="1" showInputMessage="1" showErrorMessage="1" sqref="C25">
      <formula1>"22Gx1,23Gx1,25Gx5/8,26Gx3/8"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>&amp;LVersión 1
Vigencia: 01/08/2014&amp;CCódigo: SS-FOR-016&amp;RPágina: &amp;P de &amp;N</oddFooter>
  </headerFooter>
  <colBreaks count="1" manualBreakCount="1">
    <brk id="1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4"/>
  <sheetViews>
    <sheetView view="pageBreakPreview" topLeftCell="A47" zoomScale="60" zoomScaleNormal="90" workbookViewId="0">
      <selection activeCell="A69" sqref="A69:B69"/>
    </sheetView>
  </sheetViews>
  <sheetFormatPr baseColWidth="10" defaultRowHeight="12.75" x14ac:dyDescent="0.2"/>
  <cols>
    <col min="2" max="2" width="43" bestFit="1" customWidth="1"/>
    <col min="8" max="8" width="15.5703125" customWidth="1"/>
    <col min="16" max="18" width="0" hidden="1" customWidth="1"/>
  </cols>
  <sheetData>
    <row r="1" spans="1:50" ht="24" customHeight="1" x14ac:dyDescent="0.2">
      <c r="A1" s="606"/>
      <c r="B1" s="607"/>
      <c r="C1" s="570" t="s">
        <v>2</v>
      </c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2"/>
      <c r="P1" s="150"/>
      <c r="Q1" s="98"/>
      <c r="R1" s="98"/>
      <c r="S1" s="98"/>
      <c r="T1" s="98"/>
      <c r="U1" s="98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</row>
    <row r="2" spans="1:50" ht="24" customHeight="1" x14ac:dyDescent="0.2">
      <c r="A2" s="608"/>
      <c r="B2" s="609"/>
      <c r="C2" s="610" t="s">
        <v>316</v>
      </c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2"/>
      <c r="P2" s="150"/>
      <c r="Q2" s="98"/>
      <c r="R2" s="98"/>
      <c r="S2" s="98"/>
      <c r="T2" s="98"/>
      <c r="U2" s="98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</row>
    <row r="3" spans="1:50" ht="36.75" customHeight="1" thickBot="1" x14ac:dyDescent="0.25">
      <c r="A3" s="608"/>
      <c r="B3" s="609"/>
      <c r="C3" s="613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5"/>
      <c r="P3" s="150"/>
      <c r="Q3" s="98"/>
      <c r="R3" s="98"/>
      <c r="S3" s="98"/>
      <c r="T3" s="98"/>
      <c r="U3" s="98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</row>
    <row r="4" spans="1:50" ht="39" customHeight="1" thickBot="1" x14ac:dyDescent="0.25">
      <c r="A4" s="616" t="s">
        <v>314</v>
      </c>
      <c r="B4" s="617"/>
      <c r="C4" s="617"/>
      <c r="D4" s="617"/>
      <c r="E4" s="617"/>
      <c r="F4" s="617"/>
      <c r="G4" s="617" t="s">
        <v>317</v>
      </c>
      <c r="H4" s="617"/>
      <c r="I4" s="617"/>
      <c r="J4" s="617"/>
      <c r="K4" s="617"/>
      <c r="L4" s="617"/>
      <c r="M4" s="617"/>
      <c r="N4" s="617"/>
      <c r="O4" s="618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</row>
    <row r="5" spans="1:50" ht="17.25" thickBot="1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</row>
    <row r="6" spans="1:50" ht="17.25" thickBot="1" x14ac:dyDescent="0.25">
      <c r="A6" s="587" t="s">
        <v>104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  <c r="L6" s="589"/>
      <c r="M6" s="589"/>
      <c r="N6" s="589"/>
      <c r="O6" s="590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</row>
    <row r="7" spans="1:50" ht="17.25" thickBot="1" x14ac:dyDescent="0.35">
      <c r="A7" s="188"/>
      <c r="B7" s="381" t="s">
        <v>200</v>
      </c>
      <c r="C7" s="601" t="e">
        <f>'ATRIBUTOS IPS'!N4:O4</f>
        <v>#VALUE!</v>
      </c>
      <c r="D7" s="602"/>
      <c r="E7" s="603"/>
      <c r="F7" s="604" t="s">
        <v>188</v>
      </c>
      <c r="G7" s="605"/>
      <c r="H7" s="605"/>
      <c r="I7" s="597" t="e">
        <f>'ATRIBUTOS IPS'!J4:K4</f>
        <v>#VALUE!</v>
      </c>
      <c r="J7" s="597"/>
      <c r="K7" s="598"/>
      <c r="L7" s="190"/>
      <c r="M7" s="190"/>
      <c r="N7" s="190"/>
      <c r="O7" s="19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</row>
    <row r="8" spans="1:50" ht="17.25" thickBot="1" x14ac:dyDescent="0.35">
      <c r="A8" s="192"/>
      <c r="B8" s="382" t="s">
        <v>201</v>
      </c>
      <c r="C8" s="591">
        <f>'ATRIBUTOS IPS'!C4:E4</f>
        <v>0</v>
      </c>
      <c r="D8" s="592"/>
      <c r="E8" s="593"/>
      <c r="F8" s="193"/>
      <c r="G8" s="193"/>
      <c r="H8" s="189"/>
      <c r="I8" s="194"/>
      <c r="J8" s="194"/>
      <c r="K8" s="194"/>
      <c r="L8" s="194"/>
      <c r="M8" s="194"/>
      <c r="N8" s="194"/>
      <c r="O8" s="195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</row>
    <row r="9" spans="1:50" ht="17.25" thickBot="1" x14ac:dyDescent="0.35">
      <c r="A9" s="192"/>
      <c r="B9" s="383" t="s">
        <v>254</v>
      </c>
      <c r="C9" s="594" t="e">
        <f>'ATRIBUTOS IPS'!H5:K5</f>
        <v>#VALUE!</v>
      </c>
      <c r="D9" s="595"/>
      <c r="E9" s="596"/>
      <c r="F9" s="604" t="s">
        <v>253</v>
      </c>
      <c r="G9" s="605"/>
      <c r="H9" s="605"/>
      <c r="I9" s="599"/>
      <c r="J9" s="599"/>
      <c r="K9" s="600"/>
      <c r="L9" s="194"/>
      <c r="M9" s="194"/>
      <c r="N9" s="194"/>
      <c r="O9" s="195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</row>
    <row r="10" spans="1:50" ht="17.25" thickBot="1" x14ac:dyDescent="0.35">
      <c r="A10" s="196"/>
      <c r="B10" s="197"/>
      <c r="C10" s="197"/>
      <c r="D10" s="197"/>
      <c r="E10" s="197"/>
      <c r="F10" s="197"/>
      <c r="G10" s="197"/>
      <c r="H10" s="197"/>
      <c r="I10" s="197"/>
      <c r="J10" s="197"/>
      <c r="K10" s="198"/>
      <c r="L10" s="198"/>
      <c r="M10" s="198"/>
      <c r="N10" s="198"/>
      <c r="O10" s="199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</row>
    <row r="11" spans="1:50" ht="17.25" thickBot="1" x14ac:dyDescent="0.25">
      <c r="A11" s="200"/>
      <c r="B11" s="201"/>
      <c r="C11" s="201"/>
      <c r="D11" s="201"/>
      <c r="E11" s="201"/>
      <c r="F11" s="201"/>
      <c r="G11" s="201"/>
      <c r="H11" s="202"/>
      <c r="I11" s="189"/>
      <c r="J11" s="189"/>
      <c r="K11" s="189"/>
      <c r="L11" s="189"/>
      <c r="M11" s="189"/>
      <c r="N11" s="189"/>
      <c r="O11" s="189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</row>
    <row r="12" spans="1:50" ht="17.25" thickBot="1" x14ac:dyDescent="0.25">
      <c r="A12" s="573" t="s">
        <v>105</v>
      </c>
      <c r="B12" s="575" t="s">
        <v>106</v>
      </c>
      <c r="C12" s="576"/>
      <c r="D12" s="576"/>
      <c r="E12" s="576"/>
      <c r="F12" s="576"/>
      <c r="G12" s="577"/>
      <c r="H12" s="206" t="s">
        <v>107</v>
      </c>
      <c r="I12" s="581" t="s">
        <v>108</v>
      </c>
      <c r="J12" s="582"/>
      <c r="K12" s="582"/>
      <c r="L12" s="582"/>
      <c r="M12" s="582"/>
      <c r="N12" s="582"/>
      <c r="O12" s="583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</row>
    <row r="13" spans="1:50" ht="50.25" thickBot="1" x14ac:dyDescent="0.25">
      <c r="A13" s="574"/>
      <c r="B13" s="578"/>
      <c r="C13" s="579"/>
      <c r="D13" s="579"/>
      <c r="E13" s="579"/>
      <c r="F13" s="579"/>
      <c r="G13" s="580"/>
      <c r="H13" s="206" t="s">
        <v>262</v>
      </c>
      <c r="I13" s="584"/>
      <c r="J13" s="585"/>
      <c r="K13" s="585"/>
      <c r="L13" s="585"/>
      <c r="M13" s="585"/>
      <c r="N13" s="585"/>
      <c r="O13" s="586"/>
      <c r="P13" s="151" t="s">
        <v>109</v>
      </c>
      <c r="Q13" s="151" t="s">
        <v>110</v>
      </c>
      <c r="R13" s="151" t="s">
        <v>111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</row>
    <row r="14" spans="1:50" ht="30.75" customHeight="1" thickBot="1" x14ac:dyDescent="0.25">
      <c r="A14" s="312">
        <v>1</v>
      </c>
      <c r="B14" s="558" t="s">
        <v>112</v>
      </c>
      <c r="C14" s="558"/>
      <c r="D14" s="558"/>
      <c r="E14" s="558"/>
      <c r="F14" s="558"/>
      <c r="G14" s="559"/>
      <c r="H14" s="353"/>
      <c r="I14" s="566" t="s">
        <v>264</v>
      </c>
      <c r="J14" s="566"/>
      <c r="K14" s="566"/>
      <c r="L14" s="566"/>
      <c r="M14" s="566"/>
      <c r="N14" s="566"/>
      <c r="O14" s="567"/>
      <c r="P14" s="151">
        <f>COUNTIF(H14:H22,"SI")</f>
        <v>0</v>
      </c>
      <c r="Q14" s="151">
        <f>COUNTA(H14:H22)-COUNTIF(H14:H22,"NA")</f>
        <v>0</v>
      </c>
      <c r="R14" s="156">
        <f>IF((Q14&gt;0),P14/Q14,0)</f>
        <v>0</v>
      </c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</row>
    <row r="15" spans="1:50" ht="16.5" customHeight="1" thickBot="1" x14ac:dyDescent="0.25">
      <c r="A15" s="167">
        <v>2</v>
      </c>
      <c r="B15" s="486" t="s">
        <v>113</v>
      </c>
      <c r="C15" s="486"/>
      <c r="D15" s="486"/>
      <c r="E15" s="486"/>
      <c r="F15" s="486"/>
      <c r="G15" s="487"/>
      <c r="H15" s="353"/>
      <c r="I15" s="568" t="s">
        <v>189</v>
      </c>
      <c r="J15" s="568"/>
      <c r="K15" s="568"/>
      <c r="L15" s="568"/>
      <c r="M15" s="568"/>
      <c r="N15" s="568"/>
      <c r="O15" s="569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</row>
    <row r="16" spans="1:50" ht="17.25" customHeight="1" thickBot="1" x14ac:dyDescent="0.25">
      <c r="A16" s="167">
        <v>3</v>
      </c>
      <c r="B16" s="486" t="s">
        <v>114</v>
      </c>
      <c r="C16" s="486"/>
      <c r="D16" s="486"/>
      <c r="E16" s="486"/>
      <c r="F16" s="486"/>
      <c r="G16" s="487"/>
      <c r="H16" s="353"/>
      <c r="I16" s="568" t="s">
        <v>190</v>
      </c>
      <c r="J16" s="568"/>
      <c r="K16" s="568"/>
      <c r="L16" s="568"/>
      <c r="M16" s="568"/>
      <c r="N16" s="568"/>
      <c r="O16" s="569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</row>
    <row r="17" spans="1:50" ht="17.25" customHeight="1" thickBot="1" x14ac:dyDescent="0.25">
      <c r="A17" s="167">
        <v>4</v>
      </c>
      <c r="B17" s="486" t="s">
        <v>115</v>
      </c>
      <c r="C17" s="486"/>
      <c r="D17" s="486"/>
      <c r="E17" s="486"/>
      <c r="F17" s="486"/>
      <c r="G17" s="487"/>
      <c r="H17" s="353"/>
      <c r="I17" s="568" t="s">
        <v>192</v>
      </c>
      <c r="J17" s="568"/>
      <c r="K17" s="568"/>
      <c r="L17" s="568"/>
      <c r="M17" s="568"/>
      <c r="N17" s="568"/>
      <c r="O17" s="569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</row>
    <row r="18" spans="1:50" ht="16.5" customHeight="1" thickBot="1" x14ac:dyDescent="0.25">
      <c r="A18" s="167">
        <v>5</v>
      </c>
      <c r="B18" s="486" t="s">
        <v>116</v>
      </c>
      <c r="C18" s="486"/>
      <c r="D18" s="486"/>
      <c r="E18" s="486"/>
      <c r="F18" s="486"/>
      <c r="G18" s="487"/>
      <c r="H18" s="353"/>
      <c r="I18" s="568" t="s">
        <v>191</v>
      </c>
      <c r="J18" s="568"/>
      <c r="K18" s="568"/>
      <c r="L18" s="568"/>
      <c r="M18" s="568"/>
      <c r="N18" s="568"/>
      <c r="O18" s="569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</row>
    <row r="19" spans="1:50" ht="17.25" customHeight="1" thickBot="1" x14ac:dyDescent="0.25">
      <c r="A19" s="167">
        <v>6</v>
      </c>
      <c r="B19" s="486" t="s">
        <v>117</v>
      </c>
      <c r="C19" s="486"/>
      <c r="D19" s="486"/>
      <c r="E19" s="486"/>
      <c r="F19" s="486"/>
      <c r="G19" s="487"/>
      <c r="H19" s="353"/>
      <c r="I19" s="568" t="s">
        <v>192</v>
      </c>
      <c r="J19" s="568"/>
      <c r="K19" s="568"/>
      <c r="L19" s="568"/>
      <c r="M19" s="568"/>
      <c r="N19" s="568"/>
      <c r="O19" s="569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</row>
    <row r="20" spans="1:50" ht="17.25" customHeight="1" thickBot="1" x14ac:dyDescent="0.25">
      <c r="A20" s="167">
        <v>7</v>
      </c>
      <c r="B20" s="486" t="s">
        <v>118</v>
      </c>
      <c r="C20" s="486"/>
      <c r="D20" s="486"/>
      <c r="E20" s="486"/>
      <c r="F20" s="486"/>
      <c r="G20" s="487"/>
      <c r="H20" s="353"/>
      <c r="I20" s="568" t="s">
        <v>190</v>
      </c>
      <c r="J20" s="568"/>
      <c r="K20" s="568"/>
      <c r="L20" s="568"/>
      <c r="M20" s="568"/>
      <c r="N20" s="568"/>
      <c r="O20" s="569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</row>
    <row r="21" spans="1:50" ht="17.25" customHeight="1" thickBot="1" x14ac:dyDescent="0.25">
      <c r="A21" s="167">
        <v>8</v>
      </c>
      <c r="B21" s="517" t="s">
        <v>258</v>
      </c>
      <c r="C21" s="517"/>
      <c r="D21" s="517"/>
      <c r="E21" s="517"/>
      <c r="F21" s="517"/>
      <c r="G21" s="518"/>
      <c r="H21" s="353"/>
      <c r="I21" s="568" t="s">
        <v>265</v>
      </c>
      <c r="J21" s="568"/>
      <c r="K21" s="568"/>
      <c r="L21" s="568"/>
      <c r="M21" s="568"/>
      <c r="N21" s="568"/>
      <c r="O21" s="569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</row>
    <row r="22" spans="1:50" ht="17.25" customHeight="1" thickBot="1" x14ac:dyDescent="0.25">
      <c r="A22" s="313">
        <v>9</v>
      </c>
      <c r="B22" s="562" t="s">
        <v>119</v>
      </c>
      <c r="C22" s="562"/>
      <c r="D22" s="562"/>
      <c r="E22" s="562"/>
      <c r="F22" s="562"/>
      <c r="G22" s="563"/>
      <c r="H22" s="353"/>
      <c r="I22" s="564" t="s">
        <v>259</v>
      </c>
      <c r="J22" s="564"/>
      <c r="K22" s="564"/>
      <c r="L22" s="564"/>
      <c r="M22" s="564"/>
      <c r="N22" s="564"/>
      <c r="O22" s="565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</row>
    <row r="23" spans="1:50" ht="50.25" thickBot="1" x14ac:dyDescent="0.25">
      <c r="A23" s="171" t="s">
        <v>105</v>
      </c>
      <c r="B23" s="543" t="s">
        <v>98</v>
      </c>
      <c r="C23" s="543"/>
      <c r="D23" s="543"/>
      <c r="E23" s="543"/>
      <c r="F23" s="543"/>
      <c r="G23" s="557"/>
      <c r="H23" s="314" t="s">
        <v>107</v>
      </c>
      <c r="I23" s="540" t="s">
        <v>108</v>
      </c>
      <c r="J23" s="506"/>
      <c r="K23" s="506"/>
      <c r="L23" s="506"/>
      <c r="M23" s="506"/>
      <c r="N23" s="506"/>
      <c r="O23" s="507"/>
      <c r="P23" s="151" t="s">
        <v>109</v>
      </c>
      <c r="Q23" s="151" t="s">
        <v>110</v>
      </c>
      <c r="R23" s="151" t="s">
        <v>111</v>
      </c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</row>
    <row r="24" spans="1:50" ht="25.5" customHeight="1" thickBot="1" x14ac:dyDescent="0.25">
      <c r="A24" s="170">
        <v>10</v>
      </c>
      <c r="B24" s="558" t="s">
        <v>120</v>
      </c>
      <c r="C24" s="558"/>
      <c r="D24" s="558"/>
      <c r="E24" s="558"/>
      <c r="F24" s="558"/>
      <c r="G24" s="559"/>
      <c r="H24" s="353"/>
      <c r="I24" s="536" t="s">
        <v>266</v>
      </c>
      <c r="J24" s="560"/>
      <c r="K24" s="560"/>
      <c r="L24" s="560"/>
      <c r="M24" s="560"/>
      <c r="N24" s="560"/>
      <c r="O24" s="561"/>
      <c r="P24" s="151">
        <f>COUNTIF(H24:H33,"SI")</f>
        <v>0</v>
      </c>
      <c r="Q24" s="151">
        <f>COUNTA(H24:H33)-COUNTIF(H24:H33,"NA")</f>
        <v>0</v>
      </c>
      <c r="R24" s="156">
        <f>IF((Q24&gt;0),P24/Q24,0)</f>
        <v>0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</row>
    <row r="25" spans="1:50" ht="25.5" customHeight="1" thickBot="1" x14ac:dyDescent="0.25">
      <c r="A25" s="160">
        <v>11</v>
      </c>
      <c r="B25" s="486" t="s">
        <v>121</v>
      </c>
      <c r="C25" s="486"/>
      <c r="D25" s="486"/>
      <c r="E25" s="486"/>
      <c r="F25" s="486"/>
      <c r="G25" s="487"/>
      <c r="H25" s="353"/>
      <c r="I25" s="526" t="s">
        <v>284</v>
      </c>
      <c r="J25" s="489"/>
      <c r="K25" s="489"/>
      <c r="L25" s="489"/>
      <c r="M25" s="489"/>
      <c r="N25" s="489"/>
      <c r="O25" s="490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</row>
    <row r="26" spans="1:50" ht="30" customHeight="1" thickBot="1" x14ac:dyDescent="0.25">
      <c r="A26" s="160">
        <v>12</v>
      </c>
      <c r="B26" s="486" t="s">
        <v>122</v>
      </c>
      <c r="C26" s="486"/>
      <c r="D26" s="486"/>
      <c r="E26" s="486"/>
      <c r="F26" s="486"/>
      <c r="G26" s="487"/>
      <c r="H26" s="353"/>
      <c r="I26" s="526" t="s">
        <v>267</v>
      </c>
      <c r="J26" s="555"/>
      <c r="K26" s="555"/>
      <c r="L26" s="555"/>
      <c r="M26" s="555"/>
      <c r="N26" s="555"/>
      <c r="O26" s="556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</row>
    <row r="27" spans="1:50" ht="28.5" customHeight="1" thickBot="1" x14ac:dyDescent="0.25">
      <c r="A27" s="160">
        <v>13</v>
      </c>
      <c r="B27" s="486" t="s">
        <v>123</v>
      </c>
      <c r="C27" s="486"/>
      <c r="D27" s="486"/>
      <c r="E27" s="486"/>
      <c r="F27" s="486"/>
      <c r="G27" s="487"/>
      <c r="H27" s="353"/>
      <c r="I27" s="526" t="s">
        <v>268</v>
      </c>
      <c r="J27" s="489"/>
      <c r="K27" s="489"/>
      <c r="L27" s="489"/>
      <c r="M27" s="489"/>
      <c r="N27" s="489"/>
      <c r="O27" s="490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</row>
    <row r="28" spans="1:50" ht="17.25" thickBot="1" x14ac:dyDescent="0.25">
      <c r="A28" s="160">
        <v>14</v>
      </c>
      <c r="B28" s="486" t="s">
        <v>124</v>
      </c>
      <c r="C28" s="486"/>
      <c r="D28" s="486"/>
      <c r="E28" s="486"/>
      <c r="F28" s="486"/>
      <c r="G28" s="487"/>
      <c r="H28" s="353"/>
      <c r="I28" s="526" t="s">
        <v>282</v>
      </c>
      <c r="J28" s="489"/>
      <c r="K28" s="489"/>
      <c r="L28" s="489"/>
      <c r="M28" s="489"/>
      <c r="N28" s="489"/>
      <c r="O28" s="490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</row>
    <row r="29" spans="1:50" ht="39.75" customHeight="1" thickBot="1" x14ac:dyDescent="0.25">
      <c r="A29" s="160">
        <v>15</v>
      </c>
      <c r="B29" s="486" t="s">
        <v>125</v>
      </c>
      <c r="C29" s="486"/>
      <c r="D29" s="486"/>
      <c r="E29" s="486"/>
      <c r="F29" s="486"/>
      <c r="G29" s="487"/>
      <c r="H29" s="353"/>
      <c r="I29" s="526" t="s">
        <v>267</v>
      </c>
      <c r="J29" s="555"/>
      <c r="K29" s="555"/>
      <c r="L29" s="555"/>
      <c r="M29" s="555"/>
      <c r="N29" s="555"/>
      <c r="O29" s="556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</row>
    <row r="30" spans="1:50" ht="44.25" customHeight="1" thickBot="1" x14ac:dyDescent="0.25">
      <c r="A30" s="160">
        <v>16</v>
      </c>
      <c r="B30" s="486" t="s">
        <v>126</v>
      </c>
      <c r="C30" s="486"/>
      <c r="D30" s="486"/>
      <c r="E30" s="486"/>
      <c r="F30" s="486"/>
      <c r="G30" s="487"/>
      <c r="H30" s="353"/>
      <c r="I30" s="526" t="s">
        <v>269</v>
      </c>
      <c r="J30" s="489"/>
      <c r="K30" s="489"/>
      <c r="L30" s="489"/>
      <c r="M30" s="489"/>
      <c r="N30" s="489"/>
      <c r="O30" s="490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</row>
    <row r="31" spans="1:50" ht="17.25" thickBot="1" x14ac:dyDescent="0.25">
      <c r="A31" s="160">
        <v>17</v>
      </c>
      <c r="B31" s="486" t="s">
        <v>127</v>
      </c>
      <c r="C31" s="486"/>
      <c r="D31" s="486"/>
      <c r="E31" s="486"/>
      <c r="F31" s="486"/>
      <c r="G31" s="487"/>
      <c r="H31" s="353"/>
      <c r="I31" s="526" t="s">
        <v>270</v>
      </c>
      <c r="J31" s="555"/>
      <c r="K31" s="555"/>
      <c r="L31" s="555"/>
      <c r="M31" s="555"/>
      <c r="N31" s="555"/>
      <c r="O31" s="556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</row>
    <row r="32" spans="1:50" ht="27.75" customHeight="1" thickBot="1" x14ac:dyDescent="0.25">
      <c r="A32" s="160">
        <v>18</v>
      </c>
      <c r="B32" s="486" t="s">
        <v>128</v>
      </c>
      <c r="C32" s="486"/>
      <c r="D32" s="486"/>
      <c r="E32" s="486"/>
      <c r="F32" s="486"/>
      <c r="G32" s="487"/>
      <c r="H32" s="353"/>
      <c r="I32" s="526" t="s">
        <v>285</v>
      </c>
      <c r="J32" s="489"/>
      <c r="K32" s="489"/>
      <c r="L32" s="489"/>
      <c r="M32" s="489"/>
      <c r="N32" s="489"/>
      <c r="O32" s="490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</row>
    <row r="33" spans="1:50" ht="17.25" thickBot="1" x14ac:dyDescent="0.25">
      <c r="A33" s="161">
        <v>19</v>
      </c>
      <c r="B33" s="491" t="s">
        <v>129</v>
      </c>
      <c r="C33" s="491"/>
      <c r="D33" s="491"/>
      <c r="E33" s="491"/>
      <c r="F33" s="491"/>
      <c r="G33" s="492"/>
      <c r="H33" s="353"/>
      <c r="I33" s="531" t="s">
        <v>193</v>
      </c>
      <c r="J33" s="494"/>
      <c r="K33" s="494"/>
      <c r="L33" s="494"/>
      <c r="M33" s="494"/>
      <c r="N33" s="494"/>
      <c r="O33" s="495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</row>
    <row r="34" spans="1:50" ht="50.25" thickBot="1" x14ac:dyDescent="0.25">
      <c r="A34" s="159" t="s">
        <v>105</v>
      </c>
      <c r="B34" s="539" t="s">
        <v>99</v>
      </c>
      <c r="C34" s="550"/>
      <c r="D34" s="550"/>
      <c r="E34" s="550"/>
      <c r="F34" s="550"/>
      <c r="G34" s="551"/>
      <c r="H34" s="315" t="s">
        <v>107</v>
      </c>
      <c r="I34" s="552" t="s">
        <v>108</v>
      </c>
      <c r="J34" s="553"/>
      <c r="K34" s="553"/>
      <c r="L34" s="553"/>
      <c r="M34" s="553"/>
      <c r="N34" s="553"/>
      <c r="O34" s="554"/>
      <c r="P34" s="151" t="s">
        <v>109</v>
      </c>
      <c r="Q34" s="151" t="s">
        <v>110</v>
      </c>
      <c r="R34" s="151" t="s">
        <v>111</v>
      </c>
      <c r="S34" s="162"/>
      <c r="T34" s="162"/>
      <c r="U34" s="163"/>
      <c r="V34" s="162"/>
      <c r="W34" s="163"/>
      <c r="X34" s="163"/>
      <c r="Y34" s="163"/>
      <c r="Z34" s="162"/>
      <c r="AA34" s="162"/>
      <c r="AB34" s="163"/>
      <c r="AC34" s="162"/>
      <c r="AD34" s="163"/>
      <c r="AE34" s="163"/>
      <c r="AF34" s="163"/>
      <c r="AG34" s="162"/>
      <c r="AH34" s="162"/>
      <c r="AI34" s="163"/>
      <c r="AJ34" s="162"/>
      <c r="AK34" s="163"/>
      <c r="AL34" s="163"/>
      <c r="AM34" s="163"/>
      <c r="AN34" s="162"/>
      <c r="AO34" s="162"/>
      <c r="AP34" s="163"/>
      <c r="AQ34" s="162"/>
      <c r="AR34" s="163"/>
      <c r="AS34" s="163"/>
      <c r="AT34" s="163"/>
      <c r="AU34" s="162"/>
      <c r="AV34" s="162"/>
      <c r="AW34" s="163"/>
      <c r="AX34" s="162"/>
    </row>
    <row r="35" spans="1:50" ht="35.25" customHeight="1" thickBot="1" x14ac:dyDescent="0.25">
      <c r="A35" s="157">
        <v>20</v>
      </c>
      <c r="B35" s="517" t="s">
        <v>286</v>
      </c>
      <c r="C35" s="517"/>
      <c r="D35" s="517"/>
      <c r="E35" s="517"/>
      <c r="F35" s="517"/>
      <c r="G35" s="518"/>
      <c r="H35" s="353"/>
      <c r="I35" s="526" t="s">
        <v>260</v>
      </c>
      <c r="J35" s="527"/>
      <c r="K35" s="527"/>
      <c r="L35" s="527"/>
      <c r="M35" s="527"/>
      <c r="N35" s="527"/>
      <c r="O35" s="528"/>
      <c r="P35" s="151">
        <f>COUNTIF(H35:H36,"SI")</f>
        <v>0</v>
      </c>
      <c r="Q35" s="151">
        <f>COUNTA(H35:H36)-COUNTIF(H35:H36,"NA")</f>
        <v>0</v>
      </c>
      <c r="R35" s="156">
        <f>IF((Q35&gt;0),P35/Q35,0)</f>
        <v>0</v>
      </c>
      <c r="S35" s="162"/>
      <c r="T35" s="162"/>
      <c r="U35" s="163"/>
      <c r="V35" s="162"/>
      <c r="W35" s="163"/>
      <c r="X35" s="163"/>
      <c r="Y35" s="163"/>
      <c r="Z35" s="162"/>
      <c r="AA35" s="162"/>
      <c r="AB35" s="163"/>
      <c r="AC35" s="162"/>
      <c r="AD35" s="163"/>
      <c r="AE35" s="163"/>
      <c r="AF35" s="163"/>
      <c r="AG35" s="162"/>
      <c r="AH35" s="162"/>
      <c r="AI35" s="163"/>
      <c r="AJ35" s="162"/>
      <c r="AK35" s="163"/>
      <c r="AL35" s="163"/>
      <c r="AM35" s="163"/>
      <c r="AN35" s="162"/>
      <c r="AO35" s="162"/>
      <c r="AP35" s="163"/>
      <c r="AQ35" s="162"/>
      <c r="AR35" s="163"/>
      <c r="AS35" s="163"/>
      <c r="AT35" s="163"/>
      <c r="AU35" s="162"/>
      <c r="AV35" s="162"/>
      <c r="AW35" s="163"/>
      <c r="AX35" s="162"/>
    </row>
    <row r="36" spans="1:50" ht="17.25" thickBot="1" x14ac:dyDescent="0.25">
      <c r="A36" s="158">
        <v>21</v>
      </c>
      <c r="B36" s="501" t="s">
        <v>130</v>
      </c>
      <c r="C36" s="501"/>
      <c r="D36" s="501"/>
      <c r="E36" s="501"/>
      <c r="F36" s="501"/>
      <c r="G36" s="502"/>
      <c r="H36" s="353"/>
      <c r="I36" s="541"/>
      <c r="J36" s="494"/>
      <c r="K36" s="494"/>
      <c r="L36" s="494"/>
      <c r="M36" s="494"/>
      <c r="N36" s="494"/>
      <c r="O36" s="495"/>
      <c r="P36" s="162"/>
      <c r="Q36" s="163"/>
      <c r="R36" s="163"/>
      <c r="S36" s="162"/>
      <c r="T36" s="162"/>
      <c r="U36" s="163"/>
      <c r="V36" s="162"/>
      <c r="W36" s="163"/>
      <c r="X36" s="163"/>
      <c r="Y36" s="163"/>
      <c r="Z36" s="162"/>
      <c r="AA36" s="162"/>
      <c r="AB36" s="163"/>
      <c r="AC36" s="162"/>
      <c r="AD36" s="163"/>
      <c r="AE36" s="163"/>
      <c r="AF36" s="163"/>
      <c r="AG36" s="162"/>
      <c r="AH36" s="162"/>
      <c r="AI36" s="163"/>
      <c r="AJ36" s="162"/>
      <c r="AK36" s="163"/>
      <c r="AL36" s="163"/>
      <c r="AM36" s="163"/>
      <c r="AN36" s="162"/>
      <c r="AO36" s="162"/>
      <c r="AP36" s="163"/>
      <c r="AQ36" s="162"/>
      <c r="AR36" s="163"/>
      <c r="AS36" s="163"/>
      <c r="AT36" s="163"/>
      <c r="AU36" s="162"/>
      <c r="AV36" s="162"/>
      <c r="AW36" s="163"/>
      <c r="AX36" s="162"/>
    </row>
    <row r="37" spans="1:50" ht="50.25" thickBot="1" x14ac:dyDescent="0.25">
      <c r="A37" s="245" t="s">
        <v>105</v>
      </c>
      <c r="B37" s="542" t="s">
        <v>100</v>
      </c>
      <c r="C37" s="543"/>
      <c r="D37" s="543"/>
      <c r="E37" s="543"/>
      <c r="F37" s="543"/>
      <c r="G37" s="544"/>
      <c r="H37" s="316" t="s">
        <v>107</v>
      </c>
      <c r="I37" s="545" t="s">
        <v>108</v>
      </c>
      <c r="J37" s="546"/>
      <c r="K37" s="546"/>
      <c r="L37" s="546"/>
      <c r="M37" s="546"/>
      <c r="N37" s="546"/>
      <c r="O37" s="547"/>
      <c r="P37" s="151" t="s">
        <v>109</v>
      </c>
      <c r="Q37" s="151" t="s">
        <v>110</v>
      </c>
      <c r="R37" s="151" t="s">
        <v>111</v>
      </c>
      <c r="S37" s="162"/>
      <c r="T37" s="162"/>
      <c r="U37" s="163"/>
      <c r="V37" s="162"/>
      <c r="W37" s="163"/>
      <c r="X37" s="163"/>
      <c r="Y37" s="163"/>
      <c r="Z37" s="162"/>
      <c r="AA37" s="162"/>
      <c r="AB37" s="163"/>
      <c r="AC37" s="162"/>
      <c r="AD37" s="163"/>
      <c r="AE37" s="163"/>
      <c r="AF37" s="163"/>
      <c r="AG37" s="162"/>
      <c r="AH37" s="162"/>
      <c r="AI37" s="163"/>
      <c r="AJ37" s="162"/>
      <c r="AK37" s="163"/>
      <c r="AL37" s="163"/>
      <c r="AM37" s="163"/>
      <c r="AN37" s="162"/>
      <c r="AO37" s="162"/>
      <c r="AP37" s="163"/>
      <c r="AQ37" s="162"/>
      <c r="AR37" s="163"/>
      <c r="AS37" s="163"/>
      <c r="AT37" s="163"/>
      <c r="AU37" s="162"/>
      <c r="AV37" s="162"/>
      <c r="AW37" s="163"/>
      <c r="AX37" s="162"/>
    </row>
    <row r="38" spans="1:50" ht="30" customHeight="1" thickBot="1" x14ac:dyDescent="0.25">
      <c r="A38" s="155">
        <v>22</v>
      </c>
      <c r="B38" s="548" t="s">
        <v>131</v>
      </c>
      <c r="C38" s="548"/>
      <c r="D38" s="548"/>
      <c r="E38" s="548"/>
      <c r="F38" s="548"/>
      <c r="G38" s="549"/>
      <c r="H38" s="353"/>
      <c r="I38" s="536" t="s">
        <v>274</v>
      </c>
      <c r="J38" s="511"/>
      <c r="K38" s="511"/>
      <c r="L38" s="511"/>
      <c r="M38" s="511"/>
      <c r="N38" s="511"/>
      <c r="O38" s="512"/>
      <c r="P38" s="151">
        <f>COUNTIF(H38:H40,"SI")</f>
        <v>0</v>
      </c>
      <c r="Q38" s="151">
        <f>COUNTA(H38:H40)-COUNTIF(H38:H40,"NA")</f>
        <v>0</v>
      </c>
      <c r="R38" s="156">
        <f>IF((Q38&gt;0),P38/Q38,0)</f>
        <v>0</v>
      </c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</row>
    <row r="39" spans="1:50" ht="33.75" customHeight="1" thickBot="1" x14ac:dyDescent="0.25">
      <c r="A39" s="157">
        <v>23</v>
      </c>
      <c r="B39" s="513" t="s">
        <v>132</v>
      </c>
      <c r="C39" s="513"/>
      <c r="D39" s="513"/>
      <c r="E39" s="513"/>
      <c r="F39" s="513"/>
      <c r="G39" s="514"/>
      <c r="H39" s="353"/>
      <c r="I39" s="526" t="s">
        <v>194</v>
      </c>
      <c r="J39" s="489"/>
      <c r="K39" s="489"/>
      <c r="L39" s="489"/>
      <c r="M39" s="489"/>
      <c r="N39" s="489"/>
      <c r="O39" s="490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</row>
    <row r="40" spans="1:50" ht="17.25" thickBot="1" x14ac:dyDescent="0.25">
      <c r="A40" s="158">
        <v>24</v>
      </c>
      <c r="B40" s="501" t="s">
        <v>133</v>
      </c>
      <c r="C40" s="501"/>
      <c r="D40" s="501"/>
      <c r="E40" s="501"/>
      <c r="F40" s="501"/>
      <c r="G40" s="502"/>
      <c r="H40" s="353"/>
      <c r="I40" s="531" t="s">
        <v>261</v>
      </c>
      <c r="J40" s="532"/>
      <c r="K40" s="532"/>
      <c r="L40" s="532"/>
      <c r="M40" s="532"/>
      <c r="N40" s="532"/>
      <c r="O40" s="533"/>
      <c r="P40" s="151"/>
      <c r="Q40" s="151"/>
      <c r="R40" s="151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</row>
    <row r="41" spans="1:50" ht="50.25" thickBot="1" x14ac:dyDescent="0.25">
      <c r="A41" s="159" t="s">
        <v>105</v>
      </c>
      <c r="B41" s="505" t="s">
        <v>101</v>
      </c>
      <c r="C41" s="505"/>
      <c r="D41" s="505"/>
      <c r="E41" s="505"/>
      <c r="F41" s="505"/>
      <c r="G41" s="539"/>
      <c r="H41" s="317" t="s">
        <v>107</v>
      </c>
      <c r="I41" s="540" t="s">
        <v>108</v>
      </c>
      <c r="J41" s="506"/>
      <c r="K41" s="506"/>
      <c r="L41" s="506"/>
      <c r="M41" s="506"/>
      <c r="N41" s="506"/>
      <c r="O41" s="507"/>
      <c r="P41" s="151" t="s">
        <v>109</v>
      </c>
      <c r="Q41" s="151" t="s">
        <v>110</v>
      </c>
      <c r="R41" s="151" t="s">
        <v>111</v>
      </c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</row>
    <row r="42" spans="1:50" ht="36" customHeight="1" thickBot="1" x14ac:dyDescent="0.25">
      <c r="A42" s="155">
        <v>25</v>
      </c>
      <c r="B42" s="519" t="s">
        <v>277</v>
      </c>
      <c r="C42" s="519"/>
      <c r="D42" s="519"/>
      <c r="E42" s="519"/>
      <c r="F42" s="519"/>
      <c r="G42" s="520"/>
      <c r="H42" s="353"/>
      <c r="I42" s="536" t="s">
        <v>195</v>
      </c>
      <c r="J42" s="537"/>
      <c r="K42" s="537"/>
      <c r="L42" s="537"/>
      <c r="M42" s="537"/>
      <c r="N42" s="537"/>
      <c r="O42" s="538"/>
      <c r="P42" s="259">
        <f>IF(S42=1,(COUNTIF(H42:H50,"SI")),(COUNTIF(H42:H47,"SI")))</f>
        <v>0</v>
      </c>
      <c r="Q42" s="259">
        <f>IF(S42=1,(COUNTA(H42:H50)-COUNTIF(H42:H50,"NA")),(COUNTA(H42:H47)-COUNTIF(H42:H47,"NA")))</f>
        <v>0</v>
      </c>
      <c r="R42" s="156">
        <f>IF((Q42&gt;0),P42/Q42,0)</f>
        <v>0</v>
      </c>
      <c r="S42" s="259">
        <f>IF(H48="si",1,0)</f>
        <v>0</v>
      </c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</row>
    <row r="43" spans="1:50" ht="17.25" thickBot="1" x14ac:dyDescent="0.25">
      <c r="A43" s="157">
        <v>26</v>
      </c>
      <c r="B43" s="517" t="s">
        <v>134</v>
      </c>
      <c r="C43" s="517"/>
      <c r="D43" s="517"/>
      <c r="E43" s="517"/>
      <c r="F43" s="517"/>
      <c r="G43" s="518"/>
      <c r="H43" s="353"/>
      <c r="I43" s="526" t="s">
        <v>281</v>
      </c>
      <c r="J43" s="527"/>
      <c r="K43" s="527"/>
      <c r="L43" s="527"/>
      <c r="M43" s="527"/>
      <c r="N43" s="527"/>
      <c r="O43" s="528"/>
      <c r="P43" s="151"/>
      <c r="Q43" s="151"/>
      <c r="R43" s="151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</row>
    <row r="44" spans="1:50" ht="36.75" customHeight="1" thickBot="1" x14ac:dyDescent="0.25">
      <c r="A44" s="157">
        <v>27</v>
      </c>
      <c r="B44" s="517" t="s">
        <v>287</v>
      </c>
      <c r="C44" s="517"/>
      <c r="D44" s="517"/>
      <c r="E44" s="517"/>
      <c r="F44" s="517"/>
      <c r="G44" s="518"/>
      <c r="H44" s="353"/>
      <c r="I44" s="526"/>
      <c r="J44" s="527"/>
      <c r="K44" s="527"/>
      <c r="L44" s="527"/>
      <c r="M44" s="527"/>
      <c r="N44" s="527"/>
      <c r="O44" s="528"/>
      <c r="P44" s="151"/>
      <c r="Q44" s="151"/>
      <c r="R44" s="151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</row>
    <row r="45" spans="1:50" ht="17.25" thickBot="1" x14ac:dyDescent="0.25">
      <c r="A45" s="157">
        <v>28</v>
      </c>
      <c r="B45" s="534" t="s">
        <v>135</v>
      </c>
      <c r="C45" s="534"/>
      <c r="D45" s="534"/>
      <c r="E45" s="534"/>
      <c r="F45" s="534"/>
      <c r="G45" s="535"/>
      <c r="H45" s="353"/>
      <c r="I45" s="526" t="s">
        <v>281</v>
      </c>
      <c r="J45" s="527"/>
      <c r="K45" s="527"/>
      <c r="L45" s="527"/>
      <c r="M45" s="527"/>
      <c r="N45" s="527"/>
      <c r="O45" s="528"/>
      <c r="P45" s="151"/>
      <c r="Q45" s="151"/>
      <c r="R45" s="151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</row>
    <row r="46" spans="1:50" ht="31.5" customHeight="1" thickBot="1" x14ac:dyDescent="0.25">
      <c r="A46" s="157">
        <v>29</v>
      </c>
      <c r="B46" s="517" t="s">
        <v>136</v>
      </c>
      <c r="C46" s="517"/>
      <c r="D46" s="517"/>
      <c r="E46" s="517"/>
      <c r="F46" s="517"/>
      <c r="G46" s="518"/>
      <c r="H46" s="353"/>
      <c r="I46" s="526"/>
      <c r="J46" s="527"/>
      <c r="K46" s="527"/>
      <c r="L46" s="527"/>
      <c r="M46" s="527"/>
      <c r="N46" s="527"/>
      <c r="O46" s="528"/>
      <c r="P46" s="151"/>
      <c r="Q46" s="151"/>
      <c r="R46" s="151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</row>
    <row r="47" spans="1:50" ht="17.25" thickBot="1" x14ac:dyDescent="0.25">
      <c r="A47" s="157">
        <v>30</v>
      </c>
      <c r="B47" s="517" t="s">
        <v>137</v>
      </c>
      <c r="C47" s="517"/>
      <c r="D47" s="517"/>
      <c r="E47" s="517"/>
      <c r="F47" s="517"/>
      <c r="G47" s="518"/>
      <c r="H47" s="353"/>
      <c r="I47" s="526" t="s">
        <v>196</v>
      </c>
      <c r="J47" s="527"/>
      <c r="K47" s="527"/>
      <c r="L47" s="527"/>
      <c r="M47" s="527"/>
      <c r="N47" s="527"/>
      <c r="O47" s="528"/>
      <c r="P47" s="151"/>
      <c r="Q47" s="151"/>
      <c r="R47" s="151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</row>
    <row r="48" spans="1:50" ht="17.25" thickBot="1" x14ac:dyDescent="0.25">
      <c r="A48" s="157">
        <v>31</v>
      </c>
      <c r="B48" s="517" t="s">
        <v>138</v>
      </c>
      <c r="C48" s="517"/>
      <c r="D48" s="517"/>
      <c r="E48" s="517"/>
      <c r="F48" s="517"/>
      <c r="G48" s="518"/>
      <c r="H48" s="353"/>
      <c r="I48" s="523"/>
      <c r="J48" s="524"/>
      <c r="K48" s="524"/>
      <c r="L48" s="524"/>
      <c r="M48" s="524"/>
      <c r="N48" s="524"/>
      <c r="O48" s="525"/>
      <c r="P48" s="151"/>
      <c r="Q48" s="151"/>
      <c r="R48" s="151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</row>
    <row r="49" spans="1:50" ht="17.25" thickBot="1" x14ac:dyDescent="0.25">
      <c r="A49" s="157">
        <v>32</v>
      </c>
      <c r="B49" s="517" t="s">
        <v>139</v>
      </c>
      <c r="C49" s="517"/>
      <c r="D49" s="517"/>
      <c r="E49" s="517"/>
      <c r="F49" s="517"/>
      <c r="G49" s="518"/>
      <c r="H49" s="353"/>
      <c r="I49" s="526"/>
      <c r="J49" s="527"/>
      <c r="K49" s="527"/>
      <c r="L49" s="527"/>
      <c r="M49" s="527"/>
      <c r="N49" s="527"/>
      <c r="O49" s="528"/>
      <c r="P49" s="151"/>
      <c r="Q49" s="151"/>
      <c r="R49" s="151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</row>
    <row r="50" spans="1:50" ht="17.25" thickBot="1" x14ac:dyDescent="0.25">
      <c r="A50" s="158">
        <v>33</v>
      </c>
      <c r="B50" s="529" t="s">
        <v>140</v>
      </c>
      <c r="C50" s="529"/>
      <c r="D50" s="529"/>
      <c r="E50" s="529"/>
      <c r="F50" s="529"/>
      <c r="G50" s="530"/>
      <c r="H50" s="353"/>
      <c r="I50" s="531"/>
      <c r="J50" s="532"/>
      <c r="K50" s="532"/>
      <c r="L50" s="532"/>
      <c r="M50" s="532"/>
      <c r="N50" s="532"/>
      <c r="O50" s="533"/>
      <c r="P50" s="151"/>
      <c r="Q50" s="151"/>
      <c r="R50" s="151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</row>
    <row r="51" spans="1:50" ht="50.25" thickBot="1" x14ac:dyDescent="0.25">
      <c r="A51" s="159" t="s">
        <v>105</v>
      </c>
      <c r="B51" s="505" t="s">
        <v>102</v>
      </c>
      <c r="C51" s="505"/>
      <c r="D51" s="505"/>
      <c r="E51" s="505"/>
      <c r="F51" s="505"/>
      <c r="G51" s="505"/>
      <c r="H51" s="315" t="s">
        <v>107</v>
      </c>
      <c r="I51" s="506" t="s">
        <v>108</v>
      </c>
      <c r="J51" s="506"/>
      <c r="K51" s="506"/>
      <c r="L51" s="506"/>
      <c r="M51" s="506"/>
      <c r="N51" s="506"/>
      <c r="O51" s="507"/>
      <c r="P51" s="151" t="s">
        <v>109</v>
      </c>
      <c r="Q51" s="151" t="s">
        <v>110</v>
      </c>
      <c r="R51" s="151" t="s">
        <v>111</v>
      </c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</row>
    <row r="52" spans="1:50" ht="16.5" customHeight="1" thickBot="1" x14ac:dyDescent="0.25">
      <c r="A52" s="155">
        <v>34</v>
      </c>
      <c r="B52" s="519" t="s">
        <v>283</v>
      </c>
      <c r="C52" s="519"/>
      <c r="D52" s="519"/>
      <c r="E52" s="519"/>
      <c r="F52" s="519"/>
      <c r="G52" s="520"/>
      <c r="H52" s="353"/>
      <c r="I52" s="521" t="s">
        <v>275</v>
      </c>
      <c r="J52" s="521"/>
      <c r="K52" s="521"/>
      <c r="L52" s="521"/>
      <c r="M52" s="521"/>
      <c r="N52" s="521"/>
      <c r="O52" s="522"/>
      <c r="P52" s="151">
        <f>COUNTIF(H52:H59,"SI")</f>
        <v>0</v>
      </c>
      <c r="Q52" s="151">
        <f>COUNTA(H52:H59)-COUNTIF(H52:H59,"NA")</f>
        <v>0</v>
      </c>
      <c r="R52" s="156">
        <f>IF((Q52&gt;0),P52/Q52,0)</f>
        <v>0</v>
      </c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</row>
    <row r="53" spans="1:50" ht="17.25" thickBot="1" x14ac:dyDescent="0.25">
      <c r="A53" s="157">
        <v>35</v>
      </c>
      <c r="B53" s="517" t="s">
        <v>288</v>
      </c>
      <c r="C53" s="517"/>
      <c r="D53" s="517"/>
      <c r="E53" s="517"/>
      <c r="F53" s="517"/>
      <c r="G53" s="518"/>
      <c r="H53" s="353"/>
      <c r="I53" s="515"/>
      <c r="J53" s="515"/>
      <c r="K53" s="515"/>
      <c r="L53" s="515"/>
      <c r="M53" s="515"/>
      <c r="N53" s="515"/>
      <c r="O53" s="516"/>
      <c r="P53" s="151"/>
      <c r="Q53" s="151"/>
      <c r="R53" s="151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</row>
    <row r="54" spans="1:50" ht="17.25" customHeight="1" thickBot="1" x14ac:dyDescent="0.25">
      <c r="A54" s="157">
        <v>36</v>
      </c>
      <c r="B54" s="517" t="s">
        <v>271</v>
      </c>
      <c r="C54" s="517"/>
      <c r="D54" s="517"/>
      <c r="E54" s="517"/>
      <c r="F54" s="517"/>
      <c r="G54" s="518"/>
      <c r="H54" s="353"/>
      <c r="I54" s="515"/>
      <c r="J54" s="515"/>
      <c r="K54" s="515"/>
      <c r="L54" s="515"/>
      <c r="M54" s="515"/>
      <c r="N54" s="515"/>
      <c r="O54" s="516"/>
      <c r="P54" s="151"/>
      <c r="Q54" s="151"/>
      <c r="R54" s="151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</row>
    <row r="55" spans="1:50" ht="32.25" customHeight="1" thickBot="1" x14ac:dyDescent="0.25">
      <c r="A55" s="157">
        <v>37</v>
      </c>
      <c r="B55" s="517" t="s">
        <v>263</v>
      </c>
      <c r="C55" s="517"/>
      <c r="D55" s="517"/>
      <c r="E55" s="517"/>
      <c r="F55" s="517"/>
      <c r="G55" s="518"/>
      <c r="H55" s="353"/>
      <c r="I55" s="515" t="s">
        <v>197</v>
      </c>
      <c r="J55" s="515"/>
      <c r="K55" s="515"/>
      <c r="L55" s="515"/>
      <c r="M55" s="515"/>
      <c r="N55" s="515"/>
      <c r="O55" s="516"/>
      <c r="P55" s="151"/>
      <c r="Q55" s="151"/>
      <c r="R55" s="151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</row>
    <row r="56" spans="1:50" ht="17.25" customHeight="1" thickBot="1" x14ac:dyDescent="0.25">
      <c r="A56" s="157">
        <v>38</v>
      </c>
      <c r="B56" s="513" t="s">
        <v>141</v>
      </c>
      <c r="C56" s="513"/>
      <c r="D56" s="513"/>
      <c r="E56" s="513"/>
      <c r="F56" s="513"/>
      <c r="G56" s="514"/>
      <c r="H56" s="353"/>
      <c r="I56" s="515" t="s">
        <v>197</v>
      </c>
      <c r="J56" s="515"/>
      <c r="K56" s="515"/>
      <c r="L56" s="515"/>
      <c r="M56" s="515"/>
      <c r="N56" s="515"/>
      <c r="O56" s="516"/>
      <c r="P56" s="151"/>
      <c r="Q56" s="151"/>
      <c r="R56" s="151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</row>
    <row r="57" spans="1:50" ht="17.25" customHeight="1" thickBot="1" x14ac:dyDescent="0.25">
      <c r="A57" s="157">
        <v>39</v>
      </c>
      <c r="B57" s="513" t="s">
        <v>142</v>
      </c>
      <c r="C57" s="513"/>
      <c r="D57" s="513"/>
      <c r="E57" s="513"/>
      <c r="F57" s="513"/>
      <c r="G57" s="514"/>
      <c r="H57" s="353"/>
      <c r="I57" s="515"/>
      <c r="J57" s="515"/>
      <c r="K57" s="515"/>
      <c r="L57" s="515"/>
      <c r="M57" s="515"/>
      <c r="N57" s="515"/>
      <c r="O57" s="516"/>
      <c r="P57" s="151"/>
      <c r="Q57" s="151"/>
      <c r="R57" s="151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</row>
    <row r="58" spans="1:50" ht="17.25" customHeight="1" thickBot="1" x14ac:dyDescent="0.25">
      <c r="A58" s="157">
        <v>40</v>
      </c>
      <c r="B58" s="513" t="s">
        <v>143</v>
      </c>
      <c r="C58" s="513"/>
      <c r="D58" s="513"/>
      <c r="E58" s="513"/>
      <c r="F58" s="513"/>
      <c r="G58" s="514"/>
      <c r="H58" s="353"/>
      <c r="I58" s="515"/>
      <c r="J58" s="515"/>
      <c r="K58" s="515"/>
      <c r="L58" s="515"/>
      <c r="M58" s="515"/>
      <c r="N58" s="515"/>
      <c r="O58" s="516"/>
      <c r="P58" s="151"/>
      <c r="Q58" s="151"/>
      <c r="R58" s="151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</row>
    <row r="59" spans="1:50" ht="17.25" customHeight="1" thickBot="1" x14ac:dyDescent="0.25">
      <c r="A59" s="158">
        <v>41</v>
      </c>
      <c r="B59" s="501" t="s">
        <v>144</v>
      </c>
      <c r="C59" s="501"/>
      <c r="D59" s="501"/>
      <c r="E59" s="501"/>
      <c r="F59" s="501"/>
      <c r="G59" s="502"/>
      <c r="H59" s="353"/>
      <c r="I59" s="503" t="s">
        <v>193</v>
      </c>
      <c r="J59" s="503"/>
      <c r="K59" s="503"/>
      <c r="L59" s="503"/>
      <c r="M59" s="503"/>
      <c r="N59" s="503"/>
      <c r="O59" s="504"/>
      <c r="P59" s="151"/>
      <c r="Q59" s="151"/>
      <c r="R59" s="151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</row>
    <row r="60" spans="1:50" ht="50.25" thickBot="1" x14ac:dyDescent="0.25">
      <c r="A60" s="159" t="s">
        <v>105</v>
      </c>
      <c r="B60" s="505" t="s">
        <v>103</v>
      </c>
      <c r="C60" s="505"/>
      <c r="D60" s="505"/>
      <c r="E60" s="505"/>
      <c r="F60" s="505"/>
      <c r="G60" s="505"/>
      <c r="H60" s="315" t="s">
        <v>107</v>
      </c>
      <c r="I60" s="506" t="s">
        <v>108</v>
      </c>
      <c r="J60" s="506"/>
      <c r="K60" s="506"/>
      <c r="L60" s="506"/>
      <c r="M60" s="506"/>
      <c r="N60" s="506"/>
      <c r="O60" s="507"/>
      <c r="P60" s="151" t="s">
        <v>109</v>
      </c>
      <c r="Q60" s="151" t="s">
        <v>110</v>
      </c>
      <c r="R60" s="151" t="s">
        <v>111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</row>
    <row r="61" spans="1:50" ht="16.5" x14ac:dyDescent="0.2">
      <c r="A61" s="165">
        <v>42</v>
      </c>
      <c r="B61" s="508" t="s">
        <v>272</v>
      </c>
      <c r="C61" s="508"/>
      <c r="D61" s="508"/>
      <c r="E61" s="508"/>
      <c r="F61" s="508"/>
      <c r="G61" s="509"/>
      <c r="H61" s="353"/>
      <c r="I61" s="510" t="s">
        <v>273</v>
      </c>
      <c r="J61" s="511"/>
      <c r="K61" s="511"/>
      <c r="L61" s="511"/>
      <c r="M61" s="511"/>
      <c r="N61" s="511"/>
      <c r="O61" s="512"/>
      <c r="P61" s="151">
        <f>COUNTIF(H61:H67,"SI")</f>
        <v>0</v>
      </c>
      <c r="Q61" s="151">
        <f>COUNTA(H61:H67)-COUNTIF(H61:H67,"NA")</f>
        <v>0</v>
      </c>
      <c r="R61" s="156">
        <f>IF((Q61&gt;0),P61/Q61,0)</f>
        <v>0</v>
      </c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</row>
    <row r="62" spans="1:50" ht="17.25" thickBot="1" x14ac:dyDescent="0.25">
      <c r="A62" s="166"/>
      <c r="B62" s="496" t="s">
        <v>145</v>
      </c>
      <c r="C62" s="496"/>
      <c r="D62" s="496"/>
      <c r="E62" s="496"/>
      <c r="F62" s="496"/>
      <c r="G62" s="497"/>
      <c r="H62" s="318"/>
      <c r="I62" s="498"/>
      <c r="J62" s="499"/>
      <c r="K62" s="499"/>
      <c r="L62" s="499"/>
      <c r="M62" s="499"/>
      <c r="N62" s="499"/>
      <c r="O62" s="500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</row>
    <row r="63" spans="1:50" ht="17.25" thickBot="1" x14ac:dyDescent="0.25">
      <c r="A63" s="167">
        <v>43</v>
      </c>
      <c r="B63" s="486" t="s">
        <v>146</v>
      </c>
      <c r="C63" s="486"/>
      <c r="D63" s="486"/>
      <c r="E63" s="486"/>
      <c r="F63" s="486"/>
      <c r="G63" s="487"/>
      <c r="H63" s="353"/>
      <c r="I63" s="488" t="s">
        <v>198</v>
      </c>
      <c r="J63" s="489"/>
      <c r="K63" s="489"/>
      <c r="L63" s="489"/>
      <c r="M63" s="489"/>
      <c r="N63" s="489"/>
      <c r="O63" s="490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</row>
    <row r="64" spans="1:50" ht="17.25" thickBot="1" x14ac:dyDescent="0.25">
      <c r="A64" s="167">
        <v>44</v>
      </c>
      <c r="B64" s="486" t="s">
        <v>147</v>
      </c>
      <c r="C64" s="486"/>
      <c r="D64" s="486"/>
      <c r="E64" s="486"/>
      <c r="F64" s="486"/>
      <c r="G64" s="487"/>
      <c r="H64" s="353"/>
      <c r="I64" s="488" t="s">
        <v>198</v>
      </c>
      <c r="J64" s="489"/>
      <c r="K64" s="489"/>
      <c r="L64" s="489"/>
      <c r="M64" s="489"/>
      <c r="N64" s="489"/>
      <c r="O64" s="490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</row>
    <row r="65" spans="1:50" ht="17.25" thickBot="1" x14ac:dyDescent="0.25">
      <c r="A65" s="167">
        <v>45</v>
      </c>
      <c r="B65" s="486" t="s">
        <v>148</v>
      </c>
      <c r="C65" s="486"/>
      <c r="D65" s="486"/>
      <c r="E65" s="486"/>
      <c r="F65" s="486"/>
      <c r="G65" s="487"/>
      <c r="H65" s="353"/>
      <c r="I65" s="488" t="s">
        <v>198</v>
      </c>
      <c r="J65" s="489"/>
      <c r="K65" s="489"/>
      <c r="L65" s="489"/>
      <c r="M65" s="489"/>
      <c r="N65" s="489"/>
      <c r="O65" s="490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</row>
    <row r="66" spans="1:50" ht="17.25" thickBot="1" x14ac:dyDescent="0.25">
      <c r="A66" s="167">
        <v>46</v>
      </c>
      <c r="B66" s="486" t="s">
        <v>149</v>
      </c>
      <c r="C66" s="486"/>
      <c r="D66" s="486"/>
      <c r="E66" s="486"/>
      <c r="F66" s="486"/>
      <c r="G66" s="487"/>
      <c r="H66" s="353"/>
      <c r="I66" s="488" t="s">
        <v>198</v>
      </c>
      <c r="J66" s="489"/>
      <c r="K66" s="489"/>
      <c r="L66" s="489"/>
      <c r="M66" s="489"/>
      <c r="N66" s="489"/>
      <c r="O66" s="490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</row>
    <row r="67" spans="1:50" ht="17.25" thickBot="1" x14ac:dyDescent="0.25">
      <c r="A67" s="168">
        <v>47</v>
      </c>
      <c r="B67" s="491" t="s">
        <v>150</v>
      </c>
      <c r="C67" s="491"/>
      <c r="D67" s="491"/>
      <c r="E67" s="491"/>
      <c r="F67" s="491"/>
      <c r="G67" s="492"/>
      <c r="H67" s="353"/>
      <c r="I67" s="493" t="s">
        <v>198</v>
      </c>
      <c r="J67" s="494"/>
      <c r="K67" s="494"/>
      <c r="L67" s="494"/>
      <c r="M67" s="494"/>
      <c r="N67" s="494"/>
      <c r="O67" s="495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</row>
    <row r="68" spans="1:50" ht="17.25" thickBot="1" x14ac:dyDescent="0.25">
      <c r="A68" s="153"/>
      <c r="B68" s="169"/>
      <c r="C68" s="169"/>
      <c r="D68" s="169"/>
      <c r="E68" s="169"/>
      <c r="F68" s="169"/>
      <c r="G68" s="169"/>
      <c r="H68" s="154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</row>
    <row r="69" spans="1:50" ht="114.75" customHeight="1" thickBot="1" x14ac:dyDescent="0.25">
      <c r="A69" s="411" t="s">
        <v>320</v>
      </c>
      <c r="B69" s="412"/>
      <c r="C69" s="412" t="s">
        <v>321</v>
      </c>
      <c r="D69" s="412"/>
      <c r="E69" s="412"/>
      <c r="F69" s="412"/>
      <c r="G69" s="412"/>
      <c r="H69" s="412" t="s">
        <v>322</v>
      </c>
      <c r="I69" s="412"/>
      <c r="J69" s="412"/>
      <c r="K69" s="412"/>
      <c r="L69" s="412"/>
      <c r="M69" s="412"/>
      <c r="N69" s="412"/>
      <c r="O69" s="413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</row>
    <row r="70" spans="1:50" ht="16.5" x14ac:dyDescent="0.2">
      <c r="A70" s="153"/>
      <c r="B70" s="169"/>
      <c r="C70" s="169"/>
      <c r="D70" s="169"/>
      <c r="E70" s="169"/>
      <c r="F70" s="169"/>
      <c r="G70" s="169"/>
      <c r="H70" s="154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</row>
    <row r="71" spans="1:50" ht="16.5" x14ac:dyDescent="0.2">
      <c r="A71" s="153"/>
      <c r="B71" s="169"/>
      <c r="C71" s="169"/>
      <c r="D71" s="169"/>
      <c r="E71" s="169"/>
      <c r="F71" s="169"/>
      <c r="G71" s="169"/>
      <c r="H71" s="154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</row>
    <row r="72" spans="1:50" ht="16.5" x14ac:dyDescent="0.2">
      <c r="A72" s="153"/>
      <c r="B72" s="169"/>
      <c r="C72" s="169"/>
      <c r="D72" s="169"/>
      <c r="E72" s="169"/>
      <c r="F72" s="169"/>
      <c r="G72" s="169"/>
      <c r="H72" s="154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</row>
    <row r="73" spans="1:50" ht="16.5" x14ac:dyDescent="0.2">
      <c r="A73" s="153"/>
      <c r="B73" s="169"/>
      <c r="C73" s="169"/>
      <c r="D73" s="169"/>
      <c r="E73" s="169"/>
      <c r="F73" s="169"/>
      <c r="G73" s="169"/>
      <c r="H73" s="154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</row>
    <row r="74" spans="1:50" ht="16.5" x14ac:dyDescent="0.2">
      <c r="A74" s="153"/>
      <c r="B74" s="169"/>
      <c r="C74" s="169"/>
      <c r="D74" s="169"/>
      <c r="E74" s="169"/>
      <c r="F74" s="169"/>
      <c r="G74" s="169"/>
      <c r="H74" s="154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</row>
    <row r="75" spans="1:50" ht="16.5" x14ac:dyDescent="0.2">
      <c r="A75" s="153"/>
      <c r="B75" s="169"/>
      <c r="C75" s="169"/>
      <c r="D75" s="169"/>
      <c r="E75" s="169"/>
      <c r="F75" s="169"/>
      <c r="G75" s="169"/>
      <c r="H75" s="154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</row>
    <row r="76" spans="1:50" ht="16.5" x14ac:dyDescent="0.2">
      <c r="A76" s="153"/>
      <c r="B76" s="169"/>
      <c r="C76" s="169"/>
      <c r="D76" s="169"/>
      <c r="E76" s="169"/>
      <c r="F76" s="169"/>
      <c r="G76" s="169"/>
      <c r="H76" s="154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</row>
    <row r="77" spans="1:50" ht="16.5" x14ac:dyDescent="0.2">
      <c r="A77" s="153"/>
      <c r="B77" s="169"/>
      <c r="C77" s="169"/>
      <c r="D77" s="169"/>
      <c r="E77" s="169"/>
      <c r="F77" s="169"/>
      <c r="G77" s="169"/>
      <c r="H77" s="154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</row>
    <row r="78" spans="1:50" ht="16.5" x14ac:dyDescent="0.2">
      <c r="A78" s="153"/>
      <c r="B78" s="169"/>
      <c r="C78" s="169"/>
      <c r="D78" s="169"/>
      <c r="E78" s="169"/>
      <c r="F78" s="169"/>
      <c r="G78" s="169"/>
      <c r="H78" s="154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</row>
    <row r="79" spans="1:50" ht="16.5" x14ac:dyDescent="0.2">
      <c r="A79" s="153"/>
      <c r="B79" s="169"/>
      <c r="C79" s="169"/>
      <c r="D79" s="169"/>
      <c r="E79" s="169"/>
      <c r="F79" s="169"/>
      <c r="G79" s="169"/>
      <c r="H79" s="154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</row>
    <row r="80" spans="1:50" ht="16.5" x14ac:dyDescent="0.2">
      <c r="A80" s="153"/>
      <c r="B80" s="169"/>
      <c r="C80" s="169"/>
      <c r="D80" s="169"/>
      <c r="E80" s="169"/>
      <c r="F80" s="169"/>
      <c r="G80" s="169"/>
      <c r="H80" s="154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</row>
    <row r="81" spans="1:50" ht="16.5" x14ac:dyDescent="0.2">
      <c r="A81" s="153"/>
      <c r="B81" s="169"/>
      <c r="C81" s="169"/>
      <c r="D81" s="169"/>
      <c r="E81" s="169"/>
      <c r="F81" s="169"/>
      <c r="G81" s="169"/>
      <c r="H81" s="154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</row>
    <row r="82" spans="1:50" ht="16.5" x14ac:dyDescent="0.2">
      <c r="A82" s="153"/>
      <c r="B82" s="169"/>
      <c r="C82" s="169"/>
      <c r="D82" s="169"/>
      <c r="E82" s="169"/>
      <c r="F82" s="169"/>
      <c r="G82" s="169"/>
      <c r="H82" s="154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</row>
    <row r="83" spans="1:50" ht="16.5" x14ac:dyDescent="0.2">
      <c r="A83" s="153"/>
      <c r="B83" s="169"/>
      <c r="C83" s="169"/>
      <c r="D83" s="169"/>
      <c r="E83" s="169"/>
      <c r="F83" s="169"/>
      <c r="G83" s="169"/>
      <c r="H83" s="154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</row>
    <row r="84" spans="1:50" ht="16.5" x14ac:dyDescent="0.2">
      <c r="A84" s="153"/>
      <c r="B84" s="169"/>
      <c r="C84" s="169"/>
      <c r="D84" s="169"/>
      <c r="E84" s="169"/>
      <c r="F84" s="169"/>
      <c r="G84" s="169"/>
      <c r="H84" s="154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</row>
    <row r="85" spans="1:50" ht="16.5" x14ac:dyDescent="0.2">
      <c r="A85" s="153"/>
      <c r="B85" s="169"/>
      <c r="C85" s="169"/>
      <c r="D85" s="169"/>
      <c r="E85" s="169"/>
      <c r="F85" s="169"/>
      <c r="G85" s="169"/>
      <c r="H85" s="154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</row>
    <row r="86" spans="1:50" ht="16.5" x14ac:dyDescent="0.2">
      <c r="A86" s="153"/>
      <c r="B86" s="169"/>
      <c r="C86" s="169"/>
      <c r="D86" s="169"/>
      <c r="E86" s="169"/>
      <c r="F86" s="169"/>
      <c r="G86" s="169"/>
      <c r="H86" s="154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</row>
    <row r="87" spans="1:50" ht="16.5" x14ac:dyDescent="0.2">
      <c r="A87" s="153"/>
      <c r="B87" s="169"/>
      <c r="C87" s="169"/>
      <c r="D87" s="169"/>
      <c r="E87" s="169"/>
      <c r="F87" s="169"/>
      <c r="G87" s="169"/>
      <c r="H87" s="154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</row>
    <row r="88" spans="1:50" ht="16.5" x14ac:dyDescent="0.2">
      <c r="A88" s="153"/>
      <c r="B88" s="169"/>
      <c r="C88" s="169"/>
      <c r="D88" s="169"/>
      <c r="E88" s="169"/>
      <c r="F88" s="169"/>
      <c r="G88" s="169"/>
      <c r="H88" s="154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</row>
    <row r="89" spans="1:50" ht="16.5" x14ac:dyDescent="0.2">
      <c r="A89" s="153"/>
      <c r="B89" s="169"/>
      <c r="C89" s="169"/>
      <c r="D89" s="169"/>
      <c r="E89" s="169"/>
      <c r="F89" s="169"/>
      <c r="G89" s="169"/>
      <c r="H89" s="154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</row>
    <row r="90" spans="1:50" ht="16.5" x14ac:dyDescent="0.2">
      <c r="A90" s="153"/>
      <c r="B90" s="169"/>
      <c r="C90" s="169"/>
      <c r="D90" s="169"/>
      <c r="E90" s="169"/>
      <c r="F90" s="169"/>
      <c r="G90" s="169"/>
      <c r="H90" s="154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</row>
    <row r="91" spans="1:50" ht="16.5" x14ac:dyDescent="0.2">
      <c r="A91" s="153"/>
      <c r="B91" s="169"/>
      <c r="C91" s="169"/>
      <c r="D91" s="169"/>
      <c r="E91" s="169"/>
      <c r="F91" s="169"/>
      <c r="G91" s="169"/>
      <c r="H91" s="154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</row>
    <row r="92" spans="1:50" ht="16.5" x14ac:dyDescent="0.2">
      <c r="A92" s="153"/>
      <c r="B92" s="169"/>
      <c r="C92" s="169"/>
      <c r="D92" s="169"/>
      <c r="E92" s="169"/>
      <c r="F92" s="169"/>
      <c r="G92" s="169"/>
      <c r="H92" s="154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</row>
    <row r="93" spans="1:50" ht="16.5" x14ac:dyDescent="0.2">
      <c r="A93" s="153"/>
      <c r="B93" s="169"/>
      <c r="C93" s="169"/>
      <c r="D93" s="169"/>
      <c r="E93" s="169"/>
      <c r="F93" s="169"/>
      <c r="G93" s="169"/>
      <c r="H93" s="154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</row>
    <row r="94" spans="1:50" ht="16.5" x14ac:dyDescent="0.2">
      <c r="A94" s="153"/>
      <c r="B94" s="169"/>
      <c r="C94" s="169"/>
      <c r="D94" s="169"/>
      <c r="E94" s="169"/>
      <c r="F94" s="169"/>
      <c r="G94" s="169"/>
      <c r="H94" s="154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</row>
    <row r="95" spans="1:50" ht="16.5" x14ac:dyDescent="0.2">
      <c r="A95" s="153"/>
      <c r="B95" s="169"/>
      <c r="C95" s="169"/>
      <c r="D95" s="169"/>
      <c r="E95" s="169"/>
      <c r="F95" s="169"/>
      <c r="G95" s="169"/>
      <c r="H95" s="154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</row>
    <row r="96" spans="1:50" ht="16.5" x14ac:dyDescent="0.2">
      <c r="A96" s="153"/>
      <c r="B96" s="169"/>
      <c r="C96" s="169"/>
      <c r="D96" s="169"/>
      <c r="E96" s="169"/>
      <c r="F96" s="169"/>
      <c r="G96" s="169"/>
      <c r="H96" s="154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</row>
    <row r="97" spans="1:50" ht="16.5" x14ac:dyDescent="0.2">
      <c r="A97" s="153"/>
      <c r="B97" s="169"/>
      <c r="C97" s="169"/>
      <c r="D97" s="169"/>
      <c r="E97" s="169"/>
      <c r="F97" s="169"/>
      <c r="G97" s="169"/>
      <c r="H97" s="154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</row>
    <row r="98" spans="1:50" ht="16.5" x14ac:dyDescent="0.2">
      <c r="A98" s="153"/>
      <c r="B98" s="169"/>
      <c r="C98" s="169"/>
      <c r="D98" s="169"/>
      <c r="E98" s="169"/>
      <c r="F98" s="169"/>
      <c r="G98" s="169"/>
      <c r="H98" s="154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</row>
    <row r="99" spans="1:50" ht="16.5" x14ac:dyDescent="0.2">
      <c r="A99" s="153"/>
      <c r="B99" s="169"/>
      <c r="C99" s="169"/>
      <c r="D99" s="169"/>
      <c r="E99" s="169"/>
      <c r="F99" s="169"/>
      <c r="G99" s="169"/>
      <c r="H99" s="154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</row>
    <row r="100" spans="1:50" ht="16.5" x14ac:dyDescent="0.2">
      <c r="A100" s="153"/>
      <c r="B100" s="169"/>
      <c r="C100" s="169"/>
      <c r="D100" s="169"/>
      <c r="E100" s="169"/>
      <c r="F100" s="169"/>
      <c r="G100" s="169"/>
      <c r="H100" s="154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</row>
    <row r="101" spans="1:50" ht="16.5" x14ac:dyDescent="0.2">
      <c r="A101" s="153"/>
      <c r="B101" s="169"/>
      <c r="C101" s="169"/>
      <c r="D101" s="169"/>
      <c r="E101" s="169"/>
      <c r="F101" s="169"/>
      <c r="G101" s="169"/>
      <c r="H101" s="154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</row>
    <row r="102" spans="1:50" ht="16.5" x14ac:dyDescent="0.2">
      <c r="A102" s="153"/>
      <c r="B102" s="169"/>
      <c r="C102" s="169"/>
      <c r="D102" s="169"/>
      <c r="E102" s="169"/>
      <c r="F102" s="169"/>
      <c r="G102" s="169"/>
      <c r="H102" s="154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</row>
    <row r="103" spans="1:50" ht="16.5" x14ac:dyDescent="0.2">
      <c r="A103" s="153"/>
      <c r="B103" s="169"/>
      <c r="C103" s="169"/>
      <c r="D103" s="169"/>
      <c r="E103" s="169"/>
      <c r="F103" s="169"/>
      <c r="G103" s="169"/>
      <c r="H103" s="154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</row>
    <row r="104" spans="1:50" ht="16.5" x14ac:dyDescent="0.2">
      <c r="A104" s="153"/>
      <c r="B104" s="169"/>
      <c r="C104" s="169"/>
      <c r="D104" s="169"/>
      <c r="E104" s="169"/>
      <c r="F104" s="169"/>
      <c r="G104" s="169"/>
      <c r="H104" s="154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</row>
    <row r="105" spans="1:50" ht="16.5" x14ac:dyDescent="0.2">
      <c r="A105" s="153"/>
      <c r="B105" s="169"/>
      <c r="C105" s="169"/>
      <c r="D105" s="169"/>
      <c r="E105" s="169"/>
      <c r="F105" s="169"/>
      <c r="G105" s="169"/>
      <c r="H105" s="154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</row>
    <row r="106" spans="1:50" ht="16.5" x14ac:dyDescent="0.2">
      <c r="A106" s="153"/>
      <c r="B106" s="169"/>
      <c r="C106" s="169"/>
      <c r="D106" s="169"/>
      <c r="E106" s="169"/>
      <c r="F106" s="169"/>
      <c r="G106" s="169"/>
      <c r="H106" s="154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</row>
    <row r="107" spans="1:50" ht="16.5" x14ac:dyDescent="0.2">
      <c r="A107" s="153"/>
      <c r="B107" s="169"/>
      <c r="C107" s="169"/>
      <c r="D107" s="169"/>
      <c r="E107" s="169"/>
      <c r="F107" s="169"/>
      <c r="G107" s="169"/>
      <c r="H107" s="154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</row>
    <row r="108" spans="1:50" ht="16.5" x14ac:dyDescent="0.2">
      <c r="A108" s="153"/>
      <c r="B108" s="169"/>
      <c r="C108" s="169"/>
      <c r="D108" s="169"/>
      <c r="E108" s="169"/>
      <c r="F108" s="169"/>
      <c r="G108" s="169"/>
      <c r="H108" s="154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</row>
    <row r="109" spans="1:50" ht="16.5" x14ac:dyDescent="0.2">
      <c r="A109" s="153"/>
      <c r="B109" s="169"/>
      <c r="C109" s="169"/>
      <c r="D109" s="169"/>
      <c r="E109" s="169"/>
      <c r="F109" s="169"/>
      <c r="G109" s="169"/>
      <c r="H109" s="154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</row>
    <row r="110" spans="1:50" ht="16.5" x14ac:dyDescent="0.2">
      <c r="A110" s="153"/>
      <c r="B110" s="169"/>
      <c r="C110" s="169"/>
      <c r="D110" s="169"/>
      <c r="E110" s="169"/>
      <c r="F110" s="169"/>
      <c r="G110" s="169"/>
      <c r="H110" s="154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</row>
    <row r="111" spans="1:50" ht="16.5" x14ac:dyDescent="0.2">
      <c r="A111" s="153"/>
      <c r="B111" s="169"/>
      <c r="C111" s="169"/>
      <c r="D111" s="169"/>
      <c r="E111" s="169"/>
      <c r="F111" s="169"/>
      <c r="G111" s="169"/>
      <c r="H111" s="154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</row>
    <row r="112" spans="1:50" ht="16.5" x14ac:dyDescent="0.2">
      <c r="A112" s="153"/>
      <c r="B112" s="169"/>
      <c r="C112" s="169"/>
      <c r="D112" s="169"/>
      <c r="E112" s="169"/>
      <c r="F112" s="169"/>
      <c r="G112" s="169"/>
      <c r="H112" s="154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</row>
    <row r="113" spans="1:50" ht="16.5" x14ac:dyDescent="0.2">
      <c r="A113" s="153"/>
      <c r="B113" s="169"/>
      <c r="C113" s="169"/>
      <c r="D113" s="169"/>
      <c r="E113" s="169"/>
      <c r="F113" s="169"/>
      <c r="G113" s="169"/>
      <c r="H113" s="154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</row>
    <row r="114" spans="1:50" ht="16.5" x14ac:dyDescent="0.2">
      <c r="A114" s="153"/>
      <c r="B114" s="169"/>
      <c r="C114" s="169"/>
      <c r="D114" s="169"/>
      <c r="E114" s="169"/>
      <c r="F114" s="169"/>
      <c r="G114" s="169"/>
      <c r="H114" s="154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</row>
    <row r="115" spans="1:50" ht="16.5" x14ac:dyDescent="0.2">
      <c r="A115" s="153"/>
      <c r="B115" s="169"/>
      <c r="C115" s="169"/>
      <c r="D115" s="169"/>
      <c r="E115" s="169"/>
      <c r="F115" s="169"/>
      <c r="G115" s="169"/>
      <c r="H115" s="154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</row>
    <row r="116" spans="1:50" ht="16.5" x14ac:dyDescent="0.2">
      <c r="A116" s="153"/>
      <c r="B116" s="169"/>
      <c r="C116" s="169"/>
      <c r="D116" s="169"/>
      <c r="E116" s="169"/>
      <c r="F116" s="169"/>
      <c r="G116" s="169"/>
      <c r="H116" s="154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</row>
    <row r="117" spans="1:50" ht="16.5" x14ac:dyDescent="0.2">
      <c r="A117" s="153"/>
      <c r="B117" s="169"/>
      <c r="C117" s="169"/>
      <c r="D117" s="169"/>
      <c r="E117" s="169"/>
      <c r="F117" s="169"/>
      <c r="G117" s="169"/>
      <c r="H117" s="154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</row>
    <row r="118" spans="1:50" ht="16.5" x14ac:dyDescent="0.2">
      <c r="A118" s="153"/>
      <c r="B118" s="169"/>
      <c r="C118" s="169"/>
      <c r="D118" s="169"/>
      <c r="E118" s="169"/>
      <c r="F118" s="169"/>
      <c r="G118" s="169"/>
      <c r="H118" s="154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</row>
    <row r="119" spans="1:50" ht="16.5" x14ac:dyDescent="0.2">
      <c r="A119" s="153"/>
      <c r="B119" s="169"/>
      <c r="C119" s="169"/>
      <c r="D119" s="169"/>
      <c r="E119" s="169"/>
      <c r="F119" s="169"/>
      <c r="G119" s="169"/>
      <c r="H119" s="154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</row>
    <row r="120" spans="1:50" ht="16.5" x14ac:dyDescent="0.2">
      <c r="A120" s="153"/>
      <c r="B120" s="169"/>
      <c r="C120" s="169"/>
      <c r="D120" s="169"/>
      <c r="E120" s="169"/>
      <c r="F120" s="169"/>
      <c r="G120" s="169"/>
      <c r="H120" s="154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</row>
    <row r="121" spans="1:50" ht="16.5" x14ac:dyDescent="0.2">
      <c r="A121" s="153"/>
      <c r="B121" s="169"/>
      <c r="C121" s="169"/>
      <c r="D121" s="169"/>
      <c r="E121" s="169"/>
      <c r="F121" s="169"/>
      <c r="G121" s="169"/>
      <c r="H121" s="154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</row>
    <row r="122" spans="1:50" ht="16.5" x14ac:dyDescent="0.2">
      <c r="A122" s="153"/>
      <c r="B122" s="169"/>
      <c r="C122" s="169"/>
      <c r="D122" s="169"/>
      <c r="E122" s="169"/>
      <c r="F122" s="169"/>
      <c r="G122" s="169"/>
      <c r="H122" s="154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</row>
    <row r="123" spans="1:50" ht="16.5" x14ac:dyDescent="0.2">
      <c r="A123" s="153"/>
      <c r="B123" s="169"/>
      <c r="C123" s="169"/>
      <c r="D123" s="169"/>
      <c r="E123" s="169"/>
      <c r="F123" s="169"/>
      <c r="G123" s="169"/>
      <c r="H123" s="154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</row>
    <row r="124" spans="1:50" ht="16.5" x14ac:dyDescent="0.2">
      <c r="A124" s="153"/>
      <c r="B124" s="169"/>
      <c r="C124" s="169"/>
      <c r="D124" s="169"/>
      <c r="E124" s="169"/>
      <c r="F124" s="169"/>
      <c r="G124" s="169"/>
      <c r="H124" s="154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</row>
    <row r="125" spans="1:50" ht="16.5" x14ac:dyDescent="0.2">
      <c r="A125" s="153"/>
      <c r="B125" s="169"/>
      <c r="C125" s="169"/>
      <c r="D125" s="169"/>
      <c r="E125" s="169"/>
      <c r="F125" s="169"/>
      <c r="G125" s="169"/>
      <c r="H125" s="154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</row>
    <row r="126" spans="1:50" ht="16.5" x14ac:dyDescent="0.2">
      <c r="A126" s="153"/>
      <c r="B126" s="169"/>
      <c r="C126" s="169"/>
      <c r="D126" s="169"/>
      <c r="E126" s="169"/>
      <c r="F126" s="169"/>
      <c r="G126" s="169"/>
      <c r="H126" s="154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</row>
    <row r="127" spans="1:50" ht="16.5" x14ac:dyDescent="0.2">
      <c r="A127" s="153"/>
      <c r="B127" s="169"/>
      <c r="C127" s="169"/>
      <c r="D127" s="169"/>
      <c r="E127" s="169"/>
      <c r="F127" s="169"/>
      <c r="G127" s="169"/>
      <c r="H127" s="154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</row>
    <row r="128" spans="1:50" ht="16.5" x14ac:dyDescent="0.2">
      <c r="A128" s="153"/>
      <c r="B128" s="169"/>
      <c r="C128" s="169"/>
      <c r="D128" s="169"/>
      <c r="E128" s="169"/>
      <c r="F128" s="169"/>
      <c r="G128" s="169"/>
      <c r="H128" s="154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</row>
    <row r="129" spans="1:50" ht="16.5" x14ac:dyDescent="0.2">
      <c r="A129" s="153"/>
      <c r="B129" s="169"/>
      <c r="C129" s="169"/>
      <c r="D129" s="169"/>
      <c r="E129" s="169"/>
      <c r="F129" s="169"/>
      <c r="G129" s="169"/>
      <c r="H129" s="154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</row>
    <row r="130" spans="1:50" ht="16.5" x14ac:dyDescent="0.2">
      <c r="A130" s="153"/>
      <c r="B130" s="169"/>
      <c r="C130" s="169"/>
      <c r="D130" s="169"/>
      <c r="E130" s="169"/>
      <c r="F130" s="169"/>
      <c r="G130" s="169"/>
      <c r="H130" s="154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</row>
    <row r="131" spans="1:50" ht="16.5" x14ac:dyDescent="0.2">
      <c r="A131" s="153"/>
      <c r="B131" s="169"/>
      <c r="C131" s="169"/>
      <c r="D131" s="169"/>
      <c r="E131" s="169"/>
      <c r="F131" s="169"/>
      <c r="G131" s="169"/>
      <c r="H131" s="154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</row>
    <row r="132" spans="1:50" ht="16.5" x14ac:dyDescent="0.2">
      <c r="A132" s="153"/>
      <c r="B132" s="169"/>
      <c r="C132" s="169"/>
      <c r="D132" s="169"/>
      <c r="E132" s="169"/>
      <c r="F132" s="169"/>
      <c r="G132" s="169"/>
      <c r="H132" s="154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</row>
    <row r="133" spans="1:50" ht="16.5" x14ac:dyDescent="0.2">
      <c r="A133" s="153"/>
      <c r="B133" s="169"/>
      <c r="C133" s="169"/>
      <c r="D133" s="169"/>
      <c r="E133" s="169"/>
      <c r="F133" s="169"/>
      <c r="G133" s="169"/>
      <c r="H133" s="154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</row>
    <row r="134" spans="1:50" ht="16.5" x14ac:dyDescent="0.2">
      <c r="A134" s="153"/>
      <c r="B134" s="169"/>
      <c r="C134" s="169"/>
      <c r="D134" s="169"/>
      <c r="E134" s="169"/>
      <c r="F134" s="169"/>
      <c r="G134" s="169"/>
      <c r="H134" s="154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</row>
    <row r="135" spans="1:50" ht="16.5" x14ac:dyDescent="0.2">
      <c r="A135" s="153"/>
      <c r="B135" s="169"/>
      <c r="C135" s="169"/>
      <c r="D135" s="169"/>
      <c r="E135" s="169"/>
      <c r="F135" s="169"/>
      <c r="G135" s="169"/>
      <c r="H135" s="154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</row>
    <row r="136" spans="1:50" ht="16.5" x14ac:dyDescent="0.2">
      <c r="A136" s="153"/>
      <c r="B136" s="169"/>
      <c r="C136" s="169"/>
      <c r="D136" s="169"/>
      <c r="E136" s="169"/>
      <c r="F136" s="169"/>
      <c r="G136" s="169"/>
      <c r="H136" s="154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</row>
    <row r="137" spans="1:50" ht="16.5" x14ac:dyDescent="0.2">
      <c r="A137" s="153"/>
      <c r="B137" s="169"/>
      <c r="C137" s="169"/>
      <c r="D137" s="169"/>
      <c r="E137" s="169"/>
      <c r="F137" s="169"/>
      <c r="G137" s="169"/>
      <c r="H137" s="154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</row>
    <row r="138" spans="1:50" ht="16.5" x14ac:dyDescent="0.2">
      <c r="A138" s="153"/>
      <c r="B138" s="169"/>
      <c r="C138" s="169"/>
      <c r="D138" s="169"/>
      <c r="E138" s="169"/>
      <c r="F138" s="169"/>
      <c r="G138" s="169"/>
      <c r="H138" s="154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</row>
    <row r="139" spans="1:50" ht="16.5" x14ac:dyDescent="0.2">
      <c r="A139" s="153"/>
      <c r="B139" s="169"/>
      <c r="C139" s="169"/>
      <c r="D139" s="169"/>
      <c r="E139" s="169"/>
      <c r="F139" s="169"/>
      <c r="G139" s="169"/>
      <c r="H139" s="154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</row>
    <row r="140" spans="1:50" ht="16.5" x14ac:dyDescent="0.2">
      <c r="A140" s="153"/>
      <c r="B140" s="169"/>
      <c r="C140" s="169"/>
      <c r="D140" s="169"/>
      <c r="E140" s="169"/>
      <c r="F140" s="169"/>
      <c r="G140" s="169"/>
      <c r="H140" s="154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</row>
    <row r="141" spans="1:50" ht="16.5" x14ac:dyDescent="0.2">
      <c r="A141" s="153"/>
      <c r="B141" s="169"/>
      <c r="C141" s="169"/>
      <c r="D141" s="169"/>
      <c r="E141" s="169"/>
      <c r="F141" s="169"/>
      <c r="G141" s="169"/>
      <c r="H141" s="154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</row>
    <row r="142" spans="1:50" ht="16.5" x14ac:dyDescent="0.2">
      <c r="A142" s="153"/>
      <c r="B142" s="169"/>
      <c r="C142" s="169"/>
      <c r="D142" s="169"/>
      <c r="E142" s="169"/>
      <c r="F142" s="169"/>
      <c r="G142" s="169"/>
      <c r="H142" s="154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</row>
    <row r="143" spans="1:50" ht="16.5" x14ac:dyDescent="0.2">
      <c r="A143" s="153"/>
      <c r="B143" s="169"/>
      <c r="C143" s="169"/>
      <c r="D143" s="169"/>
      <c r="E143" s="169"/>
      <c r="F143" s="169"/>
      <c r="G143" s="169"/>
      <c r="H143" s="154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</row>
    <row r="144" spans="1:50" ht="16.5" x14ac:dyDescent="0.2">
      <c r="A144" s="153"/>
      <c r="B144" s="169"/>
      <c r="C144" s="169"/>
      <c r="D144" s="169"/>
      <c r="E144" s="169"/>
      <c r="F144" s="169"/>
      <c r="G144" s="169"/>
      <c r="H144" s="154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</row>
    <row r="145" spans="1:50" ht="16.5" x14ac:dyDescent="0.2">
      <c r="A145" s="153"/>
      <c r="B145" s="169"/>
      <c r="C145" s="169"/>
      <c r="D145" s="169"/>
      <c r="E145" s="169"/>
      <c r="F145" s="169"/>
      <c r="G145" s="169"/>
      <c r="H145" s="154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</row>
    <row r="146" spans="1:50" ht="16.5" x14ac:dyDescent="0.2">
      <c r="A146" s="153"/>
      <c r="B146" s="169"/>
      <c r="C146" s="169"/>
      <c r="D146" s="169"/>
      <c r="E146" s="169"/>
      <c r="F146" s="169"/>
      <c r="G146" s="169"/>
      <c r="H146" s="154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</row>
    <row r="147" spans="1:50" ht="16.5" x14ac:dyDescent="0.2">
      <c r="A147" s="153"/>
      <c r="B147" s="169"/>
      <c r="C147" s="169"/>
      <c r="D147" s="169"/>
      <c r="E147" s="169"/>
      <c r="F147" s="169"/>
      <c r="G147" s="169"/>
      <c r="H147" s="154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</row>
    <row r="148" spans="1:50" ht="16.5" x14ac:dyDescent="0.2">
      <c r="A148" s="153"/>
      <c r="B148" s="169"/>
      <c r="C148" s="169"/>
      <c r="D148" s="169"/>
      <c r="E148" s="169"/>
      <c r="F148" s="169"/>
      <c r="G148" s="169"/>
      <c r="H148" s="154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</row>
    <row r="149" spans="1:50" ht="16.5" x14ac:dyDescent="0.2">
      <c r="A149" s="153"/>
      <c r="B149" s="169"/>
      <c r="C149" s="169"/>
      <c r="D149" s="169"/>
      <c r="E149" s="169"/>
      <c r="F149" s="169"/>
      <c r="G149" s="169"/>
      <c r="H149" s="154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</row>
    <row r="150" spans="1:50" ht="16.5" x14ac:dyDescent="0.2">
      <c r="A150" s="153"/>
      <c r="B150" s="169"/>
      <c r="C150" s="169"/>
      <c r="D150" s="169"/>
      <c r="E150" s="169"/>
      <c r="F150" s="169"/>
      <c r="G150" s="169"/>
      <c r="H150" s="154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</row>
    <row r="151" spans="1:50" ht="16.5" x14ac:dyDescent="0.2">
      <c r="A151" s="153"/>
      <c r="B151" s="169"/>
      <c r="C151" s="169"/>
      <c r="D151" s="169"/>
      <c r="E151" s="169"/>
      <c r="F151" s="169"/>
      <c r="G151" s="169"/>
      <c r="H151" s="154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</row>
    <row r="152" spans="1:50" ht="16.5" x14ac:dyDescent="0.2">
      <c r="A152" s="153"/>
      <c r="B152" s="169"/>
      <c r="C152" s="169"/>
      <c r="D152" s="169"/>
      <c r="E152" s="169"/>
      <c r="F152" s="169"/>
      <c r="G152" s="169"/>
      <c r="H152" s="154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</row>
    <row r="153" spans="1:50" ht="16.5" x14ac:dyDescent="0.2">
      <c r="A153" s="153"/>
      <c r="B153" s="169"/>
      <c r="C153" s="169"/>
      <c r="D153" s="169"/>
      <c r="E153" s="169"/>
      <c r="F153" s="169"/>
      <c r="G153" s="169"/>
      <c r="H153" s="154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</row>
    <row r="154" spans="1:50" ht="16.5" x14ac:dyDescent="0.2">
      <c r="A154" s="153"/>
      <c r="B154" s="169"/>
      <c r="C154" s="169"/>
      <c r="D154" s="169"/>
      <c r="E154" s="169"/>
      <c r="F154" s="169"/>
      <c r="G154" s="169"/>
      <c r="H154" s="154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</row>
    <row r="155" spans="1:50" ht="16.5" x14ac:dyDescent="0.2">
      <c r="A155" s="153"/>
      <c r="B155" s="169"/>
      <c r="C155" s="169"/>
      <c r="D155" s="169"/>
      <c r="E155" s="169"/>
      <c r="F155" s="169"/>
      <c r="G155" s="169"/>
      <c r="H155" s="154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</row>
    <row r="156" spans="1:50" ht="16.5" x14ac:dyDescent="0.2">
      <c r="A156" s="153"/>
      <c r="B156" s="169"/>
      <c r="C156" s="169"/>
      <c r="D156" s="169"/>
      <c r="E156" s="169"/>
      <c r="F156" s="169"/>
      <c r="G156" s="169"/>
      <c r="H156" s="154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</row>
    <row r="157" spans="1:50" ht="16.5" x14ac:dyDescent="0.2">
      <c r="A157" s="153"/>
      <c r="B157" s="169"/>
      <c r="C157" s="169"/>
      <c r="D157" s="169"/>
      <c r="E157" s="169"/>
      <c r="F157" s="169"/>
      <c r="G157" s="169"/>
      <c r="H157" s="154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</row>
    <row r="158" spans="1:50" ht="16.5" x14ac:dyDescent="0.2">
      <c r="A158" s="153"/>
      <c r="B158" s="169"/>
      <c r="C158" s="169"/>
      <c r="D158" s="169"/>
      <c r="E158" s="169"/>
      <c r="F158" s="169"/>
      <c r="G158" s="169"/>
      <c r="H158" s="154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</row>
    <row r="159" spans="1:50" ht="16.5" x14ac:dyDescent="0.2">
      <c r="A159" s="153"/>
      <c r="B159" s="169"/>
      <c r="C159" s="169"/>
      <c r="D159" s="169"/>
      <c r="E159" s="169"/>
      <c r="F159" s="169"/>
      <c r="G159" s="169"/>
      <c r="H159" s="154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</row>
    <row r="160" spans="1:50" ht="16.5" x14ac:dyDescent="0.2">
      <c r="A160" s="153"/>
      <c r="B160" s="169"/>
      <c r="C160" s="169"/>
      <c r="D160" s="169"/>
      <c r="E160" s="169"/>
      <c r="F160" s="169"/>
      <c r="G160" s="169"/>
      <c r="H160" s="154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</row>
    <row r="161" spans="1:50" ht="16.5" x14ac:dyDescent="0.2">
      <c r="A161" s="153"/>
      <c r="B161" s="169"/>
      <c r="C161" s="169"/>
      <c r="D161" s="169"/>
      <c r="E161" s="169"/>
      <c r="F161" s="169"/>
      <c r="G161" s="169"/>
      <c r="H161" s="154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</row>
    <row r="162" spans="1:50" ht="16.5" x14ac:dyDescent="0.2">
      <c r="A162" s="153"/>
      <c r="B162" s="169"/>
      <c r="C162" s="169"/>
      <c r="D162" s="169"/>
      <c r="E162" s="169"/>
      <c r="F162" s="169"/>
      <c r="G162" s="169"/>
      <c r="H162" s="154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</row>
    <row r="163" spans="1:50" ht="16.5" x14ac:dyDescent="0.2">
      <c r="A163" s="153"/>
      <c r="B163" s="169"/>
      <c r="C163" s="169"/>
      <c r="D163" s="169"/>
      <c r="E163" s="169"/>
      <c r="F163" s="169"/>
      <c r="G163" s="169"/>
      <c r="H163" s="154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</row>
    <row r="164" spans="1:50" ht="16.5" x14ac:dyDescent="0.2">
      <c r="A164" s="153"/>
      <c r="B164" s="169"/>
      <c r="C164" s="169"/>
      <c r="D164" s="169"/>
      <c r="E164" s="169"/>
      <c r="F164" s="169"/>
      <c r="G164" s="169"/>
      <c r="H164" s="154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</row>
    <row r="165" spans="1:50" ht="16.5" x14ac:dyDescent="0.2">
      <c r="A165" s="153"/>
      <c r="B165" s="169"/>
      <c r="C165" s="169"/>
      <c r="D165" s="169"/>
      <c r="E165" s="169"/>
      <c r="F165" s="169"/>
      <c r="G165" s="169"/>
      <c r="H165" s="154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</row>
    <row r="166" spans="1:50" ht="16.5" x14ac:dyDescent="0.2">
      <c r="A166" s="153"/>
      <c r="B166" s="169"/>
      <c r="C166" s="169"/>
      <c r="D166" s="169"/>
      <c r="E166" s="169"/>
      <c r="F166" s="169"/>
      <c r="G166" s="169"/>
      <c r="H166" s="154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</row>
    <row r="167" spans="1:50" ht="16.5" x14ac:dyDescent="0.2">
      <c r="A167" s="153"/>
      <c r="B167" s="169"/>
      <c r="C167" s="169"/>
      <c r="D167" s="169"/>
      <c r="E167" s="169"/>
      <c r="F167" s="169"/>
      <c r="G167" s="169"/>
      <c r="H167" s="154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</row>
    <row r="168" spans="1:50" ht="16.5" x14ac:dyDescent="0.2">
      <c r="A168" s="153"/>
      <c r="B168" s="169"/>
      <c r="C168" s="169"/>
      <c r="D168" s="169"/>
      <c r="E168" s="169"/>
      <c r="F168" s="169"/>
      <c r="G168" s="169"/>
      <c r="H168" s="154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</row>
    <row r="169" spans="1:50" ht="16.5" x14ac:dyDescent="0.2">
      <c r="A169" s="153"/>
      <c r="B169" s="169"/>
      <c r="C169" s="169"/>
      <c r="D169" s="169"/>
      <c r="E169" s="169"/>
      <c r="F169" s="169"/>
      <c r="G169" s="169"/>
      <c r="H169" s="154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</row>
    <row r="170" spans="1:50" ht="16.5" x14ac:dyDescent="0.2">
      <c r="A170" s="153"/>
      <c r="B170" s="169"/>
      <c r="C170" s="169"/>
      <c r="D170" s="169"/>
      <c r="E170" s="169"/>
      <c r="F170" s="169"/>
      <c r="G170" s="169"/>
      <c r="H170" s="154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</row>
    <row r="171" spans="1:50" ht="16.5" x14ac:dyDescent="0.2">
      <c r="A171" s="153"/>
      <c r="B171" s="169"/>
      <c r="C171" s="169"/>
      <c r="D171" s="169"/>
      <c r="E171" s="169"/>
      <c r="F171" s="169"/>
      <c r="G171" s="169"/>
      <c r="H171" s="154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</row>
    <row r="172" spans="1:50" ht="16.5" x14ac:dyDescent="0.2">
      <c r="A172" s="153"/>
      <c r="B172" s="169"/>
      <c r="C172" s="169"/>
      <c r="D172" s="169"/>
      <c r="E172" s="169"/>
      <c r="F172" s="169"/>
      <c r="G172" s="169"/>
      <c r="H172" s="154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</row>
    <row r="173" spans="1:50" ht="16.5" x14ac:dyDescent="0.2">
      <c r="A173" s="153"/>
      <c r="B173" s="169"/>
      <c r="C173" s="169"/>
      <c r="D173" s="169"/>
      <c r="E173" s="169"/>
      <c r="F173" s="169"/>
      <c r="G173" s="169"/>
      <c r="H173" s="154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</row>
    <row r="174" spans="1:50" ht="16.5" x14ac:dyDescent="0.2">
      <c r="A174" s="153"/>
      <c r="B174" s="169"/>
      <c r="C174" s="169"/>
      <c r="D174" s="169"/>
      <c r="E174" s="169"/>
      <c r="F174" s="169"/>
      <c r="G174" s="169"/>
      <c r="H174" s="154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</row>
    <row r="175" spans="1:50" ht="16.5" x14ac:dyDescent="0.2">
      <c r="A175" s="153"/>
      <c r="B175" s="169"/>
      <c r="C175" s="169"/>
      <c r="D175" s="169"/>
      <c r="E175" s="169"/>
      <c r="F175" s="169"/>
      <c r="G175" s="169"/>
      <c r="H175" s="154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</row>
    <row r="176" spans="1:50" ht="16.5" x14ac:dyDescent="0.2">
      <c r="A176" s="153"/>
      <c r="B176" s="169"/>
      <c r="C176" s="169"/>
      <c r="D176" s="169"/>
      <c r="E176" s="169"/>
      <c r="F176" s="169"/>
      <c r="G176" s="169"/>
      <c r="H176" s="154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</row>
    <row r="177" spans="1:50" ht="16.5" x14ac:dyDescent="0.2">
      <c r="A177" s="153"/>
      <c r="B177" s="169"/>
      <c r="C177" s="169"/>
      <c r="D177" s="169"/>
      <c r="E177" s="169"/>
      <c r="F177" s="169"/>
      <c r="G177" s="169"/>
      <c r="H177" s="154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</row>
    <row r="178" spans="1:50" ht="16.5" x14ac:dyDescent="0.2">
      <c r="A178" s="153"/>
      <c r="B178" s="169"/>
      <c r="C178" s="169"/>
      <c r="D178" s="169"/>
      <c r="E178" s="169"/>
      <c r="F178" s="169"/>
      <c r="G178" s="169"/>
      <c r="H178" s="154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</row>
    <row r="179" spans="1:50" ht="16.5" x14ac:dyDescent="0.2">
      <c r="A179" s="153"/>
      <c r="B179" s="169"/>
      <c r="C179" s="169"/>
      <c r="D179" s="169"/>
      <c r="E179" s="169"/>
      <c r="F179" s="169"/>
      <c r="G179" s="169"/>
      <c r="H179" s="154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</row>
    <row r="180" spans="1:50" ht="16.5" x14ac:dyDescent="0.2">
      <c r="A180" s="153"/>
      <c r="B180" s="169"/>
      <c r="C180" s="169"/>
      <c r="D180" s="169"/>
      <c r="E180" s="169"/>
      <c r="F180" s="169"/>
      <c r="G180" s="169"/>
      <c r="H180" s="154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</row>
    <row r="181" spans="1:50" ht="16.5" x14ac:dyDescent="0.2">
      <c r="A181" s="153"/>
      <c r="B181" s="169"/>
      <c r="C181" s="169"/>
      <c r="D181" s="169"/>
      <c r="E181" s="169"/>
      <c r="F181" s="169"/>
      <c r="G181" s="169"/>
      <c r="H181" s="154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</row>
    <row r="182" spans="1:50" ht="16.5" x14ac:dyDescent="0.2">
      <c r="A182" s="153"/>
      <c r="B182" s="169"/>
      <c r="C182" s="169"/>
      <c r="D182" s="169"/>
      <c r="E182" s="169"/>
      <c r="F182" s="169"/>
      <c r="G182" s="169"/>
      <c r="H182" s="154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</row>
    <row r="183" spans="1:50" ht="16.5" x14ac:dyDescent="0.2">
      <c r="A183" s="153"/>
      <c r="B183" s="169"/>
      <c r="C183" s="169"/>
      <c r="D183" s="169"/>
      <c r="E183" s="169"/>
      <c r="F183" s="169"/>
      <c r="G183" s="169"/>
      <c r="H183" s="154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</row>
    <row r="184" spans="1:50" ht="16.5" x14ac:dyDescent="0.2">
      <c r="A184" s="153"/>
      <c r="B184" s="169"/>
      <c r="C184" s="169"/>
      <c r="D184" s="169"/>
      <c r="E184" s="169"/>
      <c r="F184" s="169"/>
      <c r="G184" s="169"/>
      <c r="H184" s="154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</row>
    <row r="185" spans="1:50" ht="16.5" x14ac:dyDescent="0.2">
      <c r="A185" s="153"/>
      <c r="B185" s="169"/>
      <c r="C185" s="169"/>
      <c r="D185" s="169"/>
      <c r="E185" s="169"/>
      <c r="F185" s="169"/>
      <c r="G185" s="169"/>
      <c r="H185" s="154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</row>
    <row r="186" spans="1:50" ht="16.5" x14ac:dyDescent="0.2">
      <c r="A186" s="153"/>
      <c r="B186" s="169"/>
      <c r="C186" s="169"/>
      <c r="D186" s="169"/>
      <c r="E186" s="169"/>
      <c r="F186" s="169"/>
      <c r="G186" s="169"/>
      <c r="H186" s="154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</row>
    <row r="187" spans="1:50" ht="16.5" x14ac:dyDescent="0.2">
      <c r="A187" s="153"/>
      <c r="B187" s="169"/>
      <c r="C187" s="169"/>
      <c r="D187" s="169"/>
      <c r="E187" s="169"/>
      <c r="F187" s="169"/>
      <c r="G187" s="169"/>
      <c r="H187" s="154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</row>
    <row r="188" spans="1:50" ht="16.5" x14ac:dyDescent="0.2">
      <c r="A188" s="153"/>
      <c r="B188" s="169"/>
      <c r="C188" s="169"/>
      <c r="D188" s="169"/>
      <c r="E188" s="169"/>
      <c r="F188" s="169"/>
      <c r="G188" s="169"/>
      <c r="H188" s="154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</row>
    <row r="189" spans="1:50" ht="16.5" x14ac:dyDescent="0.2">
      <c r="A189" s="153"/>
      <c r="B189" s="169"/>
      <c r="C189" s="169"/>
      <c r="D189" s="169"/>
      <c r="E189" s="169"/>
      <c r="F189" s="169"/>
      <c r="G189" s="169"/>
      <c r="H189" s="154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</row>
    <row r="190" spans="1:50" ht="16.5" x14ac:dyDescent="0.2">
      <c r="A190" s="153"/>
      <c r="B190" s="169"/>
      <c r="C190" s="169"/>
      <c r="D190" s="169"/>
      <c r="E190" s="169"/>
      <c r="F190" s="169"/>
      <c r="G190" s="169"/>
      <c r="H190" s="154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</row>
    <row r="191" spans="1:50" ht="16.5" x14ac:dyDescent="0.2">
      <c r="A191" s="153"/>
      <c r="B191" s="169"/>
      <c r="C191" s="169"/>
      <c r="D191" s="169"/>
      <c r="E191" s="169"/>
      <c r="F191" s="169"/>
      <c r="G191" s="169"/>
      <c r="H191" s="154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</row>
    <row r="192" spans="1:50" ht="16.5" x14ac:dyDescent="0.2">
      <c r="A192" s="153"/>
      <c r="B192" s="169"/>
      <c r="C192" s="169"/>
      <c r="D192" s="169"/>
      <c r="E192" s="169"/>
      <c r="F192" s="169"/>
      <c r="G192" s="169"/>
      <c r="H192" s="154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</row>
    <row r="193" spans="1:50" ht="16.5" x14ac:dyDescent="0.2">
      <c r="A193" s="153"/>
      <c r="B193" s="169"/>
      <c r="C193" s="169"/>
      <c r="D193" s="169"/>
      <c r="E193" s="169"/>
      <c r="F193" s="169"/>
      <c r="G193" s="169"/>
      <c r="H193" s="154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</row>
    <row r="194" spans="1:50" ht="16.5" x14ac:dyDescent="0.2">
      <c r="A194" s="153"/>
      <c r="B194" s="169"/>
      <c r="C194" s="169"/>
      <c r="D194" s="169"/>
      <c r="E194" s="169"/>
      <c r="F194" s="169"/>
      <c r="G194" s="169"/>
      <c r="H194" s="154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</row>
    <row r="195" spans="1:50" ht="16.5" x14ac:dyDescent="0.2">
      <c r="A195" s="153"/>
      <c r="B195" s="169"/>
      <c r="C195" s="169"/>
      <c r="D195" s="169"/>
      <c r="E195" s="169"/>
      <c r="F195" s="169"/>
      <c r="G195" s="169"/>
      <c r="H195" s="154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</row>
    <row r="196" spans="1:50" ht="16.5" x14ac:dyDescent="0.2">
      <c r="A196" s="153"/>
      <c r="B196" s="169"/>
      <c r="C196" s="169"/>
      <c r="D196" s="169"/>
      <c r="E196" s="169"/>
      <c r="F196" s="169"/>
      <c r="G196" s="169"/>
      <c r="H196" s="154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</row>
    <row r="197" spans="1:50" ht="16.5" x14ac:dyDescent="0.2">
      <c r="A197" s="153"/>
      <c r="B197" s="169"/>
      <c r="C197" s="169"/>
      <c r="D197" s="169"/>
      <c r="E197" s="169"/>
      <c r="F197" s="169"/>
      <c r="G197" s="169"/>
      <c r="H197" s="154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</row>
    <row r="198" spans="1:50" ht="16.5" x14ac:dyDescent="0.2">
      <c r="A198" s="153"/>
      <c r="B198" s="169"/>
      <c r="C198" s="169"/>
      <c r="D198" s="169"/>
      <c r="E198" s="169"/>
      <c r="F198" s="169"/>
      <c r="G198" s="169"/>
      <c r="H198" s="154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</row>
    <row r="199" spans="1:50" ht="16.5" x14ac:dyDescent="0.2">
      <c r="A199" s="153"/>
      <c r="B199" s="169"/>
      <c r="C199" s="169"/>
      <c r="D199" s="169"/>
      <c r="E199" s="169"/>
      <c r="F199" s="169"/>
      <c r="G199" s="169"/>
      <c r="H199" s="154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</row>
    <row r="200" spans="1:50" ht="16.5" x14ac:dyDescent="0.2">
      <c r="A200" s="153"/>
      <c r="B200" s="169"/>
      <c r="C200" s="169"/>
      <c r="D200" s="169"/>
      <c r="E200" s="169"/>
      <c r="F200" s="169"/>
      <c r="G200" s="169"/>
      <c r="H200" s="154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</row>
    <row r="201" spans="1:50" ht="16.5" x14ac:dyDescent="0.2">
      <c r="A201" s="153"/>
      <c r="B201" s="169"/>
      <c r="C201" s="169"/>
      <c r="D201" s="169"/>
      <c r="E201" s="169"/>
      <c r="F201" s="169"/>
      <c r="G201" s="169"/>
      <c r="H201" s="154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</row>
    <row r="202" spans="1:50" ht="16.5" x14ac:dyDescent="0.2">
      <c r="A202" s="153"/>
      <c r="B202" s="169"/>
      <c r="C202" s="169"/>
      <c r="D202" s="169"/>
      <c r="E202" s="169"/>
      <c r="F202" s="169"/>
      <c r="G202" s="169"/>
      <c r="H202" s="154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</row>
    <row r="203" spans="1:50" ht="16.5" x14ac:dyDescent="0.2">
      <c r="A203" s="153"/>
      <c r="B203" s="169"/>
      <c r="C203" s="169"/>
      <c r="D203" s="169"/>
      <c r="E203" s="169"/>
      <c r="F203" s="169"/>
      <c r="G203" s="169"/>
      <c r="H203" s="154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</row>
    <row r="204" spans="1:50" ht="16.5" x14ac:dyDescent="0.2">
      <c r="A204" s="153"/>
      <c r="B204" s="169"/>
      <c r="C204" s="169"/>
      <c r="D204" s="169"/>
      <c r="E204" s="169"/>
      <c r="F204" s="169"/>
      <c r="G204" s="169"/>
      <c r="H204" s="154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</row>
    <row r="205" spans="1:50" ht="16.5" x14ac:dyDescent="0.2">
      <c r="A205" s="153"/>
      <c r="B205" s="169"/>
      <c r="C205" s="169"/>
      <c r="D205" s="169"/>
      <c r="E205" s="169"/>
      <c r="F205" s="169"/>
      <c r="G205" s="169"/>
      <c r="H205" s="154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</row>
    <row r="206" spans="1:50" ht="16.5" x14ac:dyDescent="0.2">
      <c r="A206" s="153"/>
      <c r="B206" s="169"/>
      <c r="C206" s="169"/>
      <c r="D206" s="169"/>
      <c r="E206" s="169"/>
      <c r="F206" s="169"/>
      <c r="G206" s="169"/>
      <c r="H206" s="154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</row>
    <row r="207" spans="1:50" ht="16.5" x14ac:dyDescent="0.2">
      <c r="A207" s="153"/>
      <c r="B207" s="169"/>
      <c r="C207" s="169"/>
      <c r="D207" s="169"/>
      <c r="E207" s="169"/>
      <c r="F207" s="169"/>
      <c r="G207" s="169"/>
      <c r="H207" s="154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</row>
    <row r="208" spans="1:50" ht="16.5" x14ac:dyDescent="0.2">
      <c r="A208" s="153"/>
      <c r="B208" s="169"/>
      <c r="C208" s="169"/>
      <c r="D208" s="169"/>
      <c r="E208" s="169"/>
      <c r="F208" s="169"/>
      <c r="G208" s="169"/>
      <c r="H208" s="154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</row>
    <row r="209" spans="1:50" ht="16.5" x14ac:dyDescent="0.2">
      <c r="A209" s="153"/>
      <c r="B209" s="169"/>
      <c r="C209" s="169"/>
      <c r="D209" s="169"/>
      <c r="E209" s="169"/>
      <c r="F209" s="169"/>
      <c r="G209" s="169"/>
      <c r="H209" s="154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</row>
    <row r="210" spans="1:50" ht="16.5" x14ac:dyDescent="0.2">
      <c r="A210" s="153"/>
      <c r="B210" s="169"/>
      <c r="C210" s="169"/>
      <c r="D210" s="169"/>
      <c r="E210" s="169"/>
      <c r="F210" s="169"/>
      <c r="G210" s="169"/>
      <c r="H210" s="154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</row>
    <row r="211" spans="1:50" ht="16.5" x14ac:dyDescent="0.2">
      <c r="A211" s="153"/>
      <c r="B211" s="169"/>
      <c r="C211" s="169"/>
      <c r="D211" s="169"/>
      <c r="E211" s="169"/>
      <c r="F211" s="169"/>
      <c r="G211" s="169"/>
      <c r="H211" s="154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</row>
    <row r="212" spans="1:50" ht="16.5" x14ac:dyDescent="0.2">
      <c r="A212" s="153"/>
      <c r="B212" s="169"/>
      <c r="C212" s="169"/>
      <c r="D212" s="169"/>
      <c r="E212" s="169"/>
      <c r="F212" s="169"/>
      <c r="G212" s="169"/>
      <c r="H212" s="154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</row>
    <row r="213" spans="1:50" ht="16.5" x14ac:dyDescent="0.2">
      <c r="A213" s="153"/>
      <c r="B213" s="169"/>
      <c r="C213" s="169"/>
      <c r="D213" s="169"/>
      <c r="E213" s="169"/>
      <c r="F213" s="169"/>
      <c r="G213" s="169"/>
      <c r="H213" s="154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</row>
    <row r="214" spans="1:50" ht="16.5" x14ac:dyDescent="0.2">
      <c r="A214" s="153"/>
      <c r="B214" s="169"/>
      <c r="C214" s="169"/>
      <c r="D214" s="169"/>
      <c r="E214" s="169"/>
      <c r="F214" s="169"/>
      <c r="G214" s="169"/>
      <c r="H214" s="154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</row>
  </sheetData>
  <mergeCells count="127">
    <mergeCell ref="C1:O1"/>
    <mergeCell ref="A12:A13"/>
    <mergeCell ref="B12:G13"/>
    <mergeCell ref="I12:O13"/>
    <mergeCell ref="A6:O6"/>
    <mergeCell ref="C8:E8"/>
    <mergeCell ref="C9:E9"/>
    <mergeCell ref="I7:K7"/>
    <mergeCell ref="I9:K9"/>
    <mergeCell ref="C7:E7"/>
    <mergeCell ref="F7:H7"/>
    <mergeCell ref="F9:H9"/>
    <mergeCell ref="A1:B3"/>
    <mergeCell ref="C2:O3"/>
    <mergeCell ref="A4:F4"/>
    <mergeCell ref="G4:O4"/>
    <mergeCell ref="B14:G14"/>
    <mergeCell ref="I14:O14"/>
    <mergeCell ref="B15:G15"/>
    <mergeCell ref="I15:O15"/>
    <mergeCell ref="B16:G16"/>
    <mergeCell ref="I16:O16"/>
    <mergeCell ref="B20:G20"/>
    <mergeCell ref="I20:O20"/>
    <mergeCell ref="B21:G21"/>
    <mergeCell ref="I21:O21"/>
    <mergeCell ref="B17:G17"/>
    <mergeCell ref="I17:O17"/>
    <mergeCell ref="B18:G18"/>
    <mergeCell ref="I18:O18"/>
    <mergeCell ref="B19:G19"/>
    <mergeCell ref="I19:O19"/>
    <mergeCell ref="B23:G23"/>
    <mergeCell ref="I23:O23"/>
    <mergeCell ref="B24:G24"/>
    <mergeCell ref="I24:O24"/>
    <mergeCell ref="B25:G25"/>
    <mergeCell ref="I25:O25"/>
    <mergeCell ref="B22:G22"/>
    <mergeCell ref="I22:O22"/>
    <mergeCell ref="B29:G29"/>
    <mergeCell ref="I29:O29"/>
    <mergeCell ref="B27:G27"/>
    <mergeCell ref="I27:O27"/>
    <mergeCell ref="B28:G28"/>
    <mergeCell ref="I28:O28"/>
    <mergeCell ref="B35:G35"/>
    <mergeCell ref="I35:O35"/>
    <mergeCell ref="B32:G32"/>
    <mergeCell ref="I32:O32"/>
    <mergeCell ref="B33:G33"/>
    <mergeCell ref="I33:O33"/>
    <mergeCell ref="B34:G34"/>
    <mergeCell ref="I34:O34"/>
    <mergeCell ref="B26:G26"/>
    <mergeCell ref="I26:O26"/>
    <mergeCell ref="B30:G30"/>
    <mergeCell ref="I30:O30"/>
    <mergeCell ref="B31:G31"/>
    <mergeCell ref="I31:O31"/>
    <mergeCell ref="B39:G39"/>
    <mergeCell ref="I39:O39"/>
    <mergeCell ref="B40:G40"/>
    <mergeCell ref="I40:O40"/>
    <mergeCell ref="B41:G41"/>
    <mergeCell ref="I41:O41"/>
    <mergeCell ref="B36:G36"/>
    <mergeCell ref="I36:O36"/>
    <mergeCell ref="B37:G37"/>
    <mergeCell ref="I37:O37"/>
    <mergeCell ref="B38:G38"/>
    <mergeCell ref="I38:O38"/>
    <mergeCell ref="B45:G45"/>
    <mergeCell ref="I45:O45"/>
    <mergeCell ref="B46:G46"/>
    <mergeCell ref="I46:O46"/>
    <mergeCell ref="B47:G47"/>
    <mergeCell ref="I47:O47"/>
    <mergeCell ref="B42:G42"/>
    <mergeCell ref="I42:O42"/>
    <mergeCell ref="B43:G43"/>
    <mergeCell ref="I43:O43"/>
    <mergeCell ref="B44:G44"/>
    <mergeCell ref="I44:O44"/>
    <mergeCell ref="B51:G51"/>
    <mergeCell ref="I51:O51"/>
    <mergeCell ref="B52:G52"/>
    <mergeCell ref="I52:O52"/>
    <mergeCell ref="B48:G48"/>
    <mergeCell ref="I48:O48"/>
    <mergeCell ref="B49:G49"/>
    <mergeCell ref="I49:O49"/>
    <mergeCell ref="B50:G50"/>
    <mergeCell ref="I50:O50"/>
    <mergeCell ref="B56:G56"/>
    <mergeCell ref="I56:O56"/>
    <mergeCell ref="B57:G57"/>
    <mergeCell ref="I57:O57"/>
    <mergeCell ref="B58:G58"/>
    <mergeCell ref="I58:O58"/>
    <mergeCell ref="B53:G53"/>
    <mergeCell ref="I53:O53"/>
    <mergeCell ref="B54:G54"/>
    <mergeCell ref="I54:O54"/>
    <mergeCell ref="B55:G55"/>
    <mergeCell ref="I55:O55"/>
    <mergeCell ref="B62:G62"/>
    <mergeCell ref="I62:O62"/>
    <mergeCell ref="B63:G63"/>
    <mergeCell ref="I63:O63"/>
    <mergeCell ref="B64:G64"/>
    <mergeCell ref="I64:O64"/>
    <mergeCell ref="B59:G59"/>
    <mergeCell ref="I59:O59"/>
    <mergeCell ref="B60:G60"/>
    <mergeCell ref="I60:O60"/>
    <mergeCell ref="B61:G61"/>
    <mergeCell ref="I61:O61"/>
    <mergeCell ref="A69:B69"/>
    <mergeCell ref="C69:G69"/>
    <mergeCell ref="H69:O69"/>
    <mergeCell ref="B65:G65"/>
    <mergeCell ref="I65:O65"/>
    <mergeCell ref="B66:G66"/>
    <mergeCell ref="I66:O66"/>
    <mergeCell ref="B67:G67"/>
    <mergeCell ref="I67:O67"/>
  </mergeCells>
  <dataValidations count="1">
    <dataValidation type="list" allowBlank="1" showInputMessage="1" showErrorMessage="1" sqref="H14:H22 H24:H33 H35:H36 H38:H40 H42:H50 H52:H59 H61 H63:H67">
      <formula1>"SI,NO,NA"</formula1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headerFooter>
    <oddFooter>&amp;LVersión 1
Vigencia: 01/08/2014&amp;CCódigo: SS-FOR-016&amp;RPágina: &amp;P de &amp;N</oddFooter>
  </headerFooter>
  <rowBreaks count="2" manualBreakCount="2">
    <brk id="33" max="16383" man="1"/>
    <brk id="67" max="16383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6"/>
  <sheetViews>
    <sheetView view="pageBreakPreview" topLeftCell="B10" zoomScale="90" zoomScaleNormal="80" zoomScaleSheetLayoutView="90" workbookViewId="0">
      <selection activeCell="A46" sqref="A46"/>
    </sheetView>
  </sheetViews>
  <sheetFormatPr baseColWidth="10" defaultRowHeight="12.75" x14ac:dyDescent="0.2"/>
  <cols>
    <col min="1" max="1" width="14.7109375" style="322" hidden="1" customWidth="1"/>
    <col min="2" max="2" width="22" style="322" customWidth="1"/>
    <col min="3" max="3" width="18" style="322" customWidth="1"/>
    <col min="4" max="4" width="24.85546875" style="322" customWidth="1"/>
    <col min="5" max="7" width="8.7109375" style="322" customWidth="1"/>
    <col min="8" max="8" width="27.28515625" style="322" customWidth="1"/>
    <col min="9" max="9" width="19.28515625" style="322" customWidth="1"/>
    <col min="10" max="10" width="17.7109375" style="322" customWidth="1"/>
    <col min="11" max="11" width="11.42578125" style="322"/>
    <col min="12" max="12" width="3.85546875" style="322" customWidth="1"/>
    <col min="13" max="16384" width="11.42578125" style="322"/>
  </cols>
  <sheetData>
    <row r="1" spans="2:15" ht="27" customHeight="1" x14ac:dyDescent="0.2">
      <c r="B1" s="673"/>
      <c r="C1" s="674"/>
      <c r="D1" s="667" t="s">
        <v>2</v>
      </c>
      <c r="E1" s="668"/>
      <c r="F1" s="668"/>
      <c r="G1" s="668"/>
      <c r="H1" s="668"/>
      <c r="I1" s="668"/>
      <c r="J1" s="669"/>
      <c r="K1" s="319"/>
      <c r="L1" s="320" t="s">
        <v>55</v>
      </c>
      <c r="M1" s="321"/>
      <c r="N1" s="319"/>
      <c r="O1" s="319"/>
    </row>
    <row r="2" spans="2:15" ht="33" customHeight="1" thickBot="1" x14ac:dyDescent="0.25">
      <c r="B2" s="675"/>
      <c r="C2" s="676"/>
      <c r="D2" s="670" t="s">
        <v>318</v>
      </c>
      <c r="E2" s="671"/>
      <c r="F2" s="671"/>
      <c r="G2" s="671"/>
      <c r="H2" s="671"/>
      <c r="I2" s="671"/>
      <c r="J2" s="672"/>
      <c r="K2" s="319"/>
      <c r="L2" s="320" t="s">
        <v>36</v>
      </c>
      <c r="M2" s="321"/>
      <c r="N2" s="319"/>
      <c r="O2" s="319"/>
    </row>
    <row r="3" spans="2:15" ht="28.5" customHeight="1" thickBot="1" x14ac:dyDescent="0.25">
      <c r="B3" s="677" t="s">
        <v>314</v>
      </c>
      <c r="C3" s="678"/>
      <c r="D3" s="678"/>
      <c r="E3" s="679"/>
      <c r="F3" s="677" t="s">
        <v>317</v>
      </c>
      <c r="G3" s="678"/>
      <c r="H3" s="678"/>
      <c r="I3" s="678"/>
      <c r="J3" s="679"/>
      <c r="K3" s="319"/>
      <c r="L3" s="320"/>
      <c r="M3" s="321"/>
      <c r="N3" s="319"/>
      <c r="O3" s="319"/>
    </row>
    <row r="4" spans="2:15" x14ac:dyDescent="0.2">
      <c r="B4" s="323"/>
      <c r="C4" s="324"/>
      <c r="D4" s="324"/>
      <c r="E4" s="324"/>
      <c r="F4" s="324"/>
      <c r="G4" s="324"/>
      <c r="H4" s="324"/>
      <c r="I4" s="324"/>
      <c r="J4" s="325"/>
      <c r="L4" s="326"/>
      <c r="M4" s="326"/>
    </row>
    <row r="5" spans="2:15" s="326" customFormat="1" ht="25.5" customHeight="1" x14ac:dyDescent="0.2">
      <c r="B5" s="645" t="s">
        <v>203</v>
      </c>
      <c r="C5" s="646"/>
      <c r="D5" s="646"/>
      <c r="E5" s="327"/>
      <c r="F5" s="327"/>
      <c r="G5" s="327"/>
      <c r="H5" s="646" t="s">
        <v>204</v>
      </c>
      <c r="I5" s="646"/>
      <c r="J5" s="647"/>
    </row>
    <row r="6" spans="2:15" s="326" customFormat="1" ht="25.5" customHeight="1" x14ac:dyDescent="0.2">
      <c r="B6" s="645" t="s">
        <v>205</v>
      </c>
      <c r="C6" s="646"/>
      <c r="D6" s="646"/>
      <c r="E6" s="327"/>
      <c r="F6" s="327"/>
      <c r="G6" s="327"/>
      <c r="H6" s="646" t="s">
        <v>206</v>
      </c>
      <c r="I6" s="646"/>
      <c r="J6" s="647"/>
    </row>
    <row r="7" spans="2:15" s="326" customFormat="1" ht="25.5" customHeight="1" x14ac:dyDescent="0.2">
      <c r="B7" s="645" t="s">
        <v>207</v>
      </c>
      <c r="C7" s="646"/>
      <c r="D7" s="646"/>
      <c r="E7" s="327"/>
      <c r="F7" s="327"/>
      <c r="G7" s="327"/>
      <c r="H7" s="328"/>
      <c r="I7" s="658"/>
      <c r="J7" s="659"/>
    </row>
    <row r="8" spans="2:15" s="326" customFormat="1" ht="40.5" customHeight="1" x14ac:dyDescent="0.2">
      <c r="B8" s="645" t="s">
        <v>208</v>
      </c>
      <c r="C8" s="646"/>
      <c r="D8" s="646"/>
      <c r="E8" s="327"/>
      <c r="F8" s="327"/>
      <c r="G8" s="327"/>
      <c r="H8" s="660" t="s">
        <v>209</v>
      </c>
      <c r="I8" s="658"/>
      <c r="J8" s="659"/>
    </row>
    <row r="9" spans="2:15" s="326" customFormat="1" ht="40.5" customHeight="1" x14ac:dyDescent="0.2">
      <c r="B9" s="329" t="s">
        <v>251</v>
      </c>
      <c r="C9" s="327"/>
      <c r="D9" s="327"/>
      <c r="E9" s="327"/>
      <c r="F9" s="327"/>
      <c r="G9" s="327"/>
      <c r="H9" s="330" t="s">
        <v>252</v>
      </c>
      <c r="I9" s="331" t="s">
        <v>255</v>
      </c>
      <c r="J9" s="332"/>
    </row>
    <row r="10" spans="2:15" s="326" customFormat="1" ht="40.5" customHeight="1" x14ac:dyDescent="0.2">
      <c r="B10" s="645" t="s">
        <v>256</v>
      </c>
      <c r="C10" s="646"/>
      <c r="D10" s="646"/>
      <c r="E10" s="327"/>
      <c r="F10" s="327"/>
      <c r="G10" s="327"/>
      <c r="H10" s="346" t="s">
        <v>289</v>
      </c>
      <c r="I10" s="331"/>
      <c r="J10" s="332"/>
    </row>
    <row r="11" spans="2:15" s="326" customFormat="1" ht="25.5" customHeight="1" x14ac:dyDescent="0.2">
      <c r="B11" s="645" t="s">
        <v>210</v>
      </c>
      <c r="C11" s="646"/>
      <c r="D11" s="646"/>
      <c r="E11" s="327"/>
      <c r="F11" s="327"/>
      <c r="G11" s="327"/>
      <c r="H11" s="646" t="s">
        <v>211</v>
      </c>
      <c r="I11" s="646"/>
      <c r="J11" s="647"/>
      <c r="L11" s="333"/>
    </row>
    <row r="12" spans="2:15" s="326" customFormat="1" ht="27" customHeight="1" x14ac:dyDescent="0.2">
      <c r="B12" s="645" t="s">
        <v>212</v>
      </c>
      <c r="C12" s="646"/>
      <c r="D12" s="646"/>
      <c r="E12" s="646"/>
      <c r="F12" s="646"/>
      <c r="G12" s="646"/>
      <c r="H12" s="646"/>
      <c r="I12" s="646"/>
      <c r="J12" s="647"/>
    </row>
    <row r="13" spans="2:15" ht="17.25" customHeight="1" x14ac:dyDescent="0.2">
      <c r="B13" s="209" t="s">
        <v>213</v>
      </c>
      <c r="C13" s="210" t="s">
        <v>214</v>
      </c>
      <c r="D13" s="661" t="s">
        <v>108</v>
      </c>
      <c r="E13" s="662"/>
      <c r="F13" s="662"/>
      <c r="G13" s="662"/>
      <c r="H13" s="662"/>
      <c r="I13" s="662"/>
      <c r="J13" s="663"/>
      <c r="L13" s="326"/>
    </row>
    <row r="14" spans="2:15" ht="60.75" customHeight="1" x14ac:dyDescent="0.2">
      <c r="B14" s="334" t="s">
        <v>215</v>
      </c>
      <c r="C14" s="211"/>
      <c r="D14" s="664" t="s">
        <v>216</v>
      </c>
      <c r="E14" s="665"/>
      <c r="F14" s="665"/>
      <c r="G14" s="665"/>
      <c r="H14" s="665"/>
      <c r="I14" s="665"/>
      <c r="J14" s="666"/>
      <c r="L14" s="326"/>
    </row>
    <row r="15" spans="2:15" ht="20.25" customHeight="1" x14ac:dyDescent="0.2">
      <c r="B15" s="334" t="s">
        <v>217</v>
      </c>
      <c r="C15" s="211"/>
      <c r="D15" s="642" t="s">
        <v>218</v>
      </c>
      <c r="E15" s="568"/>
      <c r="F15" s="568"/>
      <c r="G15" s="568"/>
      <c r="H15" s="568"/>
      <c r="I15" s="568"/>
      <c r="J15" s="643"/>
    </row>
    <row r="16" spans="2:15" ht="19.5" customHeight="1" x14ac:dyDescent="0.2">
      <c r="B16" s="334" t="s">
        <v>219</v>
      </c>
      <c r="C16" s="211"/>
      <c r="D16" s="642" t="s">
        <v>218</v>
      </c>
      <c r="E16" s="568"/>
      <c r="F16" s="568"/>
      <c r="G16" s="568"/>
      <c r="H16" s="568"/>
      <c r="I16" s="568"/>
      <c r="J16" s="643"/>
    </row>
    <row r="17" spans="1:10" ht="27" customHeight="1" x14ac:dyDescent="0.2">
      <c r="B17" s="334" t="s">
        <v>220</v>
      </c>
      <c r="C17" s="211"/>
      <c r="D17" s="642" t="s">
        <v>218</v>
      </c>
      <c r="E17" s="568"/>
      <c r="F17" s="568"/>
      <c r="G17" s="568"/>
      <c r="H17" s="568"/>
      <c r="I17" s="568"/>
      <c r="J17" s="643"/>
    </row>
    <row r="18" spans="1:10" ht="27.75" customHeight="1" thickBot="1" x14ac:dyDescent="0.25">
      <c r="B18" s="645" t="s">
        <v>221</v>
      </c>
      <c r="C18" s="646"/>
      <c r="D18" s="646"/>
      <c r="E18" s="646"/>
      <c r="F18" s="646"/>
      <c r="G18" s="646"/>
      <c r="H18" s="646"/>
      <c r="I18" s="646"/>
      <c r="J18" s="647"/>
    </row>
    <row r="19" spans="1:10" ht="17.25" thickBot="1" x14ac:dyDescent="0.25">
      <c r="A19" s="335"/>
      <c r="B19" s="648" t="s">
        <v>222</v>
      </c>
      <c r="C19" s="650" t="s">
        <v>213</v>
      </c>
      <c r="D19" s="651"/>
      <c r="E19" s="654" t="s">
        <v>107</v>
      </c>
      <c r="F19" s="651"/>
      <c r="G19" s="655"/>
      <c r="H19" s="651" t="s">
        <v>108</v>
      </c>
      <c r="I19" s="651"/>
      <c r="J19" s="656"/>
    </row>
    <row r="20" spans="1:10" ht="17.25" thickBot="1" x14ac:dyDescent="0.25">
      <c r="A20" s="335"/>
      <c r="B20" s="649"/>
      <c r="C20" s="652"/>
      <c r="D20" s="653"/>
      <c r="E20" s="336" t="s">
        <v>55</v>
      </c>
      <c r="F20" s="336" t="s">
        <v>36</v>
      </c>
      <c r="G20" s="336" t="s">
        <v>280</v>
      </c>
      <c r="H20" s="653"/>
      <c r="I20" s="653"/>
      <c r="J20" s="657"/>
    </row>
    <row r="21" spans="1:10" ht="16.5" customHeight="1" x14ac:dyDescent="0.2">
      <c r="A21" s="337"/>
      <c r="B21" s="644" t="s">
        <v>223</v>
      </c>
      <c r="C21" s="641" t="s">
        <v>224</v>
      </c>
      <c r="D21" s="641"/>
      <c r="E21" s="338"/>
      <c r="F21" s="338"/>
      <c r="G21" s="338"/>
      <c r="H21" s="642" t="s">
        <v>225</v>
      </c>
      <c r="I21" s="568"/>
      <c r="J21" s="643"/>
    </row>
    <row r="22" spans="1:10" ht="16.5" customHeight="1" x14ac:dyDescent="0.2">
      <c r="A22" s="339"/>
      <c r="B22" s="644"/>
      <c r="C22" s="641" t="s">
        <v>226</v>
      </c>
      <c r="D22" s="641"/>
      <c r="E22" s="340"/>
      <c r="F22" s="340"/>
      <c r="G22" s="340"/>
      <c r="H22" s="642" t="s">
        <v>225</v>
      </c>
      <c r="I22" s="568"/>
      <c r="J22" s="643"/>
    </row>
    <row r="23" spans="1:10" ht="24" customHeight="1" x14ac:dyDescent="0.2">
      <c r="A23" s="339"/>
      <c r="B23" s="644"/>
      <c r="C23" s="641" t="s">
        <v>227</v>
      </c>
      <c r="D23" s="641"/>
      <c r="E23" s="340"/>
      <c r="F23" s="340"/>
      <c r="G23" s="340"/>
      <c r="H23" s="642" t="s">
        <v>225</v>
      </c>
      <c r="I23" s="568"/>
      <c r="J23" s="643"/>
    </row>
    <row r="24" spans="1:10" ht="16.5" customHeight="1" x14ac:dyDescent="0.2">
      <c r="A24" s="339"/>
      <c r="B24" s="640" t="s">
        <v>228</v>
      </c>
      <c r="C24" s="641" t="s">
        <v>229</v>
      </c>
      <c r="D24" s="641"/>
      <c r="E24" s="340"/>
      <c r="F24" s="340"/>
      <c r="G24" s="340"/>
      <c r="H24" s="642" t="s">
        <v>225</v>
      </c>
      <c r="I24" s="568"/>
      <c r="J24" s="643"/>
    </row>
    <row r="25" spans="1:10" ht="45" customHeight="1" x14ac:dyDescent="0.2">
      <c r="A25" s="339"/>
      <c r="B25" s="640"/>
      <c r="C25" s="641" t="s">
        <v>230</v>
      </c>
      <c r="D25" s="641"/>
      <c r="E25" s="340"/>
      <c r="F25" s="340"/>
      <c r="G25" s="340"/>
      <c r="H25" s="642" t="s">
        <v>225</v>
      </c>
      <c r="I25" s="568"/>
      <c r="J25" s="643"/>
    </row>
    <row r="26" spans="1:10" ht="16.5" customHeight="1" x14ac:dyDescent="0.2">
      <c r="A26" s="339"/>
      <c r="B26" s="640"/>
      <c r="C26" s="641" t="s">
        <v>231</v>
      </c>
      <c r="D26" s="641"/>
      <c r="E26" s="340"/>
      <c r="F26" s="340"/>
      <c r="G26" s="340"/>
      <c r="H26" s="642" t="s">
        <v>225</v>
      </c>
      <c r="I26" s="568"/>
      <c r="J26" s="643"/>
    </row>
    <row r="27" spans="1:10" ht="23.25" customHeight="1" x14ac:dyDescent="0.2">
      <c r="A27" s="339"/>
      <c r="B27" s="644" t="s">
        <v>232</v>
      </c>
      <c r="C27" s="641" t="s">
        <v>233</v>
      </c>
      <c r="D27" s="641"/>
      <c r="E27" s="340"/>
      <c r="F27" s="340"/>
      <c r="G27" s="340"/>
      <c r="H27" s="642" t="s">
        <v>225</v>
      </c>
      <c r="I27" s="568"/>
      <c r="J27" s="643"/>
    </row>
    <row r="28" spans="1:10" ht="35.25" customHeight="1" x14ac:dyDescent="0.2">
      <c r="A28" s="339"/>
      <c r="B28" s="644"/>
      <c r="C28" s="641" t="s">
        <v>234</v>
      </c>
      <c r="D28" s="641"/>
      <c r="E28" s="340"/>
      <c r="F28" s="340"/>
      <c r="G28" s="340"/>
      <c r="H28" s="642" t="s">
        <v>225</v>
      </c>
      <c r="I28" s="568"/>
      <c r="J28" s="643"/>
    </row>
    <row r="29" spans="1:10" ht="24.75" customHeight="1" x14ac:dyDescent="0.2">
      <c r="A29" s="339"/>
      <c r="B29" s="644"/>
      <c r="C29" s="641" t="s">
        <v>235</v>
      </c>
      <c r="D29" s="641"/>
      <c r="E29" s="340"/>
      <c r="F29" s="340"/>
      <c r="G29" s="340"/>
      <c r="H29" s="642" t="s">
        <v>225</v>
      </c>
      <c r="I29" s="568"/>
      <c r="J29" s="643"/>
    </row>
    <row r="30" spans="1:10" ht="24" customHeight="1" x14ac:dyDescent="0.2">
      <c r="A30" s="339"/>
      <c r="B30" s="644"/>
      <c r="C30" s="641" t="s">
        <v>236</v>
      </c>
      <c r="D30" s="641"/>
      <c r="E30" s="340"/>
      <c r="F30" s="340"/>
      <c r="G30" s="340"/>
      <c r="H30" s="642" t="s">
        <v>225</v>
      </c>
      <c r="I30" s="568"/>
      <c r="J30" s="643"/>
    </row>
    <row r="31" spans="1:10" ht="16.5" customHeight="1" x14ac:dyDescent="0.2">
      <c r="A31" s="339"/>
      <c r="B31" s="644" t="s">
        <v>237</v>
      </c>
      <c r="C31" s="641" t="s">
        <v>238</v>
      </c>
      <c r="D31" s="641"/>
      <c r="E31" s="340"/>
      <c r="F31" s="340"/>
      <c r="G31" s="340"/>
      <c r="H31" s="642" t="s">
        <v>225</v>
      </c>
      <c r="I31" s="568"/>
      <c r="J31" s="643"/>
    </row>
    <row r="32" spans="1:10" ht="16.5" customHeight="1" x14ac:dyDescent="0.2">
      <c r="A32" s="339"/>
      <c r="B32" s="644"/>
      <c r="C32" s="641" t="s">
        <v>239</v>
      </c>
      <c r="D32" s="641"/>
      <c r="E32" s="340"/>
      <c r="F32" s="340"/>
      <c r="G32" s="340"/>
      <c r="H32" s="642" t="s">
        <v>225</v>
      </c>
      <c r="I32" s="568"/>
      <c r="J32" s="643"/>
    </row>
    <row r="33" spans="1:10" ht="39" customHeight="1" x14ac:dyDescent="0.2">
      <c r="A33" s="339"/>
      <c r="B33" s="644"/>
      <c r="C33" s="641" t="s">
        <v>240</v>
      </c>
      <c r="D33" s="641"/>
      <c r="E33" s="340"/>
      <c r="F33" s="340"/>
      <c r="G33" s="340"/>
      <c r="H33" s="642" t="s">
        <v>225</v>
      </c>
      <c r="I33" s="568"/>
      <c r="J33" s="643"/>
    </row>
    <row r="34" spans="1:10" ht="30" customHeight="1" x14ac:dyDescent="0.2">
      <c r="A34" s="339"/>
      <c r="B34" s="640" t="s">
        <v>241</v>
      </c>
      <c r="C34" s="641" t="s">
        <v>242</v>
      </c>
      <c r="D34" s="641"/>
      <c r="E34" s="340"/>
      <c r="F34" s="340"/>
      <c r="G34" s="340"/>
      <c r="H34" s="642" t="s">
        <v>225</v>
      </c>
      <c r="I34" s="568"/>
      <c r="J34" s="643"/>
    </row>
    <row r="35" spans="1:10" ht="26.25" customHeight="1" x14ac:dyDescent="0.2">
      <c r="A35" s="335"/>
      <c r="B35" s="640"/>
      <c r="C35" s="641" t="s">
        <v>243</v>
      </c>
      <c r="D35" s="641"/>
      <c r="E35" s="340"/>
      <c r="F35" s="340"/>
      <c r="G35" s="340"/>
      <c r="H35" s="642" t="s">
        <v>225</v>
      </c>
      <c r="I35" s="568"/>
      <c r="J35" s="643"/>
    </row>
    <row r="36" spans="1:10" ht="33.75" customHeight="1" x14ac:dyDescent="0.2">
      <c r="A36" s="341"/>
      <c r="B36" s="640"/>
      <c r="C36" s="641" t="s">
        <v>244</v>
      </c>
      <c r="D36" s="641"/>
      <c r="E36" s="340"/>
      <c r="F36" s="340"/>
      <c r="G36" s="340"/>
      <c r="H36" s="642" t="s">
        <v>225</v>
      </c>
      <c r="I36" s="568"/>
      <c r="J36" s="643"/>
    </row>
    <row r="37" spans="1:10" ht="26.25" customHeight="1" thickBot="1" x14ac:dyDescent="0.25">
      <c r="B37" s="342" t="s">
        <v>245</v>
      </c>
      <c r="C37" s="629" t="s">
        <v>246</v>
      </c>
      <c r="D37" s="629"/>
      <c r="E37" s="343"/>
      <c r="F37" s="343"/>
      <c r="G37" s="343"/>
      <c r="H37" s="630" t="s">
        <v>225</v>
      </c>
      <c r="I37" s="564"/>
      <c r="J37" s="631"/>
    </row>
    <row r="38" spans="1:10" ht="17.25" thickBot="1" x14ac:dyDescent="0.25">
      <c r="B38" s="632" t="s">
        <v>247</v>
      </c>
      <c r="C38" s="633"/>
      <c r="D38" s="633"/>
      <c r="E38" s="633"/>
      <c r="F38" s="633"/>
      <c r="G38" s="633"/>
      <c r="H38" s="633"/>
      <c r="I38" s="633"/>
      <c r="J38" s="634"/>
    </row>
    <row r="39" spans="1:10" ht="16.5" x14ac:dyDescent="0.2">
      <c r="B39" s="635" t="s">
        <v>248</v>
      </c>
      <c r="C39" s="636"/>
      <c r="D39" s="636"/>
      <c r="E39" s="636"/>
      <c r="F39" s="636"/>
      <c r="G39" s="637"/>
      <c r="H39" s="273" t="s">
        <v>249</v>
      </c>
      <c r="I39" s="638" t="s">
        <v>250</v>
      </c>
      <c r="J39" s="639"/>
    </row>
    <row r="40" spans="1:10" ht="20.25" customHeight="1" x14ac:dyDescent="0.2">
      <c r="B40" s="624"/>
      <c r="C40" s="625"/>
      <c r="D40" s="625"/>
      <c r="E40" s="625"/>
      <c r="F40" s="625"/>
      <c r="G40" s="626"/>
      <c r="H40" s="344"/>
      <c r="I40" s="627"/>
      <c r="J40" s="628"/>
    </row>
    <row r="41" spans="1:10" ht="20.25" customHeight="1" x14ac:dyDescent="0.2">
      <c r="B41" s="624"/>
      <c r="C41" s="625"/>
      <c r="D41" s="625"/>
      <c r="E41" s="625"/>
      <c r="F41" s="625"/>
      <c r="G41" s="626"/>
      <c r="H41" s="344"/>
      <c r="I41" s="627"/>
      <c r="J41" s="628"/>
    </row>
    <row r="42" spans="1:10" ht="20.25" customHeight="1" x14ac:dyDescent="0.2">
      <c r="B42" s="624"/>
      <c r="C42" s="625"/>
      <c r="D42" s="625"/>
      <c r="E42" s="625"/>
      <c r="F42" s="625"/>
      <c r="G42" s="626"/>
      <c r="H42" s="344"/>
      <c r="I42" s="627"/>
      <c r="J42" s="628"/>
    </row>
    <row r="43" spans="1:10" ht="20.25" customHeight="1" x14ac:dyDescent="0.2">
      <c r="B43" s="624"/>
      <c r="C43" s="625"/>
      <c r="D43" s="625"/>
      <c r="E43" s="625"/>
      <c r="F43" s="625"/>
      <c r="G43" s="626"/>
      <c r="H43" s="344"/>
      <c r="I43" s="627"/>
      <c r="J43" s="628"/>
    </row>
    <row r="44" spans="1:10" ht="20.25" customHeight="1" thickBot="1" x14ac:dyDescent="0.25">
      <c r="B44" s="619"/>
      <c r="C44" s="620"/>
      <c r="D44" s="620"/>
      <c r="E44" s="620"/>
      <c r="F44" s="620"/>
      <c r="G44" s="621"/>
      <c r="H44" s="345"/>
      <c r="I44" s="622"/>
      <c r="J44" s="623"/>
    </row>
    <row r="45" spans="1:10" ht="14.25" thickTop="1" thickBot="1" x14ac:dyDescent="0.25"/>
    <row r="46" spans="1:10" ht="109.5" customHeight="1" thickBot="1" x14ac:dyDescent="0.25">
      <c r="A46" s="404"/>
      <c r="B46" s="412" t="s">
        <v>320</v>
      </c>
      <c r="C46" s="412"/>
      <c r="D46" s="412" t="s">
        <v>321</v>
      </c>
      <c r="E46" s="412"/>
      <c r="F46" s="412"/>
      <c r="G46" s="412"/>
      <c r="H46" s="412" t="s">
        <v>322</v>
      </c>
      <c r="I46" s="412"/>
      <c r="J46" s="413"/>
    </row>
  </sheetData>
  <mergeCells count="82">
    <mergeCell ref="D1:J1"/>
    <mergeCell ref="D2:J2"/>
    <mergeCell ref="B6:D6"/>
    <mergeCell ref="H6:J6"/>
    <mergeCell ref="B5:D5"/>
    <mergeCell ref="H5:J5"/>
    <mergeCell ref="B1:C2"/>
    <mergeCell ref="B3:E3"/>
    <mergeCell ref="F3:J3"/>
    <mergeCell ref="D17:J17"/>
    <mergeCell ref="B7:D7"/>
    <mergeCell ref="I7:J7"/>
    <mergeCell ref="B8:D8"/>
    <mergeCell ref="H8:J8"/>
    <mergeCell ref="B10:D10"/>
    <mergeCell ref="B11:D11"/>
    <mergeCell ref="H11:J11"/>
    <mergeCell ref="B12:J12"/>
    <mergeCell ref="D13:J13"/>
    <mergeCell ref="D14:J14"/>
    <mergeCell ref="D15:J15"/>
    <mergeCell ref="D16:J16"/>
    <mergeCell ref="B18:J18"/>
    <mergeCell ref="B19:B20"/>
    <mergeCell ref="C19:D20"/>
    <mergeCell ref="E19:G19"/>
    <mergeCell ref="H19:J20"/>
    <mergeCell ref="C23:D23"/>
    <mergeCell ref="H23:J23"/>
    <mergeCell ref="B24:B26"/>
    <mergeCell ref="C24:D24"/>
    <mergeCell ref="H24:J24"/>
    <mergeCell ref="C25:D25"/>
    <mergeCell ref="H25:J25"/>
    <mergeCell ref="C26:D26"/>
    <mergeCell ref="H26:J26"/>
    <mergeCell ref="B21:B23"/>
    <mergeCell ref="C21:D21"/>
    <mergeCell ref="H21:J21"/>
    <mergeCell ref="C22:D22"/>
    <mergeCell ref="H22:J22"/>
    <mergeCell ref="B27:B30"/>
    <mergeCell ref="C27:D27"/>
    <mergeCell ref="H27:J27"/>
    <mergeCell ref="C28:D28"/>
    <mergeCell ref="H28:J28"/>
    <mergeCell ref="C29:D29"/>
    <mergeCell ref="H29:J29"/>
    <mergeCell ref="C30:D30"/>
    <mergeCell ref="H30:J30"/>
    <mergeCell ref="B31:B33"/>
    <mergeCell ref="C31:D31"/>
    <mergeCell ref="H31:J31"/>
    <mergeCell ref="C32:D32"/>
    <mergeCell ref="H32:J32"/>
    <mergeCell ref="C33:D33"/>
    <mergeCell ref="H33:J33"/>
    <mergeCell ref="B34:B36"/>
    <mergeCell ref="C34:D34"/>
    <mergeCell ref="H34:J34"/>
    <mergeCell ref="C35:D35"/>
    <mergeCell ref="H35:J35"/>
    <mergeCell ref="C36:D36"/>
    <mergeCell ref="H36:J36"/>
    <mergeCell ref="B40:G40"/>
    <mergeCell ref="I40:J40"/>
    <mergeCell ref="C37:D37"/>
    <mergeCell ref="H37:J37"/>
    <mergeCell ref="B38:J38"/>
    <mergeCell ref="B39:G39"/>
    <mergeCell ref="I39:J39"/>
    <mergeCell ref="B41:G41"/>
    <mergeCell ref="I41:J41"/>
    <mergeCell ref="B42:G42"/>
    <mergeCell ref="I42:J42"/>
    <mergeCell ref="B43:G43"/>
    <mergeCell ref="I43:J43"/>
    <mergeCell ref="B46:C46"/>
    <mergeCell ref="D46:G46"/>
    <mergeCell ref="H46:J46"/>
    <mergeCell ref="B44:G44"/>
    <mergeCell ref="I44:J44"/>
  </mergeCells>
  <dataValidations count="1">
    <dataValidation type="list" allowBlank="1" showInputMessage="1" showErrorMessage="1" sqref="C14:C17">
      <formula1>L$1:L$2</formula1>
    </dataValidation>
  </dataValidations>
  <printOptions horizontalCentered="1" verticalCentered="1"/>
  <pageMargins left="0.11811023622047245" right="0.11811023622047245" top="0.35433070866141736" bottom="0.35433070866141736" header="0.31496062992125984" footer="0.31496062992125984"/>
  <pageSetup scale="66" orientation="portrait" r:id="rId1"/>
  <headerFooter>
    <oddFooter>&amp;LVersión 1
Vigencia: 01/08/2014&amp;CCódigo: SS-FOR-016&amp;RPágina: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XFD1048576"/>
    </sheetView>
  </sheetViews>
  <sheetFormatPr baseColWidth="10" defaultRowHeight="12.75" x14ac:dyDescent="0.2"/>
  <cols>
    <col min="1" max="1" width="47.140625" bestFit="1" customWidth="1"/>
  </cols>
  <sheetData>
    <row r="1" spans="1:2" x14ac:dyDescent="0.2">
      <c r="A1" t="s">
        <v>97</v>
      </c>
      <c r="B1">
        <f>ENTREVISTA!R14</f>
        <v>0</v>
      </c>
    </row>
    <row r="2" spans="1:2" x14ac:dyDescent="0.2">
      <c r="A2" t="s">
        <v>98</v>
      </c>
      <c r="B2">
        <f>ENTREVISTA!R24</f>
        <v>0</v>
      </c>
    </row>
    <row r="3" spans="1:2" x14ac:dyDescent="0.2">
      <c r="A3" t="s">
        <v>99</v>
      </c>
      <c r="B3">
        <f>ENTREVISTA!R35</f>
        <v>0</v>
      </c>
    </row>
    <row r="4" spans="1:2" x14ac:dyDescent="0.2">
      <c r="A4" t="s">
        <v>100</v>
      </c>
      <c r="B4">
        <f>ENTREVISTA!R38</f>
        <v>0</v>
      </c>
    </row>
    <row r="5" spans="1:2" x14ac:dyDescent="0.2">
      <c r="A5" t="s">
        <v>101</v>
      </c>
      <c r="B5">
        <f>ENTREVISTA!R42</f>
        <v>0</v>
      </c>
    </row>
    <row r="6" spans="1:2" x14ac:dyDescent="0.2">
      <c r="A6" t="s">
        <v>102</v>
      </c>
      <c r="B6">
        <f>ENTREVISTA!R52</f>
        <v>0</v>
      </c>
    </row>
    <row r="7" spans="1:2" x14ac:dyDescent="0.2">
      <c r="A7" t="s">
        <v>103</v>
      </c>
      <c r="B7">
        <f>ENTREVISTA!R61</f>
        <v>0</v>
      </c>
    </row>
  </sheetData>
  <sheetProtection password="CC64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220"/>
  <sheetViews>
    <sheetView view="pageBreakPreview" topLeftCell="A70" zoomScale="60" zoomScaleNormal="90" workbookViewId="0">
      <selection activeCell="D86" sqref="D86"/>
    </sheetView>
  </sheetViews>
  <sheetFormatPr baseColWidth="10" defaultRowHeight="12.75" x14ac:dyDescent="0.2"/>
  <cols>
    <col min="1" max="1" width="2.5703125" style="3" customWidth="1"/>
    <col min="2" max="2" width="5.7109375" style="3" customWidth="1"/>
    <col min="3" max="3" width="4" style="3" customWidth="1"/>
    <col min="4" max="4" width="5.42578125" style="3" customWidth="1"/>
    <col min="5" max="5" width="22.85546875" style="3" customWidth="1"/>
    <col min="6" max="6" width="12" style="3" bestFit="1" customWidth="1"/>
    <col min="7" max="7" width="8.85546875" style="3" customWidth="1"/>
    <col min="8" max="8" width="5.7109375" style="3" customWidth="1"/>
    <col min="9" max="9" width="8.140625" style="3" customWidth="1"/>
    <col min="10" max="10" width="10.85546875" style="3" customWidth="1"/>
    <col min="11" max="12" width="10.42578125" style="3" customWidth="1"/>
    <col min="13" max="13" width="3.28515625" style="3" customWidth="1"/>
    <col min="14" max="14" width="4" style="3" customWidth="1"/>
    <col min="15" max="15" width="24.140625" style="3" customWidth="1"/>
    <col min="16" max="16" width="12.7109375" style="3" customWidth="1"/>
    <col min="17" max="17" width="6.7109375" style="3" customWidth="1"/>
    <col min="18" max="18" width="12.7109375" style="3" customWidth="1"/>
    <col min="19" max="19" width="6.7109375" style="3" customWidth="1"/>
    <col min="20" max="20" width="12.7109375" style="3" customWidth="1"/>
    <col min="21" max="21" width="7.85546875" style="4" customWidth="1"/>
    <col min="22" max="22" width="5.85546875" style="5" customWidth="1"/>
    <col min="23" max="23" width="5.7109375" style="1" customWidth="1"/>
    <col min="24" max="24" width="5.42578125" style="1" customWidth="1"/>
    <col min="25" max="25" width="13.140625" style="1" bestFit="1" customWidth="1"/>
    <col min="26" max="27" width="11.42578125" style="1"/>
    <col min="28" max="29" width="10.7109375" style="2" customWidth="1"/>
    <col min="30" max="30" width="11.5703125" style="2" customWidth="1"/>
    <col min="31" max="36" width="10.7109375" style="2" customWidth="1"/>
    <col min="37" max="42" width="11.42578125" style="2" customWidth="1"/>
    <col min="43" max="55" width="11.42578125" style="2"/>
    <col min="56" max="16384" width="11.42578125" style="3"/>
  </cols>
  <sheetData>
    <row r="1" spans="2:55" s="36" customFormat="1" ht="42.75" customHeight="1" x14ac:dyDescent="0.3">
      <c r="B1" s="719"/>
      <c r="C1" s="720"/>
      <c r="D1" s="720"/>
      <c r="E1" s="720"/>
      <c r="F1" s="720"/>
      <c r="G1" s="721"/>
      <c r="H1" s="713" t="s">
        <v>2</v>
      </c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5"/>
      <c r="AC1" s="115"/>
      <c r="AD1" s="39"/>
      <c r="AE1" s="39"/>
      <c r="AF1" s="39"/>
      <c r="AP1" s="116"/>
    </row>
    <row r="2" spans="2:55" s="36" customFormat="1" ht="42.75" customHeight="1" thickBot="1" x14ac:dyDescent="0.35">
      <c r="B2" s="722"/>
      <c r="C2" s="723"/>
      <c r="D2" s="723"/>
      <c r="E2" s="723"/>
      <c r="F2" s="723"/>
      <c r="G2" s="724"/>
      <c r="H2" s="716" t="s">
        <v>37</v>
      </c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8"/>
      <c r="AC2" s="39"/>
      <c r="AD2" s="39"/>
      <c r="AE2" s="39"/>
      <c r="AF2" s="39"/>
    </row>
    <row r="3" spans="2:55" s="36" customFormat="1" ht="32.25" customHeight="1" thickBot="1" x14ac:dyDescent="0.35">
      <c r="B3" s="680" t="s">
        <v>314</v>
      </c>
      <c r="C3" s="681"/>
      <c r="D3" s="681"/>
      <c r="E3" s="681"/>
      <c r="F3" s="681"/>
      <c r="G3" s="681"/>
      <c r="H3" s="681"/>
      <c r="I3" s="681"/>
      <c r="J3" s="681"/>
      <c r="K3" s="682"/>
      <c r="L3" s="683" t="s">
        <v>315</v>
      </c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5"/>
      <c r="AC3" s="39"/>
      <c r="AD3" s="39"/>
      <c r="AE3" s="39"/>
      <c r="AF3" s="39"/>
    </row>
    <row r="4" spans="2:55" s="34" customFormat="1" ht="26.25" customHeight="1" x14ac:dyDescent="0.2">
      <c r="B4" s="34" t="str">
        <f>+'ATRIBUTOS IPS'!B4:F4</f>
        <v xml:space="preserve">INSTITUCIÓN: </v>
      </c>
      <c r="E4" s="34">
        <f>+'ATRIBUTOS IPS'!C4</f>
        <v>0</v>
      </c>
      <c r="K4" s="34" t="s">
        <v>64</v>
      </c>
      <c r="M4" s="34">
        <f>+'ATRIBUTOS IPS'!G4</f>
        <v>0</v>
      </c>
      <c r="R4" s="34" t="s">
        <v>67</v>
      </c>
      <c r="T4" s="747">
        <f>+'ATRIBUTOS IPS'!C5</f>
        <v>0</v>
      </c>
      <c r="U4" s="747"/>
      <c r="V4" s="747"/>
      <c r="AC4" s="38"/>
      <c r="AD4" s="38"/>
      <c r="AE4" s="38"/>
      <c r="AF4" s="38"/>
    </row>
    <row r="5" spans="2:55" s="33" customFormat="1" ht="26.25" customHeight="1" x14ac:dyDescent="0.3">
      <c r="B5" s="33" t="s">
        <v>63</v>
      </c>
      <c r="E5" s="37">
        <f>+'ATRIBUTOS IPS'!J4</f>
        <v>0</v>
      </c>
      <c r="K5" s="33" t="str">
        <f>+'ATRIBUTOS IPS'!L4</f>
        <v xml:space="preserve">DEPARTAMENTO / DISTRITO: </v>
      </c>
      <c r="O5" s="33">
        <f>+'ATRIBUTOS IPS'!N4</f>
        <v>0</v>
      </c>
      <c r="R5" s="33" t="s">
        <v>68</v>
      </c>
      <c r="T5" s="700">
        <f>+'ATRIBUTOS IPS'!M5</f>
        <v>0</v>
      </c>
      <c r="U5" s="700"/>
      <c r="V5" s="700"/>
      <c r="W5" s="700"/>
      <c r="AC5" s="39"/>
      <c r="AD5" s="39"/>
      <c r="AE5" s="39"/>
      <c r="AF5" s="39"/>
    </row>
    <row r="6" spans="2:55" ht="16.5" customHeight="1" thickBot="1" x14ac:dyDescent="0.25">
      <c r="K6" s="32"/>
      <c r="AC6" s="117"/>
      <c r="AD6" s="117"/>
      <c r="AE6" s="117"/>
      <c r="AF6" s="117"/>
    </row>
    <row r="7" spans="2:55" ht="20.100000000000001" customHeight="1" thickTop="1" thickBot="1" x14ac:dyDescent="0.2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8"/>
      <c r="X7" s="3"/>
      <c r="AC7" s="265"/>
      <c r="AD7" s="287" t="s">
        <v>3</v>
      </c>
      <c r="AE7" s="287" t="s">
        <v>13</v>
      </c>
      <c r="AF7" s="119"/>
    </row>
    <row r="8" spans="2:55" s="11" customFormat="1" ht="30" customHeight="1" thickBot="1" x14ac:dyDescent="0.25">
      <c r="B8" s="9"/>
      <c r="C8" s="709" t="s">
        <v>79</v>
      </c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1"/>
      <c r="W8" s="10"/>
      <c r="Y8" s="12"/>
      <c r="Z8" s="12"/>
      <c r="AA8" s="12"/>
      <c r="AB8" s="13"/>
      <c r="AC8" s="267" t="s">
        <v>16</v>
      </c>
      <c r="AD8" s="266">
        <f>+'ATRIBUTOS IPS'!D19+'ATRIBUTOS IPS'!H19+'ATRIBUTOS IPS'!L19</f>
        <v>0</v>
      </c>
      <c r="AE8" s="266">
        <f>+'ATRIBUTOS IPS'!D20+'ATRIBUTOS IPS'!H20+'ATRIBUTOS IPS'!L20</f>
        <v>0</v>
      </c>
      <c r="AF8" s="119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2:55" s="11" customFormat="1" ht="30" customHeight="1" x14ac:dyDescent="0.2">
      <c r="B9" s="9"/>
      <c r="C9" s="260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61"/>
      <c r="W9" s="10"/>
      <c r="Y9" s="12"/>
      <c r="Z9" s="12"/>
      <c r="AA9" s="12"/>
      <c r="AB9" s="13"/>
      <c r="AC9" s="265" t="s">
        <v>17</v>
      </c>
      <c r="AD9" s="266">
        <f>+'ATRIBUTOS IPS'!E19+'ATRIBUTOS IPS'!I19+'ATRIBUTOS IPS'!M19</f>
        <v>0</v>
      </c>
      <c r="AE9" s="266">
        <f>+'ATRIBUTOS IPS'!E20+'ATRIBUTOS IPS'!I20+'ATRIBUTOS IPS'!M20</f>
        <v>0</v>
      </c>
      <c r="AF9" s="119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2:55" s="11" customFormat="1" ht="30" customHeight="1" x14ac:dyDescent="0.2">
      <c r="B10" s="9"/>
      <c r="C10" s="260"/>
      <c r="D10" s="704" t="s">
        <v>278</v>
      </c>
      <c r="E10" s="754"/>
      <c r="F10" s="754"/>
      <c r="G10" s="754"/>
      <c r="H10" s="754"/>
      <c r="I10" s="755"/>
      <c r="J10" s="264"/>
      <c r="K10" s="34"/>
      <c r="L10" s="704" t="s">
        <v>171</v>
      </c>
      <c r="M10" s="705"/>
      <c r="N10" s="705"/>
      <c r="O10" s="705"/>
      <c r="P10" s="705"/>
      <c r="Q10" s="705"/>
      <c r="R10" s="705"/>
      <c r="S10" s="705"/>
      <c r="T10" s="706"/>
      <c r="U10" s="34"/>
      <c r="V10" s="261"/>
      <c r="W10" s="10"/>
      <c r="Y10" s="12"/>
      <c r="Z10" s="12"/>
      <c r="AA10" s="12"/>
      <c r="AB10" s="13"/>
      <c r="AC10" s="265" t="s">
        <v>33</v>
      </c>
      <c r="AD10" s="266">
        <f>+'ATRIBUTOS IPS'!F19+'ATRIBUTOS IPS'!J19+'ATRIBUTOS IPS'!N19</f>
        <v>0</v>
      </c>
      <c r="AE10" s="266">
        <f>+'ATRIBUTOS IPS'!F20+'ATRIBUTOS IPS'!J20+'ATRIBUTOS IPS'!N20</f>
        <v>0</v>
      </c>
      <c r="AF10" s="119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2:55" ht="13.5" customHeight="1" x14ac:dyDescent="0.2">
      <c r="B11" s="14"/>
      <c r="C11" s="15"/>
      <c r="U11" s="3"/>
      <c r="V11" s="16"/>
      <c r="W11" s="17"/>
      <c r="X11" s="3"/>
      <c r="AC11" s="265" t="s">
        <v>18</v>
      </c>
      <c r="AD11" s="266">
        <f>+'ATRIBUTOS IPS'!G19+'ATRIBUTOS IPS'!K19+'ATRIBUTOS IPS'!O19</f>
        <v>0</v>
      </c>
      <c r="AE11" s="266">
        <f>+'ATRIBUTOS IPS'!G20+'ATRIBUTOS IPS'!K20+'ATRIBUTOS IPS'!O20</f>
        <v>0</v>
      </c>
      <c r="AF11" s="119"/>
    </row>
    <row r="12" spans="2:55" ht="13.5" customHeight="1" x14ac:dyDescent="0.2">
      <c r="B12" s="14"/>
      <c r="C12" s="15"/>
      <c r="U12" s="3"/>
      <c r="V12" s="16"/>
      <c r="W12" s="17"/>
      <c r="X12" s="3"/>
    </row>
    <row r="13" spans="2:55" ht="13.5" customHeight="1" x14ac:dyDescent="0.2">
      <c r="B13" s="14"/>
      <c r="C13" s="15"/>
      <c r="U13" s="3"/>
      <c r="V13" s="16"/>
      <c r="W13" s="17"/>
      <c r="X13" s="3"/>
    </row>
    <row r="14" spans="2:55" ht="13.5" customHeight="1" x14ac:dyDescent="0.2">
      <c r="B14" s="14"/>
      <c r="C14" s="15"/>
      <c r="U14" s="3"/>
      <c r="V14" s="16"/>
      <c r="W14" s="17"/>
      <c r="X14" s="3"/>
      <c r="AC14" s="118"/>
      <c r="AD14" s="119"/>
      <c r="AE14" s="119"/>
      <c r="AF14" s="119"/>
    </row>
    <row r="15" spans="2:55" ht="13.5" customHeight="1" x14ac:dyDescent="0.3">
      <c r="B15" s="14"/>
      <c r="C15" s="15"/>
      <c r="U15" s="3"/>
      <c r="V15" s="16"/>
      <c r="W15" s="17"/>
      <c r="X15" s="3"/>
      <c r="Y15" s="288" t="s">
        <v>73</v>
      </c>
      <c r="Z15" s="289"/>
      <c r="AC15" s="266"/>
      <c r="AD15" s="266" t="s">
        <v>3</v>
      </c>
      <c r="AE15" s="266" t="s">
        <v>13</v>
      </c>
      <c r="AF15" s="287" t="s">
        <v>279</v>
      </c>
      <c r="AG15" s="119"/>
      <c r="AH15" s="119"/>
      <c r="AI15" s="119"/>
    </row>
    <row r="16" spans="2:55" ht="13.5" customHeight="1" x14ac:dyDescent="0.2">
      <c r="B16" s="14"/>
      <c r="C16" s="15"/>
      <c r="P16" s="18"/>
      <c r="Q16" s="18"/>
      <c r="R16" s="18"/>
      <c r="U16" s="3"/>
      <c r="V16" s="16"/>
      <c r="W16" s="17"/>
      <c r="X16" s="3"/>
      <c r="Y16" s="289" t="s">
        <v>72</v>
      </c>
      <c r="Z16" s="289">
        <f>'ATRIBUTOS IPS'!O23+'ATRIBUTOS IPS'!O24+'ATRIBUTOS IPS'!O25</f>
        <v>0</v>
      </c>
      <c r="AC16" s="267" t="s">
        <v>14</v>
      </c>
      <c r="AD16" s="266">
        <f>'ATRIBUTOS IPS'!P23</f>
        <v>0</v>
      </c>
      <c r="AE16" s="266">
        <f>'ATRIBUTOS IPS'!P24</f>
        <v>0</v>
      </c>
      <c r="AF16" s="287">
        <f>'ATRIBUTOS IPS'!P25</f>
        <v>0</v>
      </c>
      <c r="AG16" s="119"/>
      <c r="AH16" s="119"/>
    </row>
    <row r="17" spans="2:35" ht="13.5" customHeight="1" x14ac:dyDescent="0.2">
      <c r="B17" s="14"/>
      <c r="C17" s="15"/>
      <c r="P17" s="18"/>
      <c r="Q17" s="18"/>
      <c r="R17" s="18"/>
      <c r="U17" s="3"/>
      <c r="V17" s="16"/>
      <c r="W17" s="17"/>
      <c r="X17" s="3"/>
      <c r="Y17" s="289" t="s">
        <v>71</v>
      </c>
      <c r="Z17" s="289">
        <f>'ATRIBUTOS IPS'!H23+'ATRIBUTOS IPS'!H24+'ATRIBUTOS IPS'!H25</f>
        <v>0</v>
      </c>
      <c r="AC17" s="267" t="s">
        <v>15</v>
      </c>
      <c r="AD17" s="266">
        <f>'ATRIBUTOS IPS'!E23</f>
        <v>0</v>
      </c>
      <c r="AE17" s="266">
        <f>+'ATRIBUTOS IPS'!E24</f>
        <v>0</v>
      </c>
      <c r="AF17" s="287">
        <f>+'ATRIBUTOS IPS'!E25</f>
        <v>0</v>
      </c>
      <c r="AG17" s="119"/>
      <c r="AH17" s="119"/>
    </row>
    <row r="18" spans="2:35" ht="13.5" customHeight="1" x14ac:dyDescent="0.2">
      <c r="B18" s="14"/>
      <c r="C18" s="15"/>
      <c r="P18" s="18"/>
      <c r="Q18" s="18"/>
      <c r="R18" s="18"/>
      <c r="U18" s="3"/>
      <c r="V18" s="16"/>
      <c r="W18" s="17"/>
      <c r="X18" s="3"/>
      <c r="Y18" s="289"/>
      <c r="Z18" s="289"/>
      <c r="AC18" s="267" t="s">
        <v>33</v>
      </c>
      <c r="AD18" s="266">
        <f>'ATRIBUTOS IPS'!N23</f>
        <v>0</v>
      </c>
      <c r="AE18" s="266">
        <f>+'ATRIBUTOS IPS'!N24</f>
        <v>0</v>
      </c>
      <c r="AF18" s="287">
        <f>+'ATRIBUTOS IPS'!N25</f>
        <v>0</v>
      </c>
      <c r="AG18" s="119"/>
      <c r="AH18" s="119"/>
    </row>
    <row r="19" spans="2:35" ht="13.5" customHeight="1" x14ac:dyDescent="0.2">
      <c r="B19" s="14"/>
      <c r="C19" s="15"/>
      <c r="U19" s="3"/>
      <c r="V19" s="16"/>
      <c r="W19" s="17"/>
      <c r="X19" s="3"/>
      <c r="Y19" s="289"/>
      <c r="Z19" s="289"/>
    </row>
    <row r="20" spans="2:35" ht="13.5" customHeight="1" x14ac:dyDescent="0.3">
      <c r="B20" s="14"/>
      <c r="C20" s="15"/>
      <c r="U20" s="3"/>
      <c r="V20" s="16"/>
      <c r="W20" s="17"/>
      <c r="X20" s="3"/>
      <c r="Y20" s="288" t="s">
        <v>75</v>
      </c>
      <c r="Z20" s="289"/>
      <c r="AC20" s="267"/>
      <c r="AD20" s="266" t="s">
        <v>3</v>
      </c>
      <c r="AE20" s="266" t="s">
        <v>13</v>
      </c>
      <c r="AF20" s="287" t="s">
        <v>279</v>
      </c>
      <c r="AG20" s="119"/>
      <c r="AH20" s="119"/>
    </row>
    <row r="21" spans="2:35" ht="13.5" customHeight="1" x14ac:dyDescent="0.3">
      <c r="B21" s="14"/>
      <c r="C21" s="15"/>
      <c r="U21" s="3"/>
      <c r="V21" s="16"/>
      <c r="W21" s="17"/>
      <c r="X21" s="3"/>
      <c r="Y21" s="288" t="s">
        <v>74</v>
      </c>
      <c r="Z21" s="289">
        <f>'ATRIBUTOS IPS'!K23+'ATRIBUTOS IPS'!K24+'ATRIBUTOS IPS'!K25</f>
        <v>0</v>
      </c>
      <c r="AC21" s="267" t="s">
        <v>70</v>
      </c>
      <c r="AD21" s="266">
        <f>'ATRIBUTOS IPS'!K23</f>
        <v>0</v>
      </c>
      <c r="AE21" s="266">
        <f>'ATRIBUTOS IPS'!K24</f>
        <v>0</v>
      </c>
      <c r="AF21" s="287">
        <f>'ATRIBUTOS IPS'!K25</f>
        <v>0</v>
      </c>
      <c r="AG21" s="119"/>
      <c r="AH21" s="119"/>
    </row>
    <row r="22" spans="2:35" ht="13.5" customHeight="1" x14ac:dyDescent="0.2">
      <c r="B22" s="14"/>
      <c r="C22" s="15"/>
      <c r="U22" s="3"/>
      <c r="V22" s="16"/>
      <c r="W22" s="17"/>
      <c r="X22" s="3"/>
      <c r="Y22" s="289" t="s">
        <v>33</v>
      </c>
      <c r="Z22" s="289">
        <f>'ATRIBUTOS IPS'!M23+'ATRIBUTOS IPS'!M24+'ATRIBUTOS IPS'!M25</f>
        <v>0</v>
      </c>
      <c r="AC22" s="267" t="s">
        <v>69</v>
      </c>
      <c r="AD22" s="266">
        <f>'ATRIBUTOS IPS'!L23</f>
        <v>0</v>
      </c>
      <c r="AE22" s="266">
        <f>+'ATRIBUTOS IPS'!L24</f>
        <v>0</v>
      </c>
      <c r="AF22" s="287">
        <f>+'ATRIBUTOS IPS'!L25</f>
        <v>0</v>
      </c>
      <c r="AG22" s="119"/>
      <c r="AH22" s="119"/>
    </row>
    <row r="23" spans="2:35" ht="13.5" customHeight="1" x14ac:dyDescent="0.2">
      <c r="B23" s="14"/>
      <c r="C23" s="15"/>
      <c r="U23" s="3"/>
      <c r="V23" s="16"/>
      <c r="W23" s="17"/>
      <c r="X23" s="3"/>
      <c r="Y23" s="269"/>
      <c r="Z23" s="269"/>
      <c r="AC23" s="267" t="s">
        <v>33</v>
      </c>
      <c r="AD23" s="266">
        <f>'ATRIBUTOS IPS'!M23</f>
        <v>0</v>
      </c>
      <c r="AE23" s="266">
        <f>+'ATRIBUTOS IPS'!M24</f>
        <v>0</v>
      </c>
      <c r="AF23" s="287">
        <f>+'ATRIBUTOS IPS'!M25</f>
        <v>0</v>
      </c>
      <c r="AG23" s="119"/>
      <c r="AH23" s="119"/>
    </row>
    <row r="24" spans="2:35" ht="13.5" customHeight="1" x14ac:dyDescent="0.3">
      <c r="B24" s="14"/>
      <c r="C24" s="15"/>
      <c r="U24" s="3"/>
      <c r="V24" s="16"/>
      <c r="W24" s="17"/>
      <c r="X24" s="3"/>
      <c r="Y24" s="268" t="s">
        <v>76</v>
      </c>
      <c r="Z24" s="269"/>
      <c r="AD24" s="118"/>
      <c r="AG24" s="118"/>
    </row>
    <row r="25" spans="2:35" s="36" customFormat="1" ht="16.5" x14ac:dyDescent="0.3">
      <c r="B25" s="42"/>
      <c r="C25" s="46"/>
      <c r="V25" s="48"/>
      <c r="W25" s="43"/>
      <c r="Y25" s="268" t="s">
        <v>77</v>
      </c>
      <c r="Z25" s="268">
        <f>'ATRIBUTOS IPS'!F19+'ATRIBUTOS IPS'!F20+'ATRIBUTOS IPS'!J19+'ATRIBUTOS IPS'!J20+'ATRIBUTOS IPS'!N19+'ATRIBUTOS IPS'!N20</f>
        <v>0</v>
      </c>
      <c r="AF25" s="38"/>
      <c r="AH25" s="38"/>
      <c r="AI25" s="47"/>
    </row>
    <row r="26" spans="2:35" s="36" customFormat="1" ht="17.25" thickBot="1" x14ac:dyDescent="0.35">
      <c r="B26" s="42"/>
      <c r="C26" s="46"/>
      <c r="D26" s="694" t="s">
        <v>34</v>
      </c>
      <c r="E26" s="695"/>
      <c r="F26" s="695"/>
      <c r="G26" s="695"/>
      <c r="H26" s="695"/>
      <c r="I26" s="696"/>
      <c r="S26" s="707" t="s">
        <v>290</v>
      </c>
      <c r="T26" s="707"/>
      <c r="V26" s="48"/>
      <c r="W26" s="43"/>
      <c r="Y26" s="268" t="s">
        <v>78</v>
      </c>
      <c r="Z26" s="268">
        <f>'ATRIBUTOS IPS'!D19+'ATRIBUTOS IPS'!D20+'ATRIBUTOS IPS'!H19+'ATRIBUTOS IPS'!H20+'ATRIBUTOS IPS'!L19+'ATRIBUTOS IPS'!L20</f>
        <v>0</v>
      </c>
      <c r="AF26" s="38"/>
      <c r="AH26" s="38"/>
      <c r="AI26" s="47"/>
    </row>
    <row r="27" spans="2:35" s="36" customFormat="1" ht="15" customHeight="1" x14ac:dyDescent="0.3">
      <c r="B27" s="42"/>
      <c r="C27" s="46"/>
      <c r="O27" s="36" t="s">
        <v>12</v>
      </c>
      <c r="P27" s="53"/>
      <c r="Q27" s="290">
        <f>'ATRIBUTOS IPS'!AB18</f>
        <v>0.16666666666666669</v>
      </c>
      <c r="S27" s="748">
        <f>+Q27+Q29+Q31</f>
        <v>0.5</v>
      </c>
      <c r="T27" s="749"/>
      <c r="V27" s="48"/>
      <c r="W27" s="43"/>
      <c r="AG27" s="40" t="s">
        <v>31</v>
      </c>
      <c r="AI27" s="47"/>
    </row>
    <row r="28" spans="2:35" s="36" customFormat="1" ht="15" customHeight="1" x14ac:dyDescent="0.3">
      <c r="B28" s="42"/>
      <c r="C28" s="46"/>
      <c r="D28" s="36" t="s">
        <v>76</v>
      </c>
      <c r="F28" s="78"/>
      <c r="G28" s="78"/>
      <c r="H28" s="692" t="e">
        <f>100%-(Z25)/(Z26)</f>
        <v>#DIV/0!</v>
      </c>
      <c r="I28" s="693"/>
      <c r="P28" s="53"/>
      <c r="Q28" s="53"/>
      <c r="S28" s="750"/>
      <c r="T28" s="751"/>
      <c r="V28" s="48"/>
      <c r="W28" s="43"/>
      <c r="AG28" s="40" t="s">
        <v>3</v>
      </c>
      <c r="AI28" s="47"/>
    </row>
    <row r="29" spans="2:35" s="36" customFormat="1" ht="15" customHeight="1" x14ac:dyDescent="0.3">
      <c r="B29" s="42"/>
      <c r="C29" s="46"/>
      <c r="H29" s="39"/>
      <c r="O29" s="36" t="s">
        <v>20</v>
      </c>
      <c r="P29" s="53"/>
      <c r="Q29" s="291">
        <f>'ATRIBUTOS IPS'!V26</f>
        <v>0.16666666666666669</v>
      </c>
      <c r="S29" s="750"/>
      <c r="T29" s="751"/>
      <c r="U29" s="35"/>
      <c r="V29" s="80"/>
      <c r="W29" s="43"/>
      <c r="Y29" s="78"/>
      <c r="Z29" s="128"/>
      <c r="AG29" s="40" t="s">
        <v>9</v>
      </c>
      <c r="AI29" s="47"/>
    </row>
    <row r="30" spans="2:35" s="36" customFormat="1" ht="15" customHeight="1" x14ac:dyDescent="0.3">
      <c r="B30" s="42"/>
      <c r="C30" s="46"/>
      <c r="D30" s="36" t="s">
        <v>75</v>
      </c>
      <c r="F30" s="79"/>
      <c r="G30" s="79"/>
      <c r="H30" s="692" t="e">
        <f>(100%)-(Z22)/(Z21)</f>
        <v>#DIV/0!</v>
      </c>
      <c r="I30" s="693"/>
      <c r="P30" s="53"/>
      <c r="Q30" s="53"/>
      <c r="S30" s="750"/>
      <c r="T30" s="751"/>
      <c r="U30" s="35"/>
      <c r="V30" s="80"/>
      <c r="W30" s="43"/>
      <c r="AF30" s="38"/>
      <c r="AG30" s="47" t="s">
        <v>7</v>
      </c>
      <c r="AH30" s="38"/>
      <c r="AI30" s="47"/>
    </row>
    <row r="31" spans="2:35" s="36" customFormat="1" ht="15" customHeight="1" thickBot="1" x14ac:dyDescent="0.35">
      <c r="B31" s="42"/>
      <c r="C31" s="46"/>
      <c r="O31" s="36" t="s">
        <v>19</v>
      </c>
      <c r="P31" s="53"/>
      <c r="Q31" s="291">
        <f>'ATRIBUTOS IPS'!W26</f>
        <v>0.16666666666666669</v>
      </c>
      <c r="S31" s="752"/>
      <c r="T31" s="753"/>
      <c r="U31" s="35"/>
      <c r="V31" s="80"/>
      <c r="W31" s="43"/>
      <c r="AF31" s="38"/>
      <c r="AG31" s="47" t="s">
        <v>8</v>
      </c>
      <c r="AH31" s="38"/>
      <c r="AI31" s="47"/>
    </row>
    <row r="32" spans="2:35" s="36" customFormat="1" ht="15" customHeight="1" x14ac:dyDescent="0.3">
      <c r="B32" s="42"/>
      <c r="C32" s="46"/>
      <c r="D32" s="36" t="s">
        <v>73</v>
      </c>
      <c r="H32" s="692" t="e">
        <f>100%-(Z16)/(Z17)</f>
        <v>#DIV/0!</v>
      </c>
      <c r="I32" s="693"/>
      <c r="V32" s="48"/>
      <c r="W32" s="43"/>
      <c r="AG32" s="40" t="s">
        <v>0</v>
      </c>
    </row>
    <row r="33" spans="2:55" ht="13.5" customHeight="1" thickBot="1" x14ac:dyDescent="0.25">
      <c r="B33" s="14"/>
      <c r="C33" s="21"/>
      <c r="D33" s="23"/>
      <c r="E33" s="22"/>
      <c r="F33" s="22"/>
      <c r="G33" s="22"/>
      <c r="H33" s="2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5"/>
      <c r="W33" s="19"/>
      <c r="AG33" s="118" t="s">
        <v>10</v>
      </c>
    </row>
    <row r="34" spans="2:55" ht="11.25" customHeight="1" thickBot="1" x14ac:dyDescent="0.25">
      <c r="B34" s="14"/>
      <c r="C34" s="1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0"/>
      <c r="W34" s="19"/>
      <c r="AG34" s="118" t="s">
        <v>30</v>
      </c>
    </row>
    <row r="35" spans="2:55" s="11" customFormat="1" ht="30" customHeight="1" thickBot="1" x14ac:dyDescent="0.25">
      <c r="B35" s="9"/>
      <c r="C35" s="709" t="s">
        <v>80</v>
      </c>
      <c r="D35" s="710"/>
      <c r="E35" s="710"/>
      <c r="F35" s="710"/>
      <c r="G35" s="710"/>
      <c r="H35" s="710"/>
      <c r="I35" s="710"/>
      <c r="J35" s="710"/>
      <c r="K35" s="710"/>
      <c r="L35" s="710"/>
      <c r="M35" s="711"/>
      <c r="N35" s="1"/>
      <c r="O35" s="709" t="s">
        <v>21</v>
      </c>
      <c r="P35" s="710"/>
      <c r="Q35" s="710"/>
      <c r="R35" s="710"/>
      <c r="S35" s="710"/>
      <c r="T35" s="710"/>
      <c r="U35" s="710"/>
      <c r="V35" s="711"/>
      <c r="W35" s="26"/>
      <c r="X35" s="12"/>
      <c r="Y35" s="12"/>
      <c r="Z35" s="12"/>
      <c r="AA35" s="12"/>
      <c r="AB35" s="13"/>
      <c r="AC35" s="13"/>
      <c r="AD35" s="12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</row>
    <row r="36" spans="2:55" ht="13.5" customHeight="1" thickBot="1" x14ac:dyDescent="0.35">
      <c r="B36" s="14"/>
      <c r="C36" s="44"/>
      <c r="D36" s="45"/>
      <c r="E36" s="45"/>
      <c r="F36" s="45"/>
      <c r="G36" s="45"/>
      <c r="H36" s="45"/>
      <c r="I36" s="45"/>
      <c r="J36" s="45"/>
      <c r="K36" s="27"/>
      <c r="L36" s="27"/>
      <c r="M36" s="28"/>
      <c r="N36" s="1"/>
      <c r="O36" s="29"/>
      <c r="P36" s="27"/>
      <c r="Q36" s="27"/>
      <c r="R36" s="27"/>
      <c r="S36" s="27"/>
      <c r="T36" s="27"/>
      <c r="U36" s="27"/>
      <c r="V36" s="28"/>
      <c r="W36" s="19"/>
    </row>
    <row r="37" spans="2:55" ht="18" customHeight="1" thickBot="1" x14ac:dyDescent="0.35">
      <c r="B37" s="14"/>
      <c r="C37" s="46"/>
      <c r="D37" s="36" t="s">
        <v>25</v>
      </c>
      <c r="E37" s="36"/>
      <c r="F37" s="138">
        <f>+'ATRIBUTOS IPS'!C9+'ATRIBUTOS IPS'!C10+'ATRIBUTOS IPS'!C11</f>
        <v>0</v>
      </c>
      <c r="G37" s="697" t="e">
        <f>+F39/F37</f>
        <v>#DIV/0!</v>
      </c>
      <c r="H37" s="74"/>
      <c r="I37" s="75"/>
      <c r="J37" s="75"/>
      <c r="K37" s="708" t="s">
        <v>291</v>
      </c>
      <c r="L37" s="708"/>
      <c r="M37" s="20"/>
      <c r="N37" s="1"/>
      <c r="O37" s="46" t="s">
        <v>29</v>
      </c>
      <c r="P37" s="203">
        <f>'ATRIBUTOS IPS'!D15</f>
        <v>0</v>
      </c>
      <c r="Q37" s="39"/>
      <c r="R37" s="203">
        <f>'ATRIBUTOS IPS'!H15</f>
        <v>0</v>
      </c>
      <c r="S37" s="39"/>
      <c r="T37" s="203">
        <f>'ATRIBUTOS IPS'!L15</f>
        <v>0</v>
      </c>
      <c r="U37" s="36"/>
      <c r="V37" s="48"/>
      <c r="W37" s="19"/>
      <c r="AG37" s="119"/>
      <c r="AH37" s="120"/>
      <c r="AP37" s="119"/>
    </row>
    <row r="38" spans="2:55" ht="18" customHeight="1" thickBot="1" x14ac:dyDescent="0.35">
      <c r="B38" s="14"/>
      <c r="C38" s="46"/>
      <c r="D38" s="36"/>
      <c r="E38" s="36"/>
      <c r="F38" s="47"/>
      <c r="G38" s="698"/>
      <c r="H38" s="76"/>
      <c r="I38" s="139">
        <f>'ATRIBUTOS IPS'!W8</f>
        <v>0.1</v>
      </c>
      <c r="J38" s="36"/>
      <c r="K38" s="725">
        <f>I38+I43</f>
        <v>0.1</v>
      </c>
      <c r="L38" s="726"/>
      <c r="M38" s="20"/>
      <c r="N38" s="1"/>
      <c r="O38" s="46"/>
      <c r="P38" s="71"/>
      <c r="Q38" s="39"/>
      <c r="R38" s="71"/>
      <c r="S38" s="39"/>
      <c r="T38" s="71"/>
      <c r="U38" s="36"/>
      <c r="V38" s="48"/>
      <c r="W38" s="19"/>
      <c r="AB38" s="2" t="s">
        <v>45</v>
      </c>
      <c r="AC38" s="119"/>
      <c r="AD38" s="120"/>
      <c r="AP38" s="119"/>
    </row>
    <row r="39" spans="2:55" ht="18" customHeight="1" thickBot="1" x14ac:dyDescent="0.35">
      <c r="B39" s="14"/>
      <c r="C39" s="46"/>
      <c r="D39" s="36" t="s">
        <v>26</v>
      </c>
      <c r="E39" s="36"/>
      <c r="F39" s="138">
        <f>+'ATRIBUTOS IPS'!D9+'ATRIBUTOS IPS'!D10+'ATRIBUTOS IPS'!D11</f>
        <v>0</v>
      </c>
      <c r="G39" s="699"/>
      <c r="H39" s="76"/>
      <c r="I39" s="36"/>
      <c r="J39" s="36"/>
      <c r="K39" s="727"/>
      <c r="L39" s="728"/>
      <c r="M39" s="20"/>
      <c r="N39" s="1"/>
      <c r="O39" s="46" t="s">
        <v>32</v>
      </c>
      <c r="P39" s="204">
        <f>'ATRIBUTOS IPS'!F16</f>
        <v>0</v>
      </c>
      <c r="Q39" s="38"/>
      <c r="R39" s="204">
        <f>'ATRIBUTOS IPS'!J16</f>
        <v>0</v>
      </c>
      <c r="S39" s="38"/>
      <c r="T39" s="204">
        <f>'ATRIBUTOS IPS'!N16</f>
        <v>0</v>
      </c>
      <c r="U39" s="36"/>
      <c r="V39" s="48"/>
      <c r="W39" s="19"/>
      <c r="AB39" s="118">
        <f>MAX(AB51:AC51)</f>
        <v>0</v>
      </c>
      <c r="AD39" s="120"/>
      <c r="AO39" s="118"/>
    </row>
    <row r="40" spans="2:55" ht="16.5" x14ac:dyDescent="0.3">
      <c r="B40" s="14"/>
      <c r="C40" s="46"/>
      <c r="D40" s="36"/>
      <c r="E40" s="36"/>
      <c r="F40" s="47"/>
      <c r="G40" s="36"/>
      <c r="H40" s="36"/>
      <c r="I40" s="75"/>
      <c r="J40" s="36"/>
      <c r="K40" s="727"/>
      <c r="L40" s="728"/>
      <c r="M40" s="20"/>
      <c r="N40" s="1"/>
      <c r="O40" s="46"/>
      <c r="P40" s="72"/>
      <c r="Q40" s="38"/>
      <c r="R40" s="72"/>
      <c r="S40" s="38"/>
      <c r="T40" s="72"/>
      <c r="U40" s="36"/>
      <c r="V40" s="48"/>
      <c r="W40" s="19"/>
      <c r="AB40" s="118"/>
      <c r="AD40" s="120"/>
      <c r="AO40" s="118"/>
    </row>
    <row r="41" spans="2:55" ht="18" customHeight="1" x14ac:dyDescent="0.3">
      <c r="B41" s="14"/>
      <c r="C41" s="46"/>
      <c r="D41" s="36"/>
      <c r="E41" s="36"/>
      <c r="F41" s="36"/>
      <c r="G41" s="36"/>
      <c r="H41" s="36"/>
      <c r="I41" s="36"/>
      <c r="J41" s="36"/>
      <c r="K41" s="727"/>
      <c r="L41" s="728"/>
      <c r="M41" s="20"/>
      <c r="N41" s="1"/>
      <c r="O41" s="46" t="s">
        <v>28</v>
      </c>
      <c r="P41" s="73">
        <v>41308</v>
      </c>
      <c r="Q41" s="38"/>
      <c r="R41" s="73">
        <v>41336</v>
      </c>
      <c r="S41" s="38"/>
      <c r="T41" s="73">
        <v>41367</v>
      </c>
      <c r="U41" s="36"/>
      <c r="V41" s="48"/>
      <c r="W41" s="19"/>
      <c r="AB41" s="118">
        <f>MIN(AB51:AC51)</f>
        <v>0</v>
      </c>
      <c r="AD41" s="120"/>
      <c r="AO41" s="118"/>
    </row>
    <row r="42" spans="2:55" ht="6.95" customHeight="1" thickBot="1" x14ac:dyDescent="0.35">
      <c r="B42" s="14"/>
      <c r="C42" s="46"/>
      <c r="D42" s="36"/>
      <c r="E42" s="36"/>
      <c r="F42" s="36"/>
      <c r="G42" s="36"/>
      <c r="H42" s="36"/>
      <c r="I42" s="41"/>
      <c r="J42" s="36"/>
      <c r="K42" s="727"/>
      <c r="L42" s="728"/>
      <c r="M42" s="20"/>
      <c r="N42" s="1"/>
      <c r="O42" s="46"/>
      <c r="P42" s="72"/>
      <c r="Q42" s="38"/>
      <c r="R42" s="72"/>
      <c r="S42" s="38"/>
      <c r="T42" s="72"/>
      <c r="U42" s="35"/>
      <c r="V42" s="48"/>
      <c r="W42" s="19"/>
    </row>
    <row r="43" spans="2:55" ht="18" customHeight="1" thickBot="1" x14ac:dyDescent="0.35">
      <c r="B43" s="14"/>
      <c r="C43" s="46"/>
      <c r="D43" s="691" t="s">
        <v>27</v>
      </c>
      <c r="E43" s="691"/>
      <c r="F43" s="691"/>
      <c r="G43" s="691"/>
      <c r="H43" s="36"/>
      <c r="I43" s="140">
        <f>'ATRIBUTOS IPS'!Y7</f>
        <v>0</v>
      </c>
      <c r="J43" s="36"/>
      <c r="K43" s="729"/>
      <c r="L43" s="730"/>
      <c r="M43" s="20"/>
      <c r="N43" s="1"/>
      <c r="O43" s="46" t="s">
        <v>24</v>
      </c>
      <c r="P43" s="204">
        <f>'ATRIBUTOS IPS'!F17</f>
        <v>0</v>
      </c>
      <c r="Q43" s="38"/>
      <c r="R43" s="204">
        <f>'ATRIBUTOS IPS'!J17</f>
        <v>0</v>
      </c>
      <c r="S43" s="38"/>
      <c r="T43" s="204">
        <f>'ATRIBUTOS IPS'!N17</f>
        <v>0</v>
      </c>
      <c r="U43" s="36"/>
      <c r="V43" s="48"/>
      <c r="W43" s="19"/>
      <c r="AK43" s="2" t="s">
        <v>4</v>
      </c>
    </row>
    <row r="44" spans="2:55" ht="6.95" customHeight="1" x14ac:dyDescent="0.3">
      <c r="B44" s="14"/>
      <c r="C44" s="77"/>
      <c r="D44" s="100"/>
      <c r="E44" s="100"/>
      <c r="F44" s="100"/>
      <c r="G44" s="100"/>
      <c r="H44" s="36"/>
      <c r="I44" s="36"/>
      <c r="J44" s="36"/>
      <c r="K44" s="1"/>
      <c r="L44" s="1"/>
      <c r="M44" s="20"/>
      <c r="N44" s="1"/>
      <c r="O44" s="46"/>
      <c r="P44" s="68"/>
      <c r="Q44" s="36"/>
      <c r="R44" s="68"/>
      <c r="S44" s="36"/>
      <c r="T44" s="68"/>
      <c r="U44" s="36"/>
      <c r="V44" s="48"/>
      <c r="W44" s="19"/>
      <c r="AK44" s="2" t="s">
        <v>38</v>
      </c>
      <c r="AL44" s="2" t="s">
        <v>40</v>
      </c>
      <c r="AM44" s="2" t="s">
        <v>39</v>
      </c>
    </row>
    <row r="45" spans="2:55" ht="18" customHeight="1" x14ac:dyDescent="0.3">
      <c r="B45" s="14"/>
      <c r="C45" s="46"/>
      <c r="D45" s="36"/>
      <c r="E45" s="36"/>
      <c r="F45" s="36"/>
      <c r="G45" s="36"/>
      <c r="H45" s="36"/>
      <c r="I45" s="36"/>
      <c r="J45" s="36"/>
      <c r="K45" s="1"/>
      <c r="L45" s="1"/>
      <c r="M45" s="20"/>
      <c r="N45" s="1"/>
      <c r="O45" s="46" t="s">
        <v>23</v>
      </c>
      <c r="P45" s="71">
        <f>P43-P41</f>
        <v>-41308</v>
      </c>
      <c r="Q45" s="39"/>
      <c r="R45" s="71">
        <f>R43-R41</f>
        <v>-41336</v>
      </c>
      <c r="S45" s="39"/>
      <c r="T45" s="71">
        <f>T43-T41</f>
        <v>-41367</v>
      </c>
      <c r="U45" s="36"/>
      <c r="V45" s="48"/>
      <c r="W45" s="19"/>
      <c r="AK45" s="2">
        <f>+'ATRIBUTOS IPS'!N33</f>
        <v>0</v>
      </c>
      <c r="AL45" s="2">
        <f>+'ATRIBUTOS IPS'!O33</f>
        <v>0</v>
      </c>
      <c r="AM45" s="2">
        <f>+'ATRIBUTOS IPS'!P33</f>
        <v>0</v>
      </c>
    </row>
    <row r="46" spans="2:55" ht="13.5" customHeight="1" thickBot="1" x14ac:dyDescent="0.35">
      <c r="B46" s="14"/>
      <c r="C46" s="21"/>
      <c r="D46" s="23"/>
      <c r="E46" s="23"/>
      <c r="F46" s="23"/>
      <c r="G46" s="23"/>
      <c r="H46" s="23"/>
      <c r="I46" s="22"/>
      <c r="J46" s="22"/>
      <c r="K46" s="22"/>
      <c r="L46" s="22"/>
      <c r="M46" s="30"/>
      <c r="N46" s="1"/>
      <c r="O46" s="49"/>
      <c r="P46" s="50"/>
      <c r="Q46" s="50"/>
      <c r="R46" s="50"/>
      <c r="S46" s="50"/>
      <c r="T46" s="50"/>
      <c r="U46" s="50"/>
      <c r="V46" s="51"/>
      <c r="W46" s="19"/>
    </row>
    <row r="47" spans="2:55" ht="13.5" thickBot="1" x14ac:dyDescent="0.25">
      <c r="B47" s="14"/>
      <c r="C47" s="1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0"/>
      <c r="W47" s="19"/>
    </row>
    <row r="48" spans="2:55" ht="30" customHeight="1" thickBot="1" x14ac:dyDescent="0.25">
      <c r="B48" s="14"/>
      <c r="C48" s="709" t="s">
        <v>81</v>
      </c>
      <c r="D48" s="710"/>
      <c r="E48" s="710"/>
      <c r="F48" s="710"/>
      <c r="G48" s="710"/>
      <c r="H48" s="710"/>
      <c r="I48" s="710"/>
      <c r="J48" s="710"/>
      <c r="K48" s="710"/>
      <c r="L48" s="710"/>
      <c r="M48" s="710"/>
      <c r="N48" s="710"/>
      <c r="O48" s="710"/>
      <c r="P48" s="710"/>
      <c r="Q48" s="710"/>
      <c r="R48" s="710"/>
      <c r="S48" s="710"/>
      <c r="T48" s="710"/>
      <c r="U48" s="710"/>
      <c r="V48" s="711"/>
      <c r="W48" s="19"/>
    </row>
    <row r="49" spans="2:37" ht="18" customHeight="1" x14ac:dyDescent="0.2">
      <c r="B49" s="14"/>
      <c r="C49" s="1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0"/>
      <c r="W49" s="19"/>
      <c r="AB49" s="701" t="s">
        <v>6</v>
      </c>
      <c r="AC49" s="702"/>
      <c r="AD49" s="703"/>
      <c r="AE49" s="703"/>
      <c r="AF49" s="703"/>
      <c r="AG49" s="703"/>
      <c r="AH49" s="703"/>
      <c r="AI49" s="703"/>
      <c r="AJ49" s="703"/>
      <c r="AK49" s="253"/>
    </row>
    <row r="50" spans="2:37" ht="18" customHeight="1" x14ac:dyDescent="0.25">
      <c r="B50" s="14"/>
      <c r="C50" s="15"/>
      <c r="E50" s="1"/>
      <c r="F50" s="1"/>
      <c r="G50" s="1"/>
      <c r="H50" s="1"/>
      <c r="I50" s="1"/>
      <c r="J50" s="1"/>
      <c r="K50" s="1"/>
      <c r="L50" s="1"/>
      <c r="M50" s="1"/>
      <c r="N50" s="1"/>
      <c r="O50" s="69" t="s">
        <v>6</v>
      </c>
      <c r="P50" s="70"/>
      <c r="Q50" s="70"/>
      <c r="R50" s="70"/>
      <c r="S50" s="70"/>
      <c r="T50" s="70"/>
      <c r="U50" s="70"/>
      <c r="V50" s="31"/>
      <c r="W50" s="19"/>
      <c r="AB50" s="255" t="s">
        <v>3</v>
      </c>
      <c r="AC50" s="256" t="s">
        <v>5</v>
      </c>
      <c r="AD50" s="254"/>
      <c r="AE50" s="254"/>
      <c r="AF50" s="254"/>
      <c r="AG50" s="254"/>
      <c r="AH50" s="254"/>
      <c r="AI50" s="254"/>
      <c r="AJ50" s="254"/>
      <c r="AK50" s="253"/>
    </row>
    <row r="51" spans="2:37" ht="18" customHeight="1" thickBot="1" x14ac:dyDescent="0.35">
      <c r="B51" s="14"/>
      <c r="C51" s="15"/>
      <c r="E51" s="1"/>
      <c r="F51" s="1"/>
      <c r="G51" s="1"/>
      <c r="H51" s="1"/>
      <c r="I51" s="1"/>
      <c r="J51" s="1"/>
      <c r="K51" s="1"/>
      <c r="L51" s="1"/>
      <c r="M51" s="1"/>
      <c r="N51" s="1"/>
      <c r="O51" s="712" t="s">
        <v>199</v>
      </c>
      <c r="P51" s="712"/>
      <c r="Q51" s="712"/>
      <c r="R51" s="712"/>
      <c r="S51" s="712"/>
      <c r="T51" s="712"/>
      <c r="U51" s="712"/>
      <c r="V51" s="31"/>
      <c r="W51" s="19"/>
      <c r="AB51" s="257">
        <f>+'ATRIBUTOS IPS'!D33</f>
        <v>0</v>
      </c>
      <c r="AC51" s="258">
        <f>+'ATRIBUTOS IPS'!E33</f>
        <v>0</v>
      </c>
      <c r="AD51" s="254"/>
      <c r="AE51" s="254"/>
      <c r="AF51" s="254"/>
      <c r="AG51" s="254"/>
      <c r="AH51" s="254"/>
      <c r="AI51" s="254"/>
      <c r="AJ51" s="254"/>
      <c r="AK51" s="253"/>
    </row>
    <row r="52" spans="2:37" ht="18" customHeight="1" thickBot="1" x14ac:dyDescent="0.3">
      <c r="B52" s="14"/>
      <c r="C52" s="15"/>
      <c r="E52" s="1"/>
      <c r="F52" s="1"/>
      <c r="G52" s="1"/>
      <c r="H52" s="1"/>
      <c r="I52" s="1"/>
      <c r="J52" s="1"/>
      <c r="K52" s="708" t="s">
        <v>292</v>
      </c>
      <c r="L52" s="708"/>
      <c r="M52" s="1"/>
      <c r="N52" s="1"/>
      <c r="O52" s="53"/>
      <c r="P52" s="53"/>
      <c r="Q52" s="53"/>
      <c r="R52" s="53"/>
      <c r="S52" s="53"/>
      <c r="T52" s="53"/>
      <c r="U52" s="53"/>
      <c r="V52" s="31"/>
      <c r="W52" s="19"/>
      <c r="AB52" s="13" t="s">
        <v>62</v>
      </c>
      <c r="AC52" s="120"/>
      <c r="AD52" s="117" t="s">
        <v>42</v>
      </c>
    </row>
    <row r="53" spans="2:37" ht="18" customHeight="1" x14ac:dyDescent="0.3">
      <c r="B53" s="14"/>
      <c r="C53" s="15"/>
      <c r="E53" s="1"/>
      <c r="F53" s="1"/>
      <c r="G53" s="1"/>
      <c r="H53" s="1"/>
      <c r="I53" s="1"/>
      <c r="J53" s="1"/>
      <c r="K53" s="731">
        <f>'ATRIBUTOS IPS'!W30</f>
        <v>0.30000000000000004</v>
      </c>
      <c r="L53" s="732"/>
      <c r="M53" s="1"/>
      <c r="N53" s="1"/>
      <c r="O53" s="712"/>
      <c r="P53" s="712"/>
      <c r="Q53" s="712"/>
      <c r="R53" s="712"/>
      <c r="S53" s="712"/>
      <c r="T53" s="712"/>
      <c r="U53" s="712"/>
      <c r="V53" s="31"/>
      <c r="W53" s="19"/>
      <c r="Y53" s="12"/>
      <c r="Z53" s="12"/>
      <c r="AA53" s="12"/>
      <c r="AB53" s="121" t="str">
        <f>IF(MAX(AB51:AC51)=0,AB50,(IF(AC51&gt;AB51,AC50,AB50)))</f>
        <v>BCG</v>
      </c>
      <c r="AC53" s="122">
        <v>100</v>
      </c>
      <c r="AD53" s="123"/>
      <c r="AE53" s="13"/>
      <c r="AF53" s="124" t="s">
        <v>43</v>
      </c>
      <c r="AG53" s="13"/>
    </row>
    <row r="54" spans="2:37" ht="18" customHeight="1" thickBot="1" x14ac:dyDescent="0.35">
      <c r="B54" s="14"/>
      <c r="C54" s="15"/>
      <c r="E54" s="1"/>
      <c r="F54" s="1"/>
      <c r="G54" s="1"/>
      <c r="H54" s="1"/>
      <c r="I54" s="1"/>
      <c r="J54" s="1"/>
      <c r="K54" s="733"/>
      <c r="L54" s="734"/>
      <c r="M54" s="1"/>
      <c r="N54" s="1"/>
      <c r="O54" s="712"/>
      <c r="P54" s="712"/>
      <c r="Q54" s="712"/>
      <c r="R54" s="712"/>
      <c r="S54" s="712"/>
      <c r="T54" s="712"/>
      <c r="U54" s="712"/>
      <c r="V54" s="31"/>
      <c r="W54" s="19"/>
      <c r="AB54" s="125" t="str">
        <f>IF(AB51&lt;AC51,AB50,AC50)</f>
        <v xml:space="preserve">HEP B </v>
      </c>
      <c r="AC54" s="126">
        <f>+IF(AB51=AC51,100,AB41/AB39*100)</f>
        <v>100</v>
      </c>
      <c r="AD54" s="205">
        <f>+AC53-AC54</f>
        <v>0</v>
      </c>
      <c r="AF54" s="127" t="s">
        <v>44</v>
      </c>
    </row>
    <row r="55" spans="2:37" ht="18" customHeight="1" x14ac:dyDescent="0.3">
      <c r="B55" s="14"/>
      <c r="C55" s="15"/>
      <c r="E55" s="1"/>
      <c r="F55" s="1"/>
      <c r="G55" s="1"/>
      <c r="H55" s="1"/>
      <c r="I55" s="1"/>
      <c r="J55" s="1"/>
      <c r="K55" s="733"/>
      <c r="L55" s="734"/>
      <c r="M55" s="1"/>
      <c r="N55" s="1"/>
      <c r="O55" s="712"/>
      <c r="P55" s="712"/>
      <c r="Q55" s="712"/>
      <c r="R55" s="712"/>
      <c r="S55" s="712"/>
      <c r="T55" s="712"/>
      <c r="U55" s="712"/>
      <c r="V55" s="31"/>
      <c r="W55" s="19"/>
      <c r="AB55" s="247"/>
      <c r="AC55" s="248"/>
      <c r="AD55" s="249"/>
    </row>
    <row r="56" spans="2:37" ht="18" customHeight="1" thickBot="1" x14ac:dyDescent="0.35">
      <c r="B56" s="14"/>
      <c r="C56" s="15"/>
      <c r="E56" s="1"/>
      <c r="F56" s="1"/>
      <c r="G56" s="1"/>
      <c r="H56" s="1"/>
      <c r="I56" s="1"/>
      <c r="J56" s="1"/>
      <c r="K56" s="735"/>
      <c r="L56" s="736"/>
      <c r="M56" s="1"/>
      <c r="N56" s="1"/>
      <c r="O56" s="712"/>
      <c r="P56" s="712"/>
      <c r="Q56" s="712"/>
      <c r="R56" s="712"/>
      <c r="S56" s="712"/>
      <c r="T56" s="712"/>
      <c r="U56" s="712"/>
      <c r="V56" s="31"/>
      <c r="W56" s="19"/>
      <c r="AB56" s="247"/>
      <c r="AC56" s="250"/>
      <c r="AD56" s="251"/>
    </row>
    <row r="57" spans="2:37" ht="18" customHeight="1" x14ac:dyDescent="0.25">
      <c r="B57" s="14"/>
      <c r="C57" s="15"/>
      <c r="E57" s="1"/>
      <c r="F57" s="1"/>
      <c r="G57" s="1"/>
      <c r="H57" s="1"/>
      <c r="I57" s="1"/>
      <c r="J57" s="1"/>
      <c r="K57" s="1"/>
      <c r="L57" s="1"/>
      <c r="M57" s="1"/>
      <c r="N57" s="1"/>
      <c r="O57" s="53"/>
      <c r="P57" s="53"/>
      <c r="Q57" s="53"/>
      <c r="R57" s="53"/>
      <c r="S57" s="53"/>
      <c r="T57" s="53"/>
      <c r="U57" s="53"/>
      <c r="V57" s="31"/>
      <c r="W57" s="19"/>
      <c r="AB57" s="247"/>
      <c r="AC57" s="250"/>
      <c r="AD57" s="251"/>
    </row>
    <row r="58" spans="2:37" ht="18" customHeight="1" x14ac:dyDescent="0.3">
      <c r="B58" s="14"/>
      <c r="C58" s="15"/>
      <c r="E58" s="1"/>
      <c r="F58" s="1"/>
      <c r="G58" s="1"/>
      <c r="H58" s="1"/>
      <c r="I58" s="1"/>
      <c r="J58" s="1"/>
      <c r="K58" s="1"/>
      <c r="L58" s="1"/>
      <c r="M58" s="1"/>
      <c r="N58" s="1"/>
      <c r="O58" s="712"/>
      <c r="P58" s="712"/>
      <c r="Q58" s="712"/>
      <c r="R58" s="712"/>
      <c r="S58" s="712"/>
      <c r="T58" s="712"/>
      <c r="U58" s="712"/>
      <c r="V58" s="31"/>
      <c r="W58" s="19"/>
      <c r="AB58" s="247"/>
      <c r="AC58" s="248"/>
      <c r="AD58" s="249"/>
    </row>
    <row r="59" spans="2:37" ht="18" customHeight="1" x14ac:dyDescent="0.3">
      <c r="B59" s="14"/>
      <c r="C59" s="15"/>
      <c r="E59" s="1"/>
      <c r="F59" s="1"/>
      <c r="G59" s="1"/>
      <c r="H59" s="1"/>
      <c r="I59" s="1"/>
      <c r="J59" s="1"/>
      <c r="K59" s="1"/>
      <c r="L59" s="1"/>
      <c r="M59" s="1"/>
      <c r="N59" s="1"/>
      <c r="O59" s="712"/>
      <c r="P59" s="712"/>
      <c r="Q59" s="712"/>
      <c r="R59" s="712"/>
      <c r="S59" s="712"/>
      <c r="T59" s="712"/>
      <c r="U59" s="712"/>
      <c r="V59" s="31"/>
      <c r="W59" s="19"/>
      <c r="AB59" s="247"/>
      <c r="AC59" s="250"/>
      <c r="AD59" s="249"/>
    </row>
    <row r="60" spans="2:37" ht="18" customHeight="1" x14ac:dyDescent="0.3">
      <c r="B60" s="14"/>
      <c r="C60" s="15"/>
      <c r="E60" s="1"/>
      <c r="F60" s="1"/>
      <c r="G60" s="1"/>
      <c r="H60" s="1"/>
      <c r="I60" s="1"/>
      <c r="J60" s="1"/>
      <c r="K60" s="1"/>
      <c r="L60" s="1"/>
      <c r="M60" s="1"/>
      <c r="N60" s="1"/>
      <c r="O60" s="712"/>
      <c r="P60" s="712"/>
      <c r="Q60" s="712"/>
      <c r="R60" s="712"/>
      <c r="S60" s="712"/>
      <c r="T60" s="712"/>
      <c r="U60" s="712"/>
      <c r="V60" s="31"/>
      <c r="W60" s="19"/>
      <c r="AB60" s="247"/>
      <c r="AC60" s="250"/>
      <c r="AD60" s="249"/>
    </row>
    <row r="61" spans="2:37" ht="18" customHeight="1" x14ac:dyDescent="0.3">
      <c r="B61" s="14"/>
      <c r="C61" s="15"/>
      <c r="E61" s="1"/>
      <c r="F61" s="1"/>
      <c r="G61" s="1"/>
      <c r="H61" s="1"/>
      <c r="I61" s="1"/>
      <c r="J61" s="1"/>
      <c r="K61" s="1"/>
      <c r="L61" s="1"/>
      <c r="M61" s="1"/>
      <c r="N61" s="1"/>
      <c r="O61" s="712"/>
      <c r="P61" s="712"/>
      <c r="Q61" s="712"/>
      <c r="R61" s="712"/>
      <c r="S61" s="712"/>
      <c r="T61" s="712"/>
      <c r="U61" s="712"/>
      <c r="V61" s="20"/>
      <c r="W61" s="19"/>
      <c r="AB61" s="252"/>
      <c r="AC61" s="250"/>
      <c r="AD61" s="249"/>
    </row>
    <row r="62" spans="2:37" ht="18" customHeight="1" thickBot="1" x14ac:dyDescent="0.35">
      <c r="B62" s="14"/>
      <c r="C62" s="21"/>
      <c r="D62" s="23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50"/>
      <c r="P62" s="22"/>
      <c r="Q62" s="22"/>
      <c r="R62" s="22"/>
      <c r="S62" s="22"/>
      <c r="T62" s="22"/>
      <c r="U62" s="22"/>
      <c r="V62" s="30"/>
      <c r="W62" s="19"/>
    </row>
    <row r="63" spans="2:37" ht="13.5" customHeight="1" thickBot="1" x14ac:dyDescent="0.25">
      <c r="B63" s="14"/>
      <c r="C63" s="1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0"/>
      <c r="W63" s="19"/>
      <c r="Y63" s="12"/>
      <c r="Z63" s="12"/>
      <c r="AA63" s="12"/>
      <c r="AB63" s="13"/>
      <c r="AC63" s="13"/>
      <c r="AD63" s="13"/>
      <c r="AE63" s="13"/>
      <c r="AF63" s="13"/>
      <c r="AG63" s="13"/>
    </row>
    <row r="64" spans="2:37" s="53" customFormat="1" ht="24.95" customHeight="1" x14ac:dyDescent="0.25">
      <c r="B64" s="52"/>
      <c r="C64" s="737" t="s">
        <v>83</v>
      </c>
      <c r="D64" s="738"/>
      <c r="E64" s="738"/>
      <c r="F64" s="738"/>
      <c r="G64" s="738"/>
      <c r="H64" s="738"/>
      <c r="I64" s="738"/>
      <c r="J64" s="738"/>
      <c r="K64" s="738"/>
      <c r="L64" s="738"/>
      <c r="M64" s="739"/>
      <c r="U64" s="54"/>
      <c r="V64" s="262"/>
      <c r="W64" s="55"/>
    </row>
    <row r="65" spans="2:33" s="53" customFormat="1" ht="13.5" customHeight="1" x14ac:dyDescent="0.25">
      <c r="B65" s="52"/>
      <c r="C65" s="740"/>
      <c r="D65" s="741"/>
      <c r="E65" s="741"/>
      <c r="F65" s="741"/>
      <c r="G65" s="741"/>
      <c r="H65" s="741"/>
      <c r="I65" s="741"/>
      <c r="J65" s="741"/>
      <c r="K65" s="741"/>
      <c r="L65" s="741"/>
      <c r="M65" s="742"/>
      <c r="U65" s="54"/>
      <c r="V65" s="262"/>
      <c r="W65" s="55"/>
    </row>
    <row r="66" spans="2:33" s="58" customFormat="1" ht="13.5" customHeight="1" x14ac:dyDescent="0.25">
      <c r="B66" s="56"/>
      <c r="C66" s="740"/>
      <c r="D66" s="741"/>
      <c r="E66" s="741"/>
      <c r="F66" s="741"/>
      <c r="G66" s="741"/>
      <c r="H66" s="741"/>
      <c r="I66" s="741"/>
      <c r="J66" s="741"/>
      <c r="K66" s="741"/>
      <c r="L66" s="741"/>
      <c r="M66" s="742"/>
      <c r="V66" s="263"/>
      <c r="W66" s="60"/>
      <c r="Y66" s="53"/>
      <c r="Z66" s="53"/>
      <c r="AA66" s="53"/>
      <c r="AB66" s="53"/>
      <c r="AC66" s="53"/>
      <c r="AD66" s="53"/>
      <c r="AE66" s="53"/>
      <c r="AF66" s="53"/>
      <c r="AG66" s="53"/>
    </row>
    <row r="67" spans="2:33" s="58" customFormat="1" ht="18" customHeight="1" x14ac:dyDescent="0.25">
      <c r="B67" s="56"/>
      <c r="C67" s="740"/>
      <c r="D67" s="741"/>
      <c r="E67" s="741"/>
      <c r="F67" s="741"/>
      <c r="G67" s="741"/>
      <c r="H67" s="741"/>
      <c r="I67" s="741"/>
      <c r="J67" s="741"/>
      <c r="K67" s="741"/>
      <c r="L67" s="741"/>
      <c r="M67" s="742"/>
      <c r="V67" s="263"/>
      <c r="W67" s="60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58" customFormat="1" ht="13.5" customHeight="1" x14ac:dyDescent="0.2">
      <c r="B68" s="56"/>
      <c r="C68" s="740"/>
      <c r="D68" s="741"/>
      <c r="E68" s="741"/>
      <c r="F68" s="741"/>
      <c r="G68" s="741"/>
      <c r="H68" s="741"/>
      <c r="I68" s="741"/>
      <c r="J68" s="741"/>
      <c r="K68" s="741"/>
      <c r="L68" s="741"/>
      <c r="M68" s="742"/>
      <c r="V68" s="263"/>
      <c r="W68" s="60"/>
    </row>
    <row r="69" spans="2:33" s="53" customFormat="1" ht="13.5" customHeight="1" x14ac:dyDescent="0.25">
      <c r="B69" s="52"/>
      <c r="C69" s="740"/>
      <c r="D69" s="741"/>
      <c r="E69" s="741"/>
      <c r="F69" s="741"/>
      <c r="G69" s="741"/>
      <c r="H69" s="741"/>
      <c r="I69" s="741"/>
      <c r="J69" s="741"/>
      <c r="K69" s="741"/>
      <c r="L69" s="741"/>
      <c r="M69" s="742"/>
      <c r="U69" s="54"/>
      <c r="V69" s="262"/>
      <c r="W69" s="55"/>
    </row>
    <row r="70" spans="2:33" s="53" customFormat="1" ht="18" customHeight="1" x14ac:dyDescent="0.25">
      <c r="B70" s="52"/>
      <c r="C70" s="740"/>
      <c r="D70" s="741"/>
      <c r="E70" s="741"/>
      <c r="F70" s="741"/>
      <c r="G70" s="741"/>
      <c r="H70" s="741"/>
      <c r="I70" s="741"/>
      <c r="J70" s="741"/>
      <c r="K70" s="741"/>
      <c r="L70" s="741"/>
      <c r="M70" s="742"/>
      <c r="U70" s="54"/>
      <c r="V70" s="262"/>
      <c r="W70" s="55"/>
    </row>
    <row r="71" spans="2:33" s="53" customFormat="1" ht="13.5" customHeight="1" x14ac:dyDescent="0.25">
      <c r="B71" s="52"/>
      <c r="C71" s="740"/>
      <c r="D71" s="741"/>
      <c r="E71" s="741"/>
      <c r="F71" s="741"/>
      <c r="G71" s="741"/>
      <c r="H71" s="741"/>
      <c r="I71" s="741"/>
      <c r="J71" s="741"/>
      <c r="K71" s="741"/>
      <c r="L71" s="741"/>
      <c r="M71" s="742"/>
      <c r="V71" s="59"/>
      <c r="W71" s="55"/>
    </row>
    <row r="72" spans="2:33" s="53" customFormat="1" ht="15.75" x14ac:dyDescent="0.25">
      <c r="B72" s="52"/>
      <c r="C72" s="740"/>
      <c r="D72" s="741"/>
      <c r="E72" s="741"/>
      <c r="F72" s="741"/>
      <c r="G72" s="741"/>
      <c r="H72" s="741"/>
      <c r="I72" s="741"/>
      <c r="J72" s="741"/>
      <c r="K72" s="741"/>
      <c r="L72" s="741"/>
      <c r="M72" s="742"/>
      <c r="V72" s="59"/>
      <c r="W72" s="55"/>
    </row>
    <row r="73" spans="2:33" s="53" customFormat="1" ht="26.25" customHeight="1" thickBot="1" x14ac:dyDescent="0.3">
      <c r="B73" s="52"/>
      <c r="C73" s="743"/>
      <c r="D73" s="744"/>
      <c r="E73" s="744"/>
      <c r="F73" s="744"/>
      <c r="G73" s="744"/>
      <c r="H73" s="744"/>
      <c r="I73" s="744"/>
      <c r="J73" s="744"/>
      <c r="K73" s="744"/>
      <c r="L73" s="744"/>
      <c r="M73" s="745"/>
      <c r="N73" s="58"/>
      <c r="O73" s="58"/>
      <c r="V73" s="59"/>
      <c r="W73" s="55"/>
    </row>
    <row r="74" spans="2:33" s="53" customFormat="1" ht="13.5" customHeight="1" thickBot="1" x14ac:dyDescent="0.3">
      <c r="B74" s="52"/>
      <c r="C74" s="57"/>
      <c r="K74" s="746" t="s">
        <v>293</v>
      </c>
      <c r="L74" s="746"/>
      <c r="M74" s="59"/>
      <c r="N74" s="58"/>
      <c r="O74" s="58"/>
      <c r="V74" s="59"/>
      <c r="W74" s="55"/>
    </row>
    <row r="75" spans="2:33" s="53" customFormat="1" ht="20.100000000000001" customHeight="1" thickBot="1" x14ac:dyDescent="0.3">
      <c r="B75" s="52"/>
      <c r="C75" s="57"/>
      <c r="E75" s="53" t="s">
        <v>1</v>
      </c>
      <c r="I75" s="141">
        <f>+S27</f>
        <v>0.5</v>
      </c>
      <c r="K75" s="725">
        <f>+I75+I77+I79</f>
        <v>0.9</v>
      </c>
      <c r="L75" s="726"/>
      <c r="M75" s="59"/>
      <c r="N75" s="58"/>
      <c r="O75" s="58"/>
      <c r="V75" s="59"/>
      <c r="W75" s="55"/>
    </row>
    <row r="76" spans="2:33" s="53" customFormat="1" ht="13.5" customHeight="1" thickBot="1" x14ac:dyDescent="0.3">
      <c r="B76" s="52"/>
      <c r="C76" s="57"/>
      <c r="I76" s="67"/>
      <c r="K76" s="727"/>
      <c r="L76" s="728"/>
      <c r="M76" s="59"/>
      <c r="V76" s="59"/>
      <c r="W76" s="55"/>
    </row>
    <row r="77" spans="2:33" s="53" customFormat="1" ht="20.100000000000001" customHeight="1" thickBot="1" x14ac:dyDescent="0.3">
      <c r="B77" s="52"/>
      <c r="C77" s="57"/>
      <c r="E77" s="53" t="s">
        <v>11</v>
      </c>
      <c r="I77" s="141">
        <f>+K38</f>
        <v>0.1</v>
      </c>
      <c r="K77" s="727"/>
      <c r="L77" s="728"/>
      <c r="M77" s="59"/>
      <c r="N77" s="58"/>
      <c r="O77" s="58"/>
      <c r="V77" s="59"/>
      <c r="W77" s="55"/>
    </row>
    <row r="78" spans="2:33" s="53" customFormat="1" ht="13.5" customHeight="1" thickBot="1" x14ac:dyDescent="0.3">
      <c r="B78" s="52"/>
      <c r="C78" s="57"/>
      <c r="I78" s="67"/>
      <c r="K78" s="727"/>
      <c r="L78" s="728"/>
      <c r="M78" s="59"/>
      <c r="N78" s="58"/>
      <c r="O78" s="58"/>
      <c r="V78" s="59"/>
      <c r="W78" s="55"/>
    </row>
    <row r="79" spans="2:33" s="53" customFormat="1" ht="20.100000000000001" customHeight="1" thickBot="1" x14ac:dyDescent="0.3">
      <c r="B79" s="52"/>
      <c r="C79" s="57"/>
      <c r="E79" s="53" t="s">
        <v>22</v>
      </c>
      <c r="I79" s="141">
        <f>+K53</f>
        <v>0.30000000000000004</v>
      </c>
      <c r="K79" s="729"/>
      <c r="L79" s="730"/>
      <c r="M79" s="59"/>
      <c r="N79" s="58"/>
      <c r="O79" s="58"/>
      <c r="V79" s="59"/>
      <c r="W79" s="55"/>
    </row>
    <row r="80" spans="2:33" s="53" customFormat="1" ht="13.5" customHeight="1" x14ac:dyDescent="0.25">
      <c r="B80" s="52"/>
      <c r="C80" s="57"/>
      <c r="M80" s="59"/>
      <c r="N80" s="58"/>
      <c r="O80" s="58"/>
      <c r="V80" s="59"/>
      <c r="W80" s="55"/>
    </row>
    <row r="81" spans="2:23" s="53" customFormat="1" ht="13.5" customHeight="1" thickBot="1" x14ac:dyDescent="0.3">
      <c r="B81" s="52"/>
      <c r="C81" s="61"/>
      <c r="D81" s="62"/>
      <c r="E81" s="62"/>
      <c r="F81" s="62"/>
      <c r="G81" s="62"/>
      <c r="H81" s="62"/>
      <c r="I81" s="62"/>
      <c r="J81" s="62"/>
      <c r="K81" s="62"/>
      <c r="L81" s="62"/>
      <c r="M81" s="63"/>
      <c r="N81" s="62"/>
      <c r="O81" s="62"/>
      <c r="P81" s="62"/>
      <c r="Q81" s="62"/>
      <c r="R81" s="62"/>
      <c r="S81" s="62"/>
      <c r="T81" s="62"/>
      <c r="U81" s="62"/>
      <c r="V81" s="63"/>
      <c r="W81" s="55"/>
    </row>
    <row r="82" spans="2:23" s="53" customFormat="1" ht="16.5" thickBot="1" x14ac:dyDescent="0.3"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</row>
    <row r="83" spans="2:23" s="53" customFormat="1" ht="17.25" thickTop="1" thickBot="1" x14ac:dyDescent="0.3"/>
    <row r="84" spans="2:23" s="53" customFormat="1" ht="111.75" customHeight="1" thickBot="1" x14ac:dyDescent="0.3">
      <c r="B84" s="686" t="s">
        <v>320</v>
      </c>
      <c r="C84" s="687"/>
      <c r="D84" s="687"/>
      <c r="E84" s="687"/>
      <c r="F84" s="687"/>
      <c r="G84" s="687"/>
      <c r="H84" s="688"/>
      <c r="I84" s="689" t="s">
        <v>321</v>
      </c>
      <c r="J84" s="687"/>
      <c r="K84" s="687"/>
      <c r="L84" s="687"/>
      <c r="M84" s="687"/>
      <c r="N84" s="687"/>
      <c r="O84" s="688"/>
      <c r="P84" s="689" t="s">
        <v>322</v>
      </c>
      <c r="Q84" s="687"/>
      <c r="R84" s="687"/>
      <c r="S84" s="687"/>
      <c r="T84" s="687"/>
      <c r="U84" s="687"/>
      <c r="V84" s="687"/>
      <c r="W84" s="690"/>
    </row>
    <row r="85" spans="2:23" s="53" customFormat="1" ht="15.75" x14ac:dyDescent="0.25"/>
    <row r="86" spans="2:23" s="53" customFormat="1" ht="15.75" x14ac:dyDescent="0.25"/>
    <row r="87" spans="2:23" s="53" customFormat="1" ht="15.75" x14ac:dyDescent="0.25"/>
    <row r="88" spans="2:23" x14ac:dyDescent="0.2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2:23" x14ac:dyDescent="0.2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2:23" x14ac:dyDescent="0.2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2:23" x14ac:dyDescent="0.2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2:23" x14ac:dyDescent="0.2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2:23" x14ac:dyDescent="0.2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2:23" x14ac:dyDescent="0.2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2:23" x14ac:dyDescent="0.2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2:23" x14ac:dyDescent="0.2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5:22" x14ac:dyDescent="0.2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5:22" x14ac:dyDescent="0.2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5:22" x14ac:dyDescent="0.2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5:22" x14ac:dyDescent="0.2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5:22" x14ac:dyDescent="0.2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5:22" x14ac:dyDescent="0.2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5:22" x14ac:dyDescent="0.2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5:22" x14ac:dyDescent="0.2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5:22" x14ac:dyDescent="0.2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5:22" x14ac:dyDescent="0.2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5:22" x14ac:dyDescent="0.2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5:22" x14ac:dyDescent="0.2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5:22" x14ac:dyDescent="0.2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5:22" x14ac:dyDescent="0.2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5:22" x14ac:dyDescent="0.2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5:22" x14ac:dyDescent="0.2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5:22" x14ac:dyDescent="0.2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5:22" x14ac:dyDescent="0.2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5:22" x14ac:dyDescent="0.2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5:22" x14ac:dyDescent="0.2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5:22" x14ac:dyDescent="0.2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5:22" x14ac:dyDescent="0.2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5:22" x14ac:dyDescent="0.2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5:22" x14ac:dyDescent="0.2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5:22" x14ac:dyDescent="0.2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5:22" x14ac:dyDescent="0.2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5:22" x14ac:dyDescent="0.2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5:22" x14ac:dyDescent="0.2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5:22" x14ac:dyDescent="0.2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5:22" x14ac:dyDescent="0.2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5:22" x14ac:dyDescent="0.2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5:22" x14ac:dyDescent="0.2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5:22" x14ac:dyDescent="0.2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5:22" x14ac:dyDescent="0.2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5:22" x14ac:dyDescent="0.2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5:22" x14ac:dyDescent="0.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5:22" x14ac:dyDescent="0.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5:22" x14ac:dyDescent="0.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5:22" x14ac:dyDescent="0.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5:22" x14ac:dyDescent="0.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5:22" x14ac:dyDescent="0.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5:22" x14ac:dyDescent="0.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5:22" x14ac:dyDescent="0.2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5:22" x14ac:dyDescent="0.2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5:22" x14ac:dyDescent="0.2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5:22" x14ac:dyDescent="0.2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5:22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5:22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5:22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5:22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5:22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5:22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5:22" x14ac:dyDescent="0.2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5:22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5:22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5:22" x14ac:dyDescent="0.2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5:22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5:22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5:22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5:22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5:22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5:22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5:22" x14ac:dyDescent="0.2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5:22" x14ac:dyDescent="0.2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5:22" x14ac:dyDescent="0.2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5:22" x14ac:dyDescent="0.2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5:22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5:22" x14ac:dyDescent="0.2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5:22" x14ac:dyDescent="0.2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5:22" x14ac:dyDescent="0.2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5:22" x14ac:dyDescent="0.2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5:22" x14ac:dyDescent="0.2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5:22" x14ac:dyDescent="0.2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5:22" x14ac:dyDescent="0.2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5:22" x14ac:dyDescent="0.2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5:22" x14ac:dyDescent="0.2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5:22" x14ac:dyDescent="0.2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5:22" x14ac:dyDescent="0.2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5:22" x14ac:dyDescent="0.2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5:22" x14ac:dyDescent="0.2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5:22" x14ac:dyDescent="0.2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5:22" x14ac:dyDescent="0.2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5:22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5:22" x14ac:dyDescent="0.2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5:22" x14ac:dyDescent="0.2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5:22" x14ac:dyDescent="0.2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5:22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5:22" x14ac:dyDescent="0.2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5:22" x14ac:dyDescent="0.2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5:22" x14ac:dyDescent="0.2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5:22" x14ac:dyDescent="0.2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5:22" x14ac:dyDescent="0.2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5:22" x14ac:dyDescent="0.2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5:22" x14ac:dyDescent="0.2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5:22" x14ac:dyDescent="0.2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5:22" x14ac:dyDescent="0.2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5:22" x14ac:dyDescent="0.2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5:22" x14ac:dyDescent="0.2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5:22" x14ac:dyDescent="0.2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5:22" x14ac:dyDescent="0.2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5:22" x14ac:dyDescent="0.2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5:22" x14ac:dyDescent="0.2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5:22" x14ac:dyDescent="0.2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5:22" x14ac:dyDescent="0.2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5:22" x14ac:dyDescent="0.2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5:22" x14ac:dyDescent="0.2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5:22" x14ac:dyDescent="0.2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5:22" x14ac:dyDescent="0.2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5:22" x14ac:dyDescent="0.2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5:22" x14ac:dyDescent="0.2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5:22" x14ac:dyDescent="0.2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5:22" x14ac:dyDescent="0.2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5:22" x14ac:dyDescent="0.2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5:22" x14ac:dyDescent="0.2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5:22" x14ac:dyDescent="0.2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5:22" x14ac:dyDescent="0.2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5:22" x14ac:dyDescent="0.2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5:22" x14ac:dyDescent="0.2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5:22" x14ac:dyDescent="0.2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5:22" x14ac:dyDescent="0.2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5:22" x14ac:dyDescent="0.2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5:22" x14ac:dyDescent="0.2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5:22" x14ac:dyDescent="0.2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5:22" x14ac:dyDescent="0.2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</sheetData>
  <sheetProtection selectLockedCells="1"/>
  <sortState ref="AD36:AD38">
    <sortCondition descending="1" ref="AD36:AD38"/>
  </sortState>
  <mergeCells count="43">
    <mergeCell ref="H1:W1"/>
    <mergeCell ref="H2:W2"/>
    <mergeCell ref="B1:G2"/>
    <mergeCell ref="K75:L79"/>
    <mergeCell ref="O51:U51"/>
    <mergeCell ref="O54:U54"/>
    <mergeCell ref="O55:U55"/>
    <mergeCell ref="O56:U56"/>
    <mergeCell ref="O59:U59"/>
    <mergeCell ref="O60:U60"/>
    <mergeCell ref="O61:U61"/>
    <mergeCell ref="K53:L56"/>
    <mergeCell ref="C64:M73"/>
    <mergeCell ref="K74:L74"/>
    <mergeCell ref="K38:L43"/>
    <mergeCell ref="T4:V4"/>
    <mergeCell ref="AG49:AJ49"/>
    <mergeCell ref="C48:V48"/>
    <mergeCell ref="K52:L52"/>
    <mergeCell ref="O53:U53"/>
    <mergeCell ref="O58:U58"/>
    <mergeCell ref="AB49:AC49"/>
    <mergeCell ref="AD49:AF49"/>
    <mergeCell ref="L10:T10"/>
    <mergeCell ref="S26:T26"/>
    <mergeCell ref="K37:L37"/>
    <mergeCell ref="C35:M35"/>
    <mergeCell ref="O35:V35"/>
    <mergeCell ref="S27:T31"/>
    <mergeCell ref="D10:I10"/>
    <mergeCell ref="B3:K3"/>
    <mergeCell ref="L3:W3"/>
    <mergeCell ref="B84:H84"/>
    <mergeCell ref="I84:O84"/>
    <mergeCell ref="P84:W84"/>
    <mergeCell ref="D43:G43"/>
    <mergeCell ref="H28:I28"/>
    <mergeCell ref="H30:I30"/>
    <mergeCell ref="H32:I32"/>
    <mergeCell ref="D26:I26"/>
    <mergeCell ref="G37:G39"/>
    <mergeCell ref="T5:W5"/>
    <mergeCell ref="C8:V8"/>
  </mergeCells>
  <conditionalFormatting sqref="P45 R45 T45">
    <cfRule type="cellIs" dxfId="6" priority="10" operator="greaterThanOrEqual">
      <formula>1</formula>
    </cfRule>
  </conditionalFormatting>
  <conditionalFormatting sqref="AG51:AI51">
    <cfRule type="cellIs" dxfId="5" priority="41" operator="equal">
      <formula>$AG$41</formula>
    </cfRule>
    <cfRule type="cellIs" dxfId="4" priority="42" operator="equal">
      <formula>$AG$39</formula>
    </cfRule>
  </conditionalFormatting>
  <conditionalFormatting sqref="AD51:AF51">
    <cfRule type="cellIs" dxfId="3" priority="43" operator="equal">
      <formula>$AD$39</formula>
    </cfRule>
    <cfRule type="cellIs" dxfId="2" priority="44" operator="equal">
      <formula>$AD$41</formula>
    </cfRule>
  </conditionalFormatting>
  <conditionalFormatting sqref="AB51:AC51">
    <cfRule type="cellIs" dxfId="1" priority="45" operator="equal">
      <formula>$AB$41</formula>
    </cfRule>
    <cfRule type="cellIs" dxfId="0" priority="46" operator="equal">
      <formula>$AB$39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&amp;LVersión 1
Vigencia: 01/08/2014&amp;CCódigo: SS-FOR-016&amp;RPágina: &amp;P de &amp;N</oddFooter>
  </headerFooter>
  <rowBreaks count="1" manualBreakCount="1">
    <brk id="84" max="16383" man="1"/>
  </rowBreaks>
  <colBreaks count="1" manualBreakCount="1">
    <brk id="23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view="pageBreakPreview" topLeftCell="A2" zoomScale="60" zoomScaleNormal="100" workbookViewId="0">
      <selection activeCell="A33" sqref="A33"/>
    </sheetView>
  </sheetViews>
  <sheetFormatPr baseColWidth="10" defaultRowHeight="15.75" x14ac:dyDescent="0.2"/>
  <cols>
    <col min="1" max="1" width="5.85546875" style="354" customWidth="1"/>
    <col min="2" max="3" width="37.140625" style="361" customWidth="1"/>
    <col min="4" max="4" width="44" style="354" customWidth="1"/>
    <col min="5" max="5" width="22.85546875" style="354" customWidth="1"/>
    <col min="6" max="6" width="19" style="354" customWidth="1"/>
    <col min="7" max="7" width="23.5703125" style="354" customWidth="1"/>
    <col min="8" max="8" width="19.5703125" style="354" customWidth="1"/>
    <col min="9" max="16384" width="11.42578125" style="354"/>
  </cols>
  <sheetData>
    <row r="1" spans="1:8" ht="39" customHeight="1" x14ac:dyDescent="0.2">
      <c r="A1" s="762"/>
      <c r="B1" s="763"/>
      <c r="C1" s="764"/>
      <c r="D1" s="756" t="s">
        <v>2</v>
      </c>
      <c r="E1" s="757"/>
      <c r="F1" s="757"/>
      <c r="G1" s="757"/>
      <c r="H1" s="758"/>
    </row>
    <row r="2" spans="1:8" ht="48.75" customHeight="1" thickBot="1" x14ac:dyDescent="0.25">
      <c r="A2" s="765"/>
      <c r="B2" s="766"/>
      <c r="C2" s="767"/>
      <c r="D2" s="759" t="s">
        <v>319</v>
      </c>
      <c r="E2" s="760"/>
      <c r="F2" s="760"/>
      <c r="G2" s="760"/>
      <c r="H2" s="761"/>
    </row>
    <row r="3" spans="1:8" ht="39" customHeight="1" thickBot="1" x14ac:dyDescent="0.25">
      <c r="A3" s="677" t="s">
        <v>314</v>
      </c>
      <c r="B3" s="678"/>
      <c r="C3" s="679"/>
      <c r="D3" s="677" t="s">
        <v>317</v>
      </c>
      <c r="E3" s="678"/>
      <c r="F3" s="678"/>
      <c r="G3" s="678"/>
      <c r="H3" s="679"/>
    </row>
    <row r="4" spans="1:8" x14ac:dyDescent="0.2">
      <c r="A4" s="355"/>
      <c r="B4" s="356"/>
      <c r="C4" s="356"/>
      <c r="D4" s="357"/>
      <c r="E4" s="357"/>
      <c r="F4" s="357"/>
      <c r="G4" s="357"/>
      <c r="H4" s="358"/>
    </row>
    <row r="5" spans="1:8" x14ac:dyDescent="0.2">
      <c r="A5" s="355"/>
      <c r="B5" s="359" t="s">
        <v>294</v>
      </c>
      <c r="C5" s="357"/>
      <c r="D5" s="357"/>
      <c r="E5" s="357"/>
      <c r="F5" s="357"/>
      <c r="G5" s="357"/>
      <c r="H5" s="358"/>
    </row>
    <row r="6" spans="1:8" x14ac:dyDescent="0.2">
      <c r="A6" s="355"/>
      <c r="B6" s="359" t="s">
        <v>295</v>
      </c>
      <c r="C6" s="384"/>
      <c r="D6" s="357"/>
      <c r="E6" s="357"/>
      <c r="F6" s="357"/>
      <c r="G6" s="357"/>
      <c r="H6" s="358"/>
    </row>
    <row r="7" spans="1:8" x14ac:dyDescent="0.2">
      <c r="A7" s="355"/>
      <c r="B7" s="359" t="s">
        <v>296</v>
      </c>
      <c r="C7" s="357"/>
      <c r="D7" s="357"/>
      <c r="E7" s="357"/>
      <c r="F7" s="357"/>
      <c r="G7" s="357"/>
      <c r="H7" s="358"/>
    </row>
    <row r="8" spans="1:8" x14ac:dyDescent="0.2">
      <c r="A8" s="355"/>
      <c r="B8" s="359" t="s">
        <v>297</v>
      </c>
      <c r="C8" s="384"/>
      <c r="D8" s="357"/>
      <c r="E8" s="357"/>
      <c r="F8" s="357"/>
      <c r="G8" s="357"/>
      <c r="H8" s="358"/>
    </row>
    <row r="9" spans="1:8" x14ac:dyDescent="0.2">
      <c r="A9" s="355"/>
      <c r="B9" s="359" t="s">
        <v>298</v>
      </c>
      <c r="C9" s="357"/>
      <c r="D9" s="385" t="s">
        <v>299</v>
      </c>
      <c r="E9" s="357"/>
      <c r="F9" s="357"/>
      <c r="G9" s="357"/>
      <c r="H9" s="358"/>
    </row>
    <row r="10" spans="1:8" x14ac:dyDescent="0.2">
      <c r="A10" s="355"/>
      <c r="B10" s="359" t="s">
        <v>300</v>
      </c>
      <c r="C10" s="384"/>
      <c r="D10" s="385" t="s">
        <v>299</v>
      </c>
      <c r="E10" s="384"/>
      <c r="F10" s="384"/>
      <c r="G10" s="357"/>
      <c r="H10" s="358"/>
    </row>
    <row r="11" spans="1:8" x14ac:dyDescent="0.2">
      <c r="A11" s="355"/>
      <c r="B11" s="359" t="s">
        <v>301</v>
      </c>
      <c r="C11" s="384"/>
      <c r="D11" s="359"/>
      <c r="E11" s="357"/>
      <c r="F11" s="357"/>
      <c r="G11" s="357"/>
      <c r="H11" s="358"/>
    </row>
    <row r="12" spans="1:8" s="361" customFormat="1" x14ac:dyDescent="0.2">
      <c r="A12" s="355"/>
      <c r="B12" s="359"/>
      <c r="C12" s="359"/>
      <c r="D12" s="357"/>
      <c r="E12" s="359"/>
      <c r="F12" s="357"/>
      <c r="G12" s="357"/>
      <c r="H12" s="358"/>
    </row>
    <row r="13" spans="1:8" ht="33" customHeight="1" thickBot="1" x14ac:dyDescent="0.25">
      <c r="A13" s="355"/>
      <c r="B13" s="356"/>
      <c r="C13" s="356"/>
      <c r="D13" s="357"/>
      <c r="E13" s="357"/>
      <c r="F13" s="357"/>
      <c r="G13" s="357"/>
      <c r="H13" s="358"/>
    </row>
    <row r="14" spans="1:8" ht="106.5" customHeight="1" thickBot="1" x14ac:dyDescent="0.25">
      <c r="A14" s="386" t="s">
        <v>302</v>
      </c>
      <c r="B14" s="387" t="s">
        <v>303</v>
      </c>
      <c r="C14" s="387" t="s">
        <v>304</v>
      </c>
      <c r="D14" s="362" t="s">
        <v>305</v>
      </c>
      <c r="E14" s="362" t="s">
        <v>306</v>
      </c>
      <c r="F14" s="362" t="s">
        <v>307</v>
      </c>
      <c r="G14" s="362" t="s">
        <v>308</v>
      </c>
      <c r="H14" s="363" t="s">
        <v>309</v>
      </c>
    </row>
    <row r="15" spans="1:8" ht="33" customHeight="1" x14ac:dyDescent="0.2">
      <c r="A15" s="388">
        <v>1</v>
      </c>
      <c r="B15" s="389"/>
      <c r="C15" s="389"/>
      <c r="D15" s="366"/>
      <c r="E15" s="390"/>
      <c r="F15" s="391"/>
      <c r="G15" s="391"/>
      <c r="H15" s="392"/>
    </row>
    <row r="16" spans="1:8" ht="33" customHeight="1" x14ac:dyDescent="0.2">
      <c r="A16" s="364">
        <v>2</v>
      </c>
      <c r="B16" s="365"/>
      <c r="C16" s="365"/>
      <c r="D16" s="368"/>
      <c r="E16" s="369"/>
      <c r="F16" s="367"/>
      <c r="G16" s="367"/>
      <c r="H16" s="370"/>
    </row>
    <row r="17" spans="1:8" ht="33" customHeight="1" x14ac:dyDescent="0.2">
      <c r="A17" s="364">
        <v>3</v>
      </c>
      <c r="B17" s="371"/>
      <c r="C17" s="371"/>
      <c r="D17" s="368"/>
      <c r="E17" s="369"/>
      <c r="F17" s="367"/>
      <c r="G17" s="367"/>
      <c r="H17" s="370"/>
    </row>
    <row r="18" spans="1:8" ht="33" customHeight="1" x14ac:dyDescent="0.2">
      <c r="A18" s="364">
        <v>4</v>
      </c>
      <c r="B18" s="371"/>
      <c r="C18" s="371"/>
      <c r="D18" s="368"/>
      <c r="E18" s="369"/>
      <c r="F18" s="367"/>
      <c r="G18" s="367"/>
      <c r="H18" s="370"/>
    </row>
    <row r="19" spans="1:8" ht="33" customHeight="1" x14ac:dyDescent="0.2">
      <c r="A19" s="364">
        <v>5</v>
      </c>
      <c r="B19" s="371"/>
      <c r="C19" s="371"/>
      <c r="D19" s="368"/>
      <c r="E19" s="367"/>
      <c r="F19" s="367"/>
      <c r="G19" s="367"/>
      <c r="H19" s="370"/>
    </row>
    <row r="20" spans="1:8" ht="33" customHeight="1" thickBot="1" x14ac:dyDescent="0.25">
      <c r="A20" s="393">
        <v>6</v>
      </c>
      <c r="B20" s="394"/>
      <c r="C20" s="394"/>
      <c r="D20" s="395"/>
      <c r="E20" s="396"/>
      <c r="F20" s="397"/>
      <c r="G20" s="397"/>
      <c r="H20" s="398"/>
    </row>
    <row r="21" spans="1:8" x14ac:dyDescent="0.2">
      <c r="A21" s="400"/>
      <c r="B21" s="401"/>
      <c r="C21" s="401"/>
      <c r="D21" s="402"/>
      <c r="E21" s="402"/>
      <c r="F21" s="402"/>
      <c r="G21" s="402"/>
      <c r="H21" s="403"/>
    </row>
    <row r="22" spans="1:8" ht="33" customHeight="1" x14ac:dyDescent="0.2">
      <c r="A22" s="355"/>
      <c r="B22" s="356" t="s">
        <v>310</v>
      </c>
      <c r="C22" s="356"/>
      <c r="D22" s="357"/>
      <c r="E22" s="357"/>
      <c r="F22" s="357"/>
      <c r="G22" s="357"/>
      <c r="H22" s="358"/>
    </row>
    <row r="23" spans="1:8" ht="33" customHeight="1" x14ac:dyDescent="0.2">
      <c r="A23" s="355"/>
      <c r="B23" s="356" t="s">
        <v>311</v>
      </c>
      <c r="C23" s="399"/>
      <c r="D23" s="384"/>
      <c r="E23" s="357"/>
      <c r="F23" s="357"/>
      <c r="G23" s="357"/>
      <c r="H23" s="358"/>
    </row>
    <row r="24" spans="1:8" ht="33" customHeight="1" thickBot="1" x14ac:dyDescent="0.25">
      <c r="A24" s="372"/>
      <c r="B24" s="373" t="s">
        <v>312</v>
      </c>
      <c r="C24" s="373"/>
      <c r="D24" s="360"/>
      <c r="E24" s="360"/>
      <c r="F24" s="360"/>
      <c r="G24" s="360"/>
      <c r="H24" s="374"/>
    </row>
    <row r="25" spans="1:8" ht="16.5" thickBot="1" x14ac:dyDescent="0.25"/>
    <row r="26" spans="1:8" ht="108.75" customHeight="1" thickBot="1" x14ac:dyDescent="0.25">
      <c r="A26" s="686" t="s">
        <v>320</v>
      </c>
      <c r="B26" s="687"/>
      <c r="C26" s="688"/>
      <c r="D26" s="689" t="s">
        <v>321</v>
      </c>
      <c r="E26" s="687"/>
      <c r="F26" s="688"/>
      <c r="G26" s="689" t="s">
        <v>322</v>
      </c>
      <c r="H26" s="690"/>
    </row>
  </sheetData>
  <mergeCells count="8">
    <mergeCell ref="A26:C26"/>
    <mergeCell ref="D26:F26"/>
    <mergeCell ref="G26:H26"/>
    <mergeCell ref="D1:H1"/>
    <mergeCell ref="D2:H2"/>
    <mergeCell ref="D3:H3"/>
    <mergeCell ref="A1:C2"/>
    <mergeCell ref="A3:C3"/>
  </mergeCells>
  <pageMargins left="0.70866141732283472" right="0.70866141732283472" top="0.74803149606299213" bottom="0.74803149606299213" header="0.31496062992125984" footer="0.31496062992125984"/>
  <pageSetup scale="59" orientation="landscape" verticalDpi="300" r:id="rId1"/>
  <headerFooter>
    <oddFooter>&amp;LVersión 1
Vigencia: 01/08/2014&amp;CCódigo: SS-FOR-016&amp;RPágina: &amp;P de &amp;N</oddFooter>
  </headerFooter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ATRIBUTOS IPS</vt:lpstr>
      <vt:lpstr>ENTREVISTA</vt:lpstr>
      <vt:lpstr>PAI NOMINAL</vt:lpstr>
      <vt:lpstr>RESUMEN E IPS</vt:lpstr>
      <vt:lpstr>GRAFICA</vt:lpstr>
      <vt:lpstr>PLAN DE MEJORAMIENTO</vt:lpstr>
      <vt:lpstr>'ATRIBUTOS IPS'!Área_de_impresión</vt:lpstr>
      <vt:lpstr>ENTREVISTA!Área_de_impresión</vt:lpstr>
      <vt:lpstr>'PAI NOMINAL'!Área_de_impresión</vt:lpstr>
      <vt:lpstr>'PLAN DE MEJORAMIENTO'!Área_de_impresión</vt:lpstr>
    </vt:vector>
  </TitlesOfParts>
  <Company>PAHO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PAHO/IM</dc:creator>
  <cp:lastModifiedBy>TORRE</cp:lastModifiedBy>
  <cp:lastPrinted>2013-03-26T20:05:35Z</cp:lastPrinted>
  <dcterms:created xsi:type="dcterms:W3CDTF">2005-11-05T14:33:10Z</dcterms:created>
  <dcterms:modified xsi:type="dcterms:W3CDTF">2019-08-29T14:47:32Z</dcterms:modified>
</cp:coreProperties>
</file>