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showInkAnnotation="0" codeName="ThisWorkbook" defaultThemeVersion="124226"/>
  <mc:AlternateContent xmlns:mc="http://schemas.openxmlformats.org/markup-compatibility/2006">
    <mc:Choice Requires="x15">
      <x15ac:absPath xmlns:x15ac="http://schemas.microsoft.com/office/spreadsheetml/2010/11/ac" url="D:\Datos\Desktop\SST DOCUEMNTOS FNALES PAG\FORMATOS SANDY\"/>
    </mc:Choice>
  </mc:AlternateContent>
  <xr:revisionPtr revIDLastSave="0" documentId="8_{2F551F4E-CBA6-4865-8676-2CCA0F504670}" xr6:coauthVersionLast="47" xr6:coauthVersionMax="47" xr10:uidLastSave="{00000000-0000-0000-0000-000000000000}"/>
  <bookViews>
    <workbookView xWindow="-120" yWindow="-120" windowWidth="20730" windowHeight="11160" tabRatio="836" xr2:uid="{00000000-000D-0000-FFFF-FFFF00000000}"/>
  </bookViews>
  <sheets>
    <sheet name="Plan de trabajo con ajustes " sheetId="33" r:id="rId1"/>
    <sheet name="CONTROL DE CAMBIOS" sheetId="34" r:id="rId2"/>
    <sheet name="PROGRAMA DE INSPECCIONES DE SEG" sheetId="31" state="hidden" r:id="rId3"/>
  </sheets>
  <externalReferences>
    <externalReference r:id="rId4"/>
  </externalReferences>
  <definedNames>
    <definedName name="_xlnm._FilterDatabase" localSheetId="0" hidden="1">'Plan de trabajo con ajustes '!$A$8:$W$243</definedName>
    <definedName name="_xlnm._FilterDatabase" localSheetId="2" hidden="1">'PROGRAMA DE INSPECCIONES DE SEG'!$A$6:$BI$198</definedName>
    <definedName name="agosto" localSheetId="0">#REF!</definedName>
    <definedName name="agosto" localSheetId="2">#REF!</definedName>
    <definedName name="agosto">#REF!</definedName>
    <definedName name="eee" localSheetId="0">#REF!</definedName>
    <definedName name="eee" localSheetId="2">#REF!</definedName>
    <definedName name="eee">#REF!</definedName>
    <definedName name="enero" localSheetId="0">#REF!</definedName>
    <definedName name="enero" localSheetId="2">#REF!</definedName>
    <definedName name="enero">#REF!</definedName>
    <definedName name="Primera_Dat" localSheetId="0">#REF!</definedName>
    <definedName name="Primera_Dat" localSheetId="2">#REF!</definedName>
    <definedName name="Primera_Dat">#REF!</definedName>
    <definedName name="Primera_GRD" localSheetId="0">#REF!</definedName>
    <definedName name="Primera_GRD" localSheetId="2">#REF!</definedName>
    <definedName name="Primera_GRD">#REF!</definedName>
    <definedName name="ProxDias" localSheetId="0">[1]HojAux!$F$5:$F$10</definedName>
    <definedName name="ProxDias" localSheetId="2">[1]HojAux!$F$5:$F$10</definedName>
    <definedName name="ProxDias">#REF!</definedName>
    <definedName name="_xlnm.Print_Titles" localSheetId="0">'Plan de trabajo con ajustes '!$1:$8</definedName>
    <definedName name="_xlnm.Print_Titles" localSheetId="2">'PROGRAMA DE INSPECCIONES DE SEG'!$1:$6</definedName>
    <definedName name="w" localSheetId="0">#REF!</definedName>
    <definedName name="w">#REF!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19" i="33" l="1"/>
  <c r="L219" i="33"/>
  <c r="M219" i="33"/>
  <c r="N219" i="33"/>
  <c r="O219" i="33"/>
  <c r="P219" i="33"/>
  <c r="Q219" i="33"/>
  <c r="R219" i="33"/>
  <c r="S219" i="33"/>
  <c r="T219" i="33"/>
  <c r="U219" i="33"/>
  <c r="K220" i="33"/>
  <c r="L220" i="33"/>
  <c r="M220" i="33"/>
  <c r="N220" i="33"/>
  <c r="O220" i="33"/>
  <c r="P220" i="33"/>
  <c r="Q220" i="33"/>
  <c r="R220" i="33"/>
  <c r="S220" i="33"/>
  <c r="T220" i="33"/>
  <c r="U220" i="33"/>
  <c r="J220" i="33"/>
  <c r="J219" i="33"/>
  <c r="F170" i="33" l="1"/>
  <c r="F169" i="33"/>
  <c r="F167" i="33"/>
  <c r="F166" i="33"/>
  <c r="F165" i="33"/>
  <c r="F164" i="33"/>
  <c r="F163" i="33"/>
  <c r="F162" i="33"/>
  <c r="F161" i="33"/>
  <c r="F160" i="33"/>
  <c r="F159" i="33"/>
  <c r="F158" i="33"/>
  <c r="F157" i="33"/>
  <c r="F156" i="33"/>
  <c r="F155" i="33"/>
  <c r="F154" i="33"/>
  <c r="F153" i="33"/>
  <c r="F152" i="33"/>
  <c r="F151" i="33"/>
  <c r="F150" i="33"/>
  <c r="F149" i="33"/>
  <c r="F148" i="33"/>
  <c r="F147" i="33"/>
  <c r="F146" i="33"/>
  <c r="F145" i="33"/>
  <c r="F144" i="33"/>
  <c r="F143" i="33"/>
  <c r="F142" i="33"/>
  <c r="F141" i="33"/>
  <c r="F140" i="33"/>
  <c r="F139" i="33"/>
  <c r="F138" i="33"/>
  <c r="F137" i="33"/>
  <c r="F136" i="33"/>
  <c r="F135" i="33"/>
  <c r="F134" i="33"/>
  <c r="F133" i="33"/>
  <c r="F132" i="33"/>
  <c r="F131" i="33"/>
  <c r="F130" i="33"/>
  <c r="F129" i="33"/>
  <c r="F128" i="33"/>
  <c r="F127" i="33"/>
  <c r="F126" i="33"/>
  <c r="F125" i="33"/>
  <c r="F124" i="33"/>
  <c r="F123" i="33"/>
  <c r="F122" i="33"/>
  <c r="F121" i="33"/>
  <c r="F120" i="33"/>
  <c r="F119" i="33"/>
  <c r="F118" i="33"/>
  <c r="F117" i="33"/>
  <c r="F116" i="33"/>
  <c r="F115" i="33"/>
  <c r="F114" i="33"/>
  <c r="F113" i="33"/>
  <c r="F112" i="33"/>
  <c r="F111" i="33"/>
  <c r="F110" i="33"/>
  <c r="F109" i="33"/>
  <c r="F108" i="33"/>
  <c r="F107" i="33"/>
  <c r="F106" i="33"/>
  <c r="F105" i="33"/>
  <c r="F104" i="33"/>
  <c r="F103" i="33"/>
  <c r="F102" i="33"/>
  <c r="F101" i="33"/>
  <c r="F100" i="33"/>
  <c r="F99" i="33"/>
  <c r="F98" i="33"/>
  <c r="E98" i="33" l="1"/>
  <c r="E169" i="33" l="1"/>
  <c r="E174" i="33"/>
  <c r="E160" i="33" l="1"/>
  <c r="E158" i="33"/>
  <c r="E156" i="33"/>
  <c r="E154" i="33"/>
  <c r="E152" i="33"/>
  <c r="V228" i="33" l="1"/>
  <c r="U228" i="33"/>
  <c r="T228" i="33"/>
  <c r="S228" i="33"/>
  <c r="R228" i="33"/>
  <c r="Q228" i="33"/>
  <c r="P228" i="33"/>
  <c r="O228" i="33"/>
  <c r="N228" i="33"/>
  <c r="M228" i="33"/>
  <c r="L228" i="33"/>
  <c r="K228" i="33"/>
  <c r="J228" i="33"/>
  <c r="U227" i="33"/>
  <c r="T227" i="33"/>
  <c r="S227" i="33"/>
  <c r="R227" i="33"/>
  <c r="Q227" i="33"/>
  <c r="P227" i="33"/>
  <c r="O227" i="33"/>
  <c r="N227" i="33"/>
  <c r="M227" i="33"/>
  <c r="L227" i="33"/>
  <c r="K227" i="33"/>
  <c r="J227" i="33"/>
  <c r="V224" i="33"/>
  <c r="U224" i="33"/>
  <c r="T224" i="33"/>
  <c r="S224" i="33"/>
  <c r="R224" i="33"/>
  <c r="Q224" i="33"/>
  <c r="P224" i="33"/>
  <c r="O224" i="33"/>
  <c r="N224" i="33"/>
  <c r="M224" i="33"/>
  <c r="L224" i="33"/>
  <c r="K224" i="33"/>
  <c r="J224" i="33"/>
  <c r="U223" i="33"/>
  <c r="T223" i="33"/>
  <c r="S223" i="33"/>
  <c r="R223" i="33"/>
  <c r="Q223" i="33"/>
  <c r="P223" i="33"/>
  <c r="O223" i="33"/>
  <c r="N223" i="33"/>
  <c r="M223" i="33"/>
  <c r="L223" i="33"/>
  <c r="K223" i="33"/>
  <c r="J223" i="33"/>
  <c r="F217" i="33"/>
  <c r="F215" i="33"/>
  <c r="F213" i="33"/>
  <c r="F211" i="33"/>
  <c r="F209" i="33"/>
  <c r="F207" i="33"/>
  <c r="F205" i="33"/>
  <c r="F203" i="33"/>
  <c r="F201" i="33"/>
  <c r="F199" i="33"/>
  <c r="E196" i="33"/>
  <c r="F195" i="33"/>
  <c r="F193" i="33"/>
  <c r="F191" i="33"/>
  <c r="F189" i="33"/>
  <c r="F187" i="33"/>
  <c r="F185" i="33"/>
  <c r="F183" i="33"/>
  <c r="F179" i="33"/>
  <c r="T221" i="33" l="1"/>
  <c r="N221" i="33"/>
  <c r="J221" i="33"/>
  <c r="R221" i="33"/>
  <c r="P221" i="33"/>
  <c r="E120" i="33"/>
  <c r="E142" i="33"/>
  <c r="E146" i="33"/>
  <c r="E164" i="33"/>
  <c r="E214" i="33"/>
  <c r="L221" i="33"/>
  <c r="E100" i="33"/>
  <c r="E102" i="33"/>
  <c r="E112" i="33"/>
  <c r="E116" i="33"/>
  <c r="E118" i="33"/>
  <c r="E202" i="33"/>
  <c r="W224" i="33"/>
  <c r="E104" i="33"/>
  <c r="E126" i="33"/>
  <c r="E132" i="33"/>
  <c r="E136" i="33"/>
  <c r="E148" i="33"/>
  <c r="E182" i="33"/>
  <c r="E184" i="33"/>
  <c r="E190" i="33"/>
  <c r="E192" i="33"/>
  <c r="E210" i="33"/>
  <c r="E108" i="33"/>
  <c r="E110" i="33"/>
  <c r="E122" i="33"/>
  <c r="E130" i="33"/>
  <c r="E138" i="33"/>
  <c r="E140" i="33"/>
  <c r="E150" i="33"/>
  <c r="E166" i="33"/>
  <c r="E176" i="33"/>
  <c r="E178" i="33"/>
  <c r="E186" i="33"/>
  <c r="E198" i="33"/>
  <c r="E200" i="33"/>
  <c r="E208" i="33"/>
  <c r="L225" i="33"/>
  <c r="N225" i="33"/>
  <c r="P225" i="33"/>
  <c r="R225" i="33"/>
  <c r="T225" i="33"/>
  <c r="E106" i="33"/>
  <c r="E114" i="33"/>
  <c r="E124" i="33"/>
  <c r="E128" i="33"/>
  <c r="E134" i="33"/>
  <c r="E144" i="33"/>
  <c r="E162" i="33"/>
  <c r="E172" i="33"/>
  <c r="E180" i="33"/>
  <c r="E188" i="33"/>
  <c r="E194" i="33"/>
  <c r="E204" i="33"/>
  <c r="E206" i="33"/>
  <c r="E212" i="33"/>
  <c r="E216" i="33"/>
  <c r="K221" i="33"/>
  <c r="M221" i="33"/>
  <c r="O221" i="33"/>
  <c r="Q221" i="33"/>
  <c r="S221" i="33"/>
  <c r="U221" i="33"/>
  <c r="W227" i="33"/>
  <c r="W228" i="33"/>
  <c r="L229" i="33"/>
  <c r="N229" i="33"/>
  <c r="P229" i="33"/>
  <c r="R229" i="33"/>
  <c r="T229" i="33"/>
  <c r="W219" i="33"/>
  <c r="W223" i="33"/>
  <c r="W220" i="33"/>
  <c r="K225" i="33"/>
  <c r="M225" i="33"/>
  <c r="O225" i="33"/>
  <c r="Q225" i="33"/>
  <c r="S225" i="33"/>
  <c r="U225" i="33"/>
  <c r="J225" i="33"/>
  <c r="K229" i="33"/>
  <c r="M229" i="33"/>
  <c r="O229" i="33"/>
  <c r="Q229" i="33"/>
  <c r="S229" i="33"/>
  <c r="U229" i="33"/>
  <c r="J229" i="33"/>
  <c r="W225" i="33" l="1"/>
  <c r="W229" i="33"/>
  <c r="W221" i="33"/>
  <c r="F106" i="31" l="1"/>
  <c r="F105" i="31"/>
  <c r="F104" i="31"/>
  <c r="F103" i="31"/>
  <c r="F102" i="31"/>
  <c r="F101" i="31"/>
  <c r="F100" i="31"/>
  <c r="F99" i="31"/>
  <c r="F98" i="31"/>
  <c r="F97" i="31"/>
  <c r="F96" i="31"/>
  <c r="F95" i="31"/>
  <c r="F94" i="31"/>
  <c r="F93" i="31"/>
  <c r="F92" i="31"/>
  <c r="F91" i="31"/>
  <c r="F90" i="31"/>
  <c r="F89" i="31"/>
  <c r="F88" i="31"/>
  <c r="F87" i="31"/>
  <c r="F86" i="31"/>
  <c r="F85" i="31"/>
  <c r="F84" i="31"/>
  <c r="F83" i="31"/>
  <c r="F82" i="31"/>
  <c r="F81" i="31"/>
  <c r="F80" i="31"/>
  <c r="F79" i="31"/>
  <c r="F78" i="31"/>
  <c r="F77" i="31"/>
  <c r="E77" i="31" s="1"/>
  <c r="F76" i="31"/>
  <c r="F75" i="31"/>
  <c r="F74" i="31"/>
  <c r="F73" i="31"/>
  <c r="F72" i="31"/>
  <c r="F71" i="31"/>
  <c r="F70" i="31"/>
  <c r="F69" i="31"/>
  <c r="F68" i="31"/>
  <c r="F67" i="31"/>
  <c r="F66" i="31"/>
  <c r="F65" i="31"/>
  <c r="F64" i="31"/>
  <c r="F63" i="31"/>
  <c r="F62" i="31"/>
  <c r="F61" i="31"/>
  <c r="F60" i="31"/>
  <c r="F59" i="31"/>
  <c r="F58" i="31"/>
  <c r="F57" i="31"/>
  <c r="F56" i="31"/>
  <c r="F55" i="31"/>
  <c r="F54" i="31"/>
  <c r="F53" i="31"/>
  <c r="F52" i="31"/>
  <c r="F51" i="31"/>
  <c r="F50" i="31"/>
  <c r="E49" i="31" s="1"/>
  <c r="F49" i="31"/>
  <c r="F48" i="31"/>
  <c r="F47" i="31"/>
  <c r="F46" i="31"/>
  <c r="E45" i="31" s="1"/>
  <c r="F45" i="31"/>
  <c r="F44" i="31"/>
  <c r="F43" i="31"/>
  <c r="F42" i="31"/>
  <c r="F41" i="31"/>
  <c r="F40" i="31"/>
  <c r="F39" i="31"/>
  <c r="F38" i="31"/>
  <c r="F37" i="31"/>
  <c r="F36" i="31"/>
  <c r="F35" i="31"/>
  <c r="F34" i="31"/>
  <c r="F33" i="31"/>
  <c r="F32" i="31"/>
  <c r="F31" i="31"/>
  <c r="F30" i="31"/>
  <c r="F29" i="31"/>
  <c r="F28" i="31"/>
  <c r="F27" i="31"/>
  <c r="F26" i="31"/>
  <c r="F25" i="31"/>
  <c r="E25" i="31" s="1"/>
  <c r="F24" i="31"/>
  <c r="F23" i="31"/>
  <c r="F22" i="31"/>
  <c r="F21" i="31"/>
  <c r="F20" i="31"/>
  <c r="F19" i="31"/>
  <c r="F18" i="31"/>
  <c r="F17" i="31"/>
  <c r="BE183" i="31"/>
  <c r="BA183" i="31"/>
  <c r="AW183" i="31"/>
  <c r="AS183" i="31"/>
  <c r="AO183" i="31"/>
  <c r="AK183" i="31"/>
  <c r="AG183" i="31"/>
  <c r="AC183" i="31"/>
  <c r="Y183" i="31"/>
  <c r="U183" i="31"/>
  <c r="Q183" i="31"/>
  <c r="M183" i="31"/>
  <c r="I183" i="31"/>
  <c r="BA182" i="31"/>
  <c r="AW182" i="31"/>
  <c r="AS182" i="31"/>
  <c r="AO182" i="31"/>
  <c r="AK182" i="31"/>
  <c r="AG182" i="31"/>
  <c r="AC182" i="31"/>
  <c r="Y182" i="31"/>
  <c r="U182" i="31"/>
  <c r="Q182" i="31"/>
  <c r="M182" i="31"/>
  <c r="I182" i="31"/>
  <c r="BE179" i="31"/>
  <c r="BA179" i="31"/>
  <c r="AW179" i="31"/>
  <c r="AS179" i="31"/>
  <c r="AO179" i="31"/>
  <c r="AK179" i="31"/>
  <c r="AG179" i="31"/>
  <c r="AC179" i="31"/>
  <c r="Y179" i="31"/>
  <c r="U179" i="31"/>
  <c r="Q179" i="31"/>
  <c r="M179" i="31"/>
  <c r="I179" i="31"/>
  <c r="BA178" i="31"/>
  <c r="AW178" i="31"/>
  <c r="AS178" i="31"/>
  <c r="AO178" i="31"/>
  <c r="AK178" i="31"/>
  <c r="AG178" i="31"/>
  <c r="AC178" i="31"/>
  <c r="Y178" i="31"/>
  <c r="Y180" i="31" s="1"/>
  <c r="U178" i="31"/>
  <c r="Q178" i="31"/>
  <c r="M178" i="31"/>
  <c r="I178" i="31"/>
  <c r="BA175" i="31"/>
  <c r="AW175" i="31"/>
  <c r="AS175" i="31"/>
  <c r="AO175" i="31"/>
  <c r="AK175" i="31"/>
  <c r="AG175" i="31"/>
  <c r="AC175" i="31"/>
  <c r="Y175" i="31"/>
  <c r="U175" i="31"/>
  <c r="Q175" i="31"/>
  <c r="M175" i="31"/>
  <c r="BA174" i="31"/>
  <c r="AW174" i="31"/>
  <c r="AS174" i="31"/>
  <c r="AO174" i="31"/>
  <c r="AK174" i="31"/>
  <c r="AG174" i="31"/>
  <c r="AC174" i="31"/>
  <c r="Y174" i="31"/>
  <c r="U174" i="31"/>
  <c r="Q174" i="31"/>
  <c r="M174" i="31"/>
  <c r="I174" i="31"/>
  <c r="I176" i="31" s="1"/>
  <c r="F170" i="31"/>
  <c r="F169" i="31"/>
  <c r="F168" i="31"/>
  <c r="F167" i="31"/>
  <c r="F166" i="31"/>
  <c r="F165" i="31"/>
  <c r="F164" i="31"/>
  <c r="F163" i="31"/>
  <c r="F162" i="31"/>
  <c r="F161" i="31"/>
  <c r="F160" i="31"/>
  <c r="F159" i="31"/>
  <c r="F158" i="31"/>
  <c r="F157" i="31"/>
  <c r="F156" i="31"/>
  <c r="F155" i="31"/>
  <c r="F154" i="31"/>
  <c r="F153" i="31"/>
  <c r="F152" i="31"/>
  <c r="F151" i="31"/>
  <c r="F150" i="31"/>
  <c r="F149" i="31"/>
  <c r="F148" i="31"/>
  <c r="F147" i="31"/>
  <c r="F146" i="31"/>
  <c r="F145" i="31"/>
  <c r="F144" i="31"/>
  <c r="F143" i="31"/>
  <c r="F142" i="31"/>
  <c r="F141" i="31"/>
  <c r="F140" i="31"/>
  <c r="F139" i="31"/>
  <c r="F138" i="31"/>
  <c r="F137" i="31"/>
  <c r="F136" i="31"/>
  <c r="F135" i="31"/>
  <c r="F134" i="31"/>
  <c r="F133" i="31"/>
  <c r="F132" i="31"/>
  <c r="F131" i="31"/>
  <c r="F130" i="31"/>
  <c r="F129" i="31"/>
  <c r="F128" i="31"/>
  <c r="F127" i="31"/>
  <c r="F126" i="31"/>
  <c r="F125" i="31"/>
  <c r="F124" i="31"/>
  <c r="F123" i="31"/>
  <c r="F122" i="31"/>
  <c r="F121" i="31"/>
  <c r="F120" i="31"/>
  <c r="F119" i="31"/>
  <c r="F118" i="31"/>
  <c r="F117" i="31"/>
  <c r="F116" i="31"/>
  <c r="F115" i="31"/>
  <c r="F114" i="31"/>
  <c r="F113" i="31"/>
  <c r="F112" i="31"/>
  <c r="F111" i="31"/>
  <c r="F110" i="31"/>
  <c r="F109" i="31"/>
  <c r="F108" i="31"/>
  <c r="F107" i="31"/>
  <c r="F16" i="31"/>
  <c r="F15" i="31"/>
  <c r="F14" i="31"/>
  <c r="F13" i="31"/>
  <c r="F12" i="31"/>
  <c r="F11" i="31"/>
  <c r="F10" i="31"/>
  <c r="F9" i="31"/>
  <c r="F8" i="31"/>
  <c r="F7" i="31"/>
  <c r="BA176" i="31" l="1"/>
  <c r="E97" i="31"/>
  <c r="E57" i="31"/>
  <c r="E51" i="31"/>
  <c r="E67" i="31"/>
  <c r="E79" i="31"/>
  <c r="E11" i="31"/>
  <c r="E125" i="31"/>
  <c r="AO180" i="31"/>
  <c r="E19" i="31"/>
  <c r="E35" i="31"/>
  <c r="E89" i="31"/>
  <c r="E93" i="31"/>
  <c r="E105" i="31"/>
  <c r="E99" i="31"/>
  <c r="E137" i="31"/>
  <c r="E31" i="31"/>
  <c r="E61" i="31"/>
  <c r="E163" i="31"/>
  <c r="AC176" i="31"/>
  <c r="M180" i="31"/>
  <c r="E47" i="31"/>
  <c r="E41" i="31"/>
  <c r="E95" i="31"/>
  <c r="AS184" i="31"/>
  <c r="E13" i="31"/>
  <c r="E27" i="31"/>
  <c r="E83" i="31"/>
  <c r="E53" i="31"/>
  <c r="E43" i="31"/>
  <c r="E87" i="31"/>
  <c r="E21" i="31"/>
  <c r="E55" i="31"/>
  <c r="E65" i="31"/>
  <c r="E101" i="31"/>
  <c r="E37" i="31"/>
  <c r="E103" i="31"/>
  <c r="E29" i="31"/>
  <c r="E39" i="31"/>
  <c r="E59" i="31"/>
  <c r="E69" i="31"/>
  <c r="E91" i="31"/>
  <c r="E23" i="31"/>
  <c r="E33" i="31"/>
  <c r="E71" i="31"/>
  <c r="E81" i="31"/>
  <c r="E63" i="31"/>
  <c r="E73" i="31"/>
  <c r="E85" i="31"/>
  <c r="E75" i="31"/>
  <c r="E17" i="31"/>
  <c r="U184" i="31"/>
  <c r="E15" i="31"/>
  <c r="E149" i="31"/>
  <c r="E153" i="31"/>
  <c r="E165" i="31"/>
  <c r="E127" i="31"/>
  <c r="E155" i="31"/>
  <c r="E145" i="31"/>
  <c r="E121" i="31"/>
  <c r="E115" i="31"/>
  <c r="E139" i="31"/>
  <c r="E117" i="31"/>
  <c r="E129" i="31"/>
  <c r="AK176" i="31"/>
  <c r="Y184" i="31"/>
  <c r="E143" i="31"/>
  <c r="AS176" i="31"/>
  <c r="E123" i="31"/>
  <c r="E157" i="31"/>
  <c r="E169" i="31"/>
  <c r="E7" i="31"/>
  <c r="Q176" i="31"/>
  <c r="E131" i="31"/>
  <c r="AG180" i="31"/>
  <c r="E133" i="31"/>
  <c r="AK180" i="31"/>
  <c r="E113" i="31"/>
  <c r="M176" i="31"/>
  <c r="I180" i="31"/>
  <c r="E9" i="31"/>
  <c r="E107" i="31"/>
  <c r="E161" i="31"/>
  <c r="U176" i="31"/>
  <c r="BA184" i="31"/>
  <c r="E109" i="31"/>
  <c r="E141" i="31"/>
  <c r="E151" i="31"/>
  <c r="U180" i="31"/>
  <c r="BF183" i="31"/>
  <c r="E111" i="31"/>
  <c r="E159" i="31"/>
  <c r="AW176" i="31"/>
  <c r="E119" i="31"/>
  <c r="AS180" i="31"/>
  <c r="AC184" i="31"/>
  <c r="AW180" i="31"/>
  <c r="AG184" i="31"/>
  <c r="BA180" i="31"/>
  <c r="AK184" i="31"/>
  <c r="BF178" i="31"/>
  <c r="AO184" i="31"/>
  <c r="E135" i="31"/>
  <c r="Y176" i="31"/>
  <c r="AG176" i="31"/>
  <c r="Q180" i="31"/>
  <c r="AW184" i="31"/>
  <c r="E147" i="31"/>
  <c r="AO176" i="31"/>
  <c r="BF182" i="31"/>
  <c r="I184" i="31"/>
  <c r="AC180" i="31"/>
  <c r="E167" i="31"/>
  <c r="Q184" i="31"/>
  <c r="M184" i="31"/>
  <c r="BF174" i="31"/>
  <c r="BF175" i="31"/>
  <c r="BF179" i="31"/>
  <c r="BF180" i="31" l="1"/>
  <c r="BF184" i="31"/>
  <c r="BF176"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tc={5D98E7D0-D894-4318-A2A4-B024ECD371BB}</author>
  </authors>
  <commentList>
    <comment ref="B89" authorId="0" shapeId="0" xr:uid="{00000000-0006-0000-0000-000001000000}">
      <text>
        <r>
          <rPr>
            <sz val="10"/>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La actualización se llevará a cabo cada que salga una norma que aplique al sistema, la evaluación se realizará cada 6 meses.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maira</author>
    <author>ADMINISTRADOR SISTEM</author>
  </authors>
  <commentList>
    <comment ref="Q6" authorId="0" shapeId="0" xr:uid="{00000000-0006-0000-0200-000001000000}">
      <text>
        <r>
          <rPr>
            <b/>
            <sz val="9"/>
            <color indexed="81"/>
            <rFont val="Tahoma"/>
            <family val="2"/>
          </rPr>
          <t xml:space="preserve">En la mañana </t>
        </r>
      </text>
    </comment>
    <comment ref="H109" authorId="1" shapeId="0" xr:uid="{00000000-0006-0000-0200-000002000000}">
      <text>
        <r>
          <rPr>
            <b/>
            <sz val="9"/>
            <color indexed="81"/>
            <rFont val="Tahoma"/>
            <family val="2"/>
          </rPr>
          <t>Solos 
Revisar informe</t>
        </r>
      </text>
    </comment>
    <comment ref="H111" authorId="1" shapeId="0" xr:uid="{00000000-0006-0000-0200-000003000000}">
      <text>
        <r>
          <rPr>
            <b/>
            <sz val="9"/>
            <color indexed="81"/>
            <rFont val="Tahoma"/>
            <family val="2"/>
          </rPr>
          <t>Solos 
Revisar informe</t>
        </r>
      </text>
    </comment>
    <comment ref="H113" authorId="1" shapeId="0" xr:uid="{00000000-0006-0000-0200-000004000000}">
      <text>
        <r>
          <rPr>
            <b/>
            <sz val="9"/>
            <color indexed="81"/>
            <rFont val="Tahoma"/>
            <family val="2"/>
          </rPr>
          <t>Solos 
Revisar informe</t>
        </r>
      </text>
    </comment>
    <comment ref="H115" authorId="1" shapeId="0" xr:uid="{00000000-0006-0000-0200-000005000000}">
      <text>
        <r>
          <rPr>
            <b/>
            <sz val="9"/>
            <color indexed="81"/>
            <rFont val="Tahoma"/>
            <family val="2"/>
          </rPr>
          <t>Solos 
Revisar informe</t>
        </r>
      </text>
    </comment>
    <comment ref="H117" authorId="1" shapeId="0" xr:uid="{00000000-0006-0000-0200-000006000000}">
      <text>
        <r>
          <rPr>
            <b/>
            <sz val="9"/>
            <color indexed="81"/>
            <rFont val="Tahoma"/>
            <family val="2"/>
          </rPr>
          <t>Solos 
Revisar informe</t>
        </r>
      </text>
    </comment>
    <comment ref="H119" authorId="1" shapeId="0" xr:uid="{00000000-0006-0000-0200-000007000000}">
      <text>
        <r>
          <rPr>
            <b/>
            <sz val="9"/>
            <color indexed="81"/>
            <rFont val="Tahoma"/>
            <family val="2"/>
          </rPr>
          <t>Solos 
Revisar informe</t>
        </r>
      </text>
    </comment>
    <comment ref="H121" authorId="1" shapeId="0" xr:uid="{00000000-0006-0000-0200-000008000000}">
      <text>
        <r>
          <rPr>
            <b/>
            <sz val="9"/>
            <color indexed="81"/>
            <rFont val="Tahoma"/>
            <family val="2"/>
          </rPr>
          <t>Solos 
Revisar informe</t>
        </r>
      </text>
    </comment>
    <comment ref="H123" authorId="1" shapeId="0" xr:uid="{00000000-0006-0000-0200-000009000000}">
      <text>
        <r>
          <rPr>
            <b/>
            <sz val="9"/>
            <color indexed="81"/>
            <rFont val="Tahoma"/>
            <family val="2"/>
          </rPr>
          <t>Con Andrea 
informe pendiente</t>
        </r>
      </text>
    </comment>
    <comment ref="H149" authorId="1" shapeId="0" xr:uid="{00000000-0006-0000-0200-00000A000000}">
      <text>
        <r>
          <rPr>
            <b/>
            <sz val="9"/>
            <color indexed="81"/>
            <rFont val="Tahoma"/>
            <family val="2"/>
          </rPr>
          <t>Solos 
Revisar informe</t>
        </r>
      </text>
    </comment>
    <comment ref="H151" authorId="1" shapeId="0" xr:uid="{00000000-0006-0000-0200-00000B000000}">
      <text>
        <r>
          <rPr>
            <b/>
            <sz val="9"/>
            <color indexed="81"/>
            <rFont val="Tahoma"/>
            <family val="2"/>
          </rPr>
          <t>Solos 
Revisar informe</t>
        </r>
      </text>
    </comment>
    <comment ref="H153" authorId="1" shapeId="0" xr:uid="{00000000-0006-0000-0200-00000C000000}">
      <text>
        <r>
          <rPr>
            <b/>
            <sz val="9"/>
            <color indexed="81"/>
            <rFont val="Tahoma"/>
            <family val="2"/>
          </rPr>
          <t>Solos 
Revisar informe</t>
        </r>
      </text>
    </comment>
    <comment ref="H155" authorId="1" shapeId="0" xr:uid="{00000000-0006-0000-0200-00000D000000}">
      <text>
        <r>
          <rPr>
            <b/>
            <sz val="9"/>
            <color indexed="81"/>
            <rFont val="Tahoma"/>
            <family val="2"/>
          </rPr>
          <t>Solos 
Revisar informe</t>
        </r>
      </text>
    </comment>
    <comment ref="H161" authorId="1" shapeId="0" xr:uid="{00000000-0006-0000-0200-00000E000000}">
      <text>
        <r>
          <rPr>
            <b/>
            <sz val="9"/>
            <color indexed="81"/>
            <rFont val="Tahoma"/>
            <family val="2"/>
          </rPr>
          <t>Solos 
Revisar informe</t>
        </r>
      </text>
    </comment>
  </commentList>
</comments>
</file>

<file path=xl/sharedStrings.xml><?xml version="1.0" encoding="utf-8"?>
<sst xmlns="http://schemas.openxmlformats.org/spreadsheetml/2006/main" count="697" uniqueCount="169">
  <si>
    <t>ÁREA:</t>
  </si>
  <si>
    <t xml:space="preserve">RESPONSABLE: </t>
  </si>
  <si>
    <t>Enero</t>
  </si>
  <si>
    <t>Febrero</t>
  </si>
  <si>
    <t>Marzo</t>
  </si>
  <si>
    <t>Abril</t>
  </si>
  <si>
    <t>Junio</t>
  </si>
  <si>
    <t>Julio</t>
  </si>
  <si>
    <t>Agosto</t>
  </si>
  <si>
    <t>Septiembre</t>
  </si>
  <si>
    <t>Diciembre</t>
  </si>
  <si>
    <t>Estado</t>
  </si>
  <si>
    <t>Medición de cumplimiento</t>
  </si>
  <si>
    <t>Responsable</t>
  </si>
  <si>
    <t xml:space="preserve">Programado </t>
  </si>
  <si>
    <t>Ejecutado</t>
  </si>
  <si>
    <t xml:space="preserve">Hacer </t>
  </si>
  <si>
    <t>*Humanos: Persona encargada del SG-SST  
*Economicos: No aplica
*Tecnologicos: Herramientas de comunicación de la entidad</t>
  </si>
  <si>
    <t xml:space="preserve">Capacitaciones </t>
  </si>
  <si>
    <t xml:space="preserve">Comité de convivencia laboral </t>
  </si>
  <si>
    <t>Hacer</t>
  </si>
  <si>
    <t>Capacitaciones ejecutadas</t>
  </si>
  <si>
    <t>Mayo</t>
  </si>
  <si>
    <t>Octubre</t>
  </si>
  <si>
    <t>Noviembre</t>
  </si>
  <si>
    <t>Realización de auditoría interna al SGSST</t>
  </si>
  <si>
    <t>ELABORADO POR:</t>
  </si>
  <si>
    <t xml:space="preserve">PROGRAMA DE INSPECCIONES DE SEGURIDAD </t>
  </si>
  <si>
    <t>PROGRAMA DE CAPACITACIÓN, FORMACIÓN Y ENTRENAMIENTO</t>
  </si>
  <si>
    <t>*Humanos: Personal de ARL en apoyo de la actividad
*Economicos: No aplica
*Tecnologicos: Herramientas de comunicación de la entidad</t>
  </si>
  <si>
    <t xml:space="preserve">Actividades planeadas </t>
  </si>
  <si>
    <t>Actividades ejecutadas</t>
  </si>
  <si>
    <t>% de cumplimiento</t>
  </si>
  <si>
    <t xml:space="preserve">Actividades generales del Plan de Trabajo anual </t>
  </si>
  <si>
    <t xml:space="preserve">Capacitaciones planeadas </t>
  </si>
  <si>
    <t>_______________________________________</t>
  </si>
  <si>
    <t xml:space="preserve">Firma Profesional responsable del SGSST </t>
  </si>
  <si>
    <t>PROMEDIO ANUAL</t>
  </si>
  <si>
    <t xml:space="preserve">Inspecciones  planeadas </t>
  </si>
  <si>
    <t>Inspecciones ejecutadas</t>
  </si>
  <si>
    <t>Martha Moreno</t>
  </si>
  <si>
    <t xml:space="preserve">Casa del consumidor </t>
  </si>
  <si>
    <t>PATRICIA CARO</t>
  </si>
  <si>
    <t xml:space="preserve">AGENTES DE TRANSITO </t>
  </si>
  <si>
    <t>CAM 60</t>
  </si>
  <si>
    <t>Avenida Mirolindo Parque Deportivo</t>
  </si>
  <si>
    <t>CONTROL UNICO DISCIPLINARTIO  (PISO 5)</t>
  </si>
  <si>
    <t xml:space="preserve">CAMILO RIVIER </t>
  </si>
  <si>
    <r>
      <t xml:space="preserve">PROCESO: </t>
    </r>
    <r>
      <rPr>
        <sz val="15"/>
        <color indexed="8"/>
        <rFont val="Arial"/>
        <family val="2"/>
      </rPr>
      <t>SISTEMA INTEGRADO DE GESTION</t>
    </r>
  </si>
  <si>
    <t>Código:FOR-224-PRO-SIG-02
Versión: 02
Fecha:2019/04/25
Página:   1</t>
  </si>
  <si>
    <t>Firma Secretaria administrativa</t>
  </si>
  <si>
    <t xml:space="preserve"> Firma Directora de Talento Humano</t>
  </si>
  <si>
    <t xml:space="preserve">Inspecciones de seguridad y seguimientos </t>
  </si>
  <si>
    <t>Claudia Rita Ruiz Alvis</t>
  </si>
  <si>
    <t>Profesional especializado de SST</t>
  </si>
  <si>
    <t>Talento Humano - Seguridad y Salud en el Trabajo</t>
  </si>
  <si>
    <t>Socialización del formato de reportes de actos y/o condiciones inseguras</t>
  </si>
  <si>
    <t>Realización de simulacros de evacuación de acuerdo a los PON
(Remitirse al plan de simulacros)
(1 Simulacro por sede de alcance de auditoría)</t>
  </si>
  <si>
    <t>Conformación de brigadas de emergencias (Por centros de trabajo)
(Fortalecimiento de la brigada)</t>
  </si>
  <si>
    <t>Actividades deportivas</t>
  </si>
  <si>
    <t>Actualización  de los planes de prevención y atención de emergencias de cada sede
(Incluídos los PON - Cubrir todas las sedes)</t>
  </si>
  <si>
    <t>Avance Transición auditoría externa  al SIGAMI
(Certificaciòn Iso 45001)</t>
  </si>
  <si>
    <t xml:space="preserve">Inspecciones de puestos de  trabajo por riesgo biomecànico </t>
  </si>
  <si>
    <t>Diseño e implementación del programa basado en el comportamiento humano
(Prevención de riesgo biológico - caídas - Golpes)</t>
  </si>
  <si>
    <t>MARIA FERNANDA BECERRA</t>
  </si>
  <si>
    <t>JESUS PRECIADO</t>
  </si>
  <si>
    <t>PATRICIA EUGENIA CARO</t>
  </si>
  <si>
    <t>MARIA NELCY MOSQUERA</t>
  </si>
  <si>
    <r>
      <t xml:space="preserve">FORMATO:  
</t>
    </r>
    <r>
      <rPr>
        <sz val="15"/>
        <color indexed="8"/>
        <rFont val="Arial"/>
        <family val="2"/>
      </rPr>
      <t>"PROGRAMA DE INSPECCIONES"</t>
    </r>
  </si>
  <si>
    <t>CENTROS DE TRABAJO</t>
  </si>
  <si>
    <t>TIPO DE INSPECCIÓN</t>
  </si>
  <si>
    <t>OBJETIVO</t>
  </si>
  <si>
    <t>INSPECCIÓN GENERAL DE ÁREAS</t>
  </si>
  <si>
    <t>INSPECCIÓN DE EXTINTORES Y EQUIPOS DE EMERGENCIAS</t>
  </si>
  <si>
    <t>INSPECCIÓN DE BOTIQUIN</t>
  </si>
  <si>
    <t>CONTROL DE USO DE EPP</t>
  </si>
  <si>
    <t>OBSERVACIONES</t>
  </si>
  <si>
    <t xml:space="preserve">INSPECCIÓN PREOPERACIONAL </t>
  </si>
  <si>
    <t>EDIFICIO PRINCIPAL</t>
  </si>
  <si>
    <t>NO APLICA</t>
  </si>
  <si>
    <t>EDIFICIO LA 10</t>
  </si>
  <si>
    <t>OFICINA DE TITULACIONES</t>
  </si>
  <si>
    <t xml:space="preserve">OFICINA DE CONTRATACIÓN </t>
  </si>
  <si>
    <t>CAM GALARZA LA 17</t>
  </si>
  <si>
    <t>SISBEN</t>
  </si>
  <si>
    <t>COBRO COACTIVO LA 4TA</t>
  </si>
  <si>
    <t>Area: Talento Humano - Seguridad y Salud en el Trabajo</t>
  </si>
  <si>
    <t>FECHA                                   dd/mm/aa</t>
  </si>
  <si>
    <t>Planificacion</t>
  </si>
  <si>
    <t>Ajuste Planificacion</t>
  </si>
  <si>
    <t>Realizado por</t>
  </si>
  <si>
    <t xml:space="preserve">Aprobacion                                                                                                               </t>
  </si>
  <si>
    <t>Nombre</t>
  </si>
  <si>
    <t>Firma</t>
  </si>
  <si>
    <t xml:space="preserve">Plan de trabajo SG-SST </t>
  </si>
  <si>
    <t xml:space="preserve">Induccion- reinduccion </t>
  </si>
  <si>
    <t xml:space="preserve">Ajuste en las fechas para la realizacion de las actividades de induccion y reinduccion; debido a la emergencia sanitaria que se presenta actualmente, no ha sido posible cumplir con las fechas establecidas inicialmente en el plan de trabajo  </t>
  </si>
  <si>
    <t>Manual del SG-SST</t>
  </si>
  <si>
    <t xml:space="preserve">Se ajusta fecha de actualizacion del manual, apra el mes de agosto </t>
  </si>
  <si>
    <t xml:space="preserve">Reglamento de higiene y seguridad industrial </t>
  </si>
  <si>
    <t xml:space="preserve">Se ajusta fecha de actualizacion y aprobacion y publicacion el reglamento, en el plan de trabajo, esta actividad se encontraba para el mes de febrero; actividades planificadas para el mes de julio y agosto </t>
  </si>
  <si>
    <t xml:space="preserve">Se ajustaron fechas de reuniones del comité de convivencia; debido a la emergencia sanitaria no ha sido posible dar cumplimiento al cronograma de las reuniones establecidas en el plan de trabajo de SST - Las reuniones se planificaron para el segundo semestre del año en vigencia </t>
  </si>
  <si>
    <t xml:space="preserve">Protocolo de ingreso </t>
  </si>
  <si>
    <t xml:space="preserve">Actividad programada para el mes de marzo; por emergencia sanitaria, esta actividad no se ha realizado, por lo tanto se reprograma para el mes de agosto. </t>
  </si>
  <si>
    <t xml:space="preserve">Semana de la salud </t>
  </si>
  <si>
    <t xml:space="preserve">Campaña socializacion protocolo de ingreso </t>
  </si>
  <si>
    <t xml:space="preserve">Actividad programada para abril, se suprime del plan de trabajo de SST,  teniendo en cuenta la emergencia sanitaria, por prevencion es prohibido los aforos en las Dependencias. </t>
  </si>
  <si>
    <t xml:space="preserve">Actividad reprogramada para el mes de Septiembre, posterior a la actualizacion del protocolo de ingreso </t>
  </si>
  <si>
    <t xml:space="preserve">Revision ficha de indicadores </t>
  </si>
  <si>
    <t xml:space="preserve">Segunda revision de ficha de indicadore, inicialmente actividad programada para julio, sereprograma para el mes de agosto </t>
  </si>
  <si>
    <t xml:space="preserve">Actividad inicialmente programda para abril, se reprograma para el mes de agosto </t>
  </si>
  <si>
    <t>Campaña y Seguimiento de los reportes de actos y/o condiciones inseguras</t>
  </si>
  <si>
    <t xml:space="preserve">La actividad se encontraba programada mensual; los seguimientos y campañas se realizar a partir de Agosto </t>
  </si>
  <si>
    <t>Revision del profesiograma</t>
  </si>
  <si>
    <t>Actividad programada para marzo y realizada en el mes de mayo</t>
  </si>
  <si>
    <t>Actividad programada para el mes de abril y fue realizada en el mes de julio de 2020</t>
  </si>
  <si>
    <t>En el plan de trabajo se programo actividad, para el mes de abril y julio; estas actividades se reprogramaran a partir del mes de agosto</t>
  </si>
  <si>
    <t xml:space="preserve">Actividad programada inicialmente para el mes de abril; de acuerdo a la situacion actual de la emergencia sanitaria, se suprime la realizacion de simulacros por emergencias generales, Se coordinaran simulacros por COVID 19, para el mes de octubre </t>
  </si>
  <si>
    <t xml:space="preserve">Auditoria interna inicialmente programda para agosto. Motivo de la emergencia sanitaria, la auditoria se reprograma para septiembre. </t>
  </si>
  <si>
    <t xml:space="preserve">Teniendo en cuenta la situacion actual por la pandemia COVID 19, la Administracion toma la decision de no realizar transicion de norma en el año vigente, por lo tanto se suprime esta actividad del plan de trabajo </t>
  </si>
  <si>
    <t>Plan estrategico de seguridad vial</t>
  </si>
  <si>
    <t>A raiz de la emergencia sanitaria; las actividades programadas para el primer semestre del año relacionadas con seguridad vial, se reprograman para el segundo semestre</t>
  </si>
  <si>
    <t xml:space="preserve">Mediciones ambientales </t>
  </si>
  <si>
    <t xml:space="preserve">Por la emergencia sanitaria no fue posible realizar las mediciones ambientales dutante el mes de mayo, como estaban programadas, por lo tanto se reprogramana para el mes de octubre </t>
  </si>
  <si>
    <t>controles operacionales ( alturas)</t>
  </si>
  <si>
    <t xml:space="preserve">Por la emergencia sanitaria, las actividades programadas en el primer semestre del año, no se lograron desarrollar, estas actividades se reprogramaron a partir del octubre </t>
  </si>
  <si>
    <t xml:space="preserve">Celebracion dia naciaonal de la SST </t>
  </si>
  <si>
    <t xml:space="preserve">Se suprime actividad, teniendo en cuenta las restricciones de aforos en las dependencias </t>
  </si>
  <si>
    <t xml:space="preserve">Actividades deportivas programadas para el mes de diciembre, se suprimen por las restricciones de reuniones y celebraciones a raiz de la pandemia COVID 19 </t>
  </si>
  <si>
    <t xml:space="preserve">A raiz de la emergencia sanitaria;no fue posible cumplir con las isnpecciones biomecanicas programadas para el primer semestre del año, se han programado para realizar gradualmente en oficinas, durante los meses de julio, agosto y septiembre,  según el personal que vaya retornando a sedes de la Entidad </t>
  </si>
  <si>
    <t>Asesoria para la elaboración del protocolo de investigación de Enfermedad Laboral general y COVID 19</t>
  </si>
  <si>
    <t xml:space="preserve">Se ajusta actividad programada en el mes de abril, para realizar en el mes de septiembre </t>
  </si>
  <si>
    <t xml:space="preserve">Actividades reprogramadas para el segundo semestre del año </t>
  </si>
  <si>
    <t xml:space="preserve">Plan de capacitacion </t>
  </si>
  <si>
    <t xml:space="preserve"> </t>
  </si>
  <si>
    <t>Ajuste en la programacion de capacitaciones, se reprograman actividades para el segundo semestre del año</t>
  </si>
  <si>
    <t xml:space="preserve">Contratacion y movilidad </t>
  </si>
  <si>
    <t xml:space="preserve">Centro, norte y sur </t>
  </si>
  <si>
    <t>LA CIMA Y EL SALADO</t>
  </si>
  <si>
    <t xml:space="preserve">BARRIO SIMON BOLIVAR </t>
  </si>
  <si>
    <t xml:space="preserve">CUARTA CON 15 </t>
  </si>
  <si>
    <t xml:space="preserve">IBAGUE </t>
  </si>
  <si>
    <t xml:space="preserve">CALLE 30 </t>
  </si>
  <si>
    <t>Palacio municipal</t>
  </si>
  <si>
    <t xml:space="preserve">Programa de inspecciones </t>
  </si>
  <si>
    <t>Se ajusta el cronograma de las inspecciones, incluyendo inspecciones de bioseguridad, para verificar cumplimiento del protocolo res 66 del 24 de abril de 2020</t>
  </si>
  <si>
    <t xml:space="preserve">PROGRAMACION LIMPIEZA Y DESINFECCION AREAS DE TRABAJO </t>
  </si>
  <si>
    <t xml:space="preserve">Dar cumplimiento al 100% de las jornadas programadas </t>
  </si>
  <si>
    <t>*Humanos: Personal de ARL en apoyo de la actividad
*Economicos: Elementos y materiales para la desinfeccion 
*Tecnologicos: Herramientas de comunicación de la entidad</t>
  </si>
  <si>
    <t xml:space="preserve">Se incluyo un item Programacion de limpieza y desinfeccion de areas </t>
  </si>
  <si>
    <t xml:space="preserve">Programacion desinfecciones </t>
  </si>
  <si>
    <t xml:space="preserve">Descripción / justificacion del ajuste </t>
  </si>
  <si>
    <t xml:space="preserve">Victor alfonso Ortiz Cepeda </t>
  </si>
  <si>
    <t xml:space="preserve">Javier Mauricio Gomez  </t>
  </si>
  <si>
    <t xml:space="preserve">Cumplir con el 85% de las capacitaciones y formaciones programadas </t>
  </si>
  <si>
    <t xml:space="preserve">Cumplir con el 85 %de las inspecciones planeadas </t>
  </si>
  <si>
    <t xml:space="preserve"> Firma Director de Talento Humano</t>
  </si>
  <si>
    <t>AÑO</t>
  </si>
  <si>
    <r>
      <t xml:space="preserve">PROCESO: </t>
    </r>
    <r>
      <rPr>
        <sz val="10"/>
        <color indexed="8"/>
        <rFont val="Arial"/>
        <family val="2"/>
      </rPr>
      <t>SISTEMA INTEGRADO DE GESTION</t>
    </r>
  </si>
  <si>
    <r>
      <t xml:space="preserve">FORMATO:  
</t>
    </r>
    <r>
      <rPr>
        <sz val="10"/>
        <color indexed="8"/>
        <rFont val="Arial"/>
        <family val="2"/>
      </rPr>
      <t>"PLAN DE TRABAJO ANUAL DEL SISTEMA DE GESTIÓN DE SEGURIDAD Y SALUD EN EL TRABAJO"</t>
    </r>
  </si>
  <si>
    <t>‘La versión vigente y controlada de este documento, solo podrá ser consultada a través de la plataforma institucional establecida para el Sistema Integrado de Gestión; la copia o impresión de este documento será considerada como documento NO CONTROLADO’</t>
  </si>
  <si>
    <t>Versión: 03</t>
  </si>
  <si>
    <t>Fecha:2021/05/10</t>
  </si>
  <si>
    <t>Código:FOR-224-PRO-SIG-03</t>
  </si>
  <si>
    <r>
      <rPr>
        <b/>
        <sz val="10"/>
        <rFont val="Arial"/>
        <family val="2"/>
      </rPr>
      <t>PROCESO:</t>
    </r>
    <r>
      <rPr>
        <sz val="10"/>
        <rFont val="Arial"/>
        <family val="2"/>
      </rPr>
      <t xml:space="preserve"> SISTEMA INTEGRADO DE GESTION</t>
    </r>
  </si>
  <si>
    <r>
      <rPr>
        <b/>
        <sz val="10"/>
        <rFont val="Arial"/>
        <family val="2"/>
      </rPr>
      <t xml:space="preserve">FORMATO:  </t>
    </r>
    <r>
      <rPr>
        <sz val="10"/>
        <rFont val="Arial"/>
        <family val="2"/>
      </rPr>
      <t xml:space="preserve">
"PLAN DE TRABAJO ANUAL DEL SISTEMA DE GESTIÓN DE SEGURIDAD Y SALUD EN EL TRABAJO"</t>
    </r>
  </si>
  <si>
    <t xml:space="preserve"> ‘La versión vigente y controlada de este documento, solo podrá ser consultada a través de la plataforma institucional establecida para el Sistema Integrado de Gestión; la copia o impresión de este documento será considerada como documento NO CONTROLADO’</t>
  </si>
  <si>
    <t>Página:   2 de 2</t>
  </si>
  <si>
    <t>Página:   1 de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</si>
</sst>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name val="Arial"/>
    </font>
    <font>
      <sz val="10"/>
      <name val="Arial"/>
      <family val="2"/>
    </font>
    <font>
      <sz val="10"/>
      <color indexed="8"/>
      <name val="Arial"/>
      <family val="2"/>
    </font>
    <font>
      <b/>
      <sz val="16"/>
      <color indexed="8"/>
      <name val="Arial"/>
      <family val="2"/>
    </font>
    <font>
      <b/>
      <sz val="10"/>
      <name val="Arial"/>
      <family val="2"/>
    </font>
    <font>
      <b/>
      <sz val="8"/>
      <name val="Arial"/>
      <family val="2"/>
    </font>
    <font>
      <sz val="8"/>
      <name val="Arial"/>
      <family val="2"/>
    </font>
    <font>
      <sz val="10"/>
      <name val="Arial"/>
      <family val="2"/>
    </font>
    <font>
      <b/>
      <sz val="10"/>
      <color indexed="8"/>
      <name val="Arial"/>
      <family val="2"/>
    </font>
    <font>
      <b/>
      <sz val="7"/>
      <color indexed="8"/>
      <name val="Arial"/>
      <family val="2"/>
    </font>
    <font>
      <b/>
      <sz val="9"/>
      <name val="Arial"/>
      <family val="2"/>
    </font>
    <font>
      <b/>
      <sz val="9"/>
      <color indexed="81"/>
      <name val="Tahoma"/>
      <family val="2"/>
    </font>
    <font>
      <sz val="10"/>
      <color rgb="FFFF0000"/>
      <name val="Arial"/>
      <family val="2"/>
    </font>
    <font>
      <sz val="8"/>
      <color rgb="FFFF0000"/>
      <name val="Arial"/>
      <family val="2"/>
    </font>
    <font>
      <b/>
      <sz val="7"/>
      <name val="Arial"/>
      <family val="2"/>
    </font>
    <font>
      <b/>
      <sz val="15"/>
      <color indexed="8"/>
      <name val="Arial"/>
      <family val="2"/>
    </font>
    <font>
      <sz val="15"/>
      <color indexed="8"/>
      <name val="Arial"/>
      <family val="2"/>
    </font>
    <font>
      <b/>
      <sz val="12"/>
      <name val="Arial"/>
      <family val="2"/>
    </font>
    <font>
      <b/>
      <sz val="16"/>
      <name val="Arial"/>
      <family val="2"/>
    </font>
    <font>
      <b/>
      <sz val="14"/>
      <name val="Arial"/>
      <family val="2"/>
    </font>
    <font>
      <sz val="10"/>
      <color theme="1"/>
      <name val="Arial"/>
      <family val="2"/>
    </font>
    <font>
      <sz val="10"/>
      <color theme="0"/>
      <name val="Arial"/>
      <family val="2"/>
    </font>
    <font>
      <b/>
      <sz val="20"/>
      <name val="Arial"/>
      <family val="2"/>
    </font>
    <font>
      <sz val="8"/>
      <color theme="1"/>
      <name val="Arial"/>
      <family val="2"/>
    </font>
    <font>
      <sz val="7"/>
      <color indexed="8"/>
      <name val="Arial"/>
      <family val="2"/>
    </font>
  </fonts>
  <fills count="12">
    <fill>
      <patternFill patternType="none"/>
    </fill>
    <fill>
      <patternFill patternType="gray125"/>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00B050"/>
        <bgColor indexed="8"/>
      </patternFill>
    </fill>
    <fill>
      <patternFill patternType="solid">
        <fgColor rgb="FFFFC000"/>
        <bgColor indexed="8"/>
      </patternFill>
    </fill>
    <fill>
      <patternFill patternType="solid">
        <fgColor rgb="FFFFC000"/>
        <bgColor indexed="64"/>
      </patternFill>
    </fill>
    <fill>
      <patternFill patternType="solid">
        <fgColor rgb="FF00B050"/>
        <bgColor indexed="64"/>
      </patternFill>
    </fill>
    <fill>
      <patternFill patternType="solid">
        <fgColor rgb="FF92D050"/>
        <bgColor indexed="8"/>
      </patternFill>
    </fill>
    <fill>
      <patternFill patternType="solid">
        <fgColor rgb="FF92D050"/>
        <bgColor indexed="64"/>
      </patternFill>
    </fill>
    <fill>
      <patternFill patternType="solid">
        <fgColor theme="0" tint="-0.14999847407452621"/>
        <bgColor indexed="64"/>
      </patternFill>
    </fill>
  </fills>
  <borders count="58">
    <border>
      <left/>
      <right/>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s>
  <cellStyleXfs count="5">
    <xf numFmtId="0" fontId="0" fillId="0" borderId="0"/>
    <xf numFmtId="0" fontId="7" fillId="0" borderId="0"/>
    <xf numFmtId="0" fontId="7" fillId="0" borderId="0"/>
    <xf numFmtId="0" fontId="7" fillId="0" borderId="0"/>
    <xf numFmtId="9" fontId="1" fillId="0" borderId="0" applyFont="0" applyFill="0" applyBorder="0" applyAlignment="0" applyProtection="0"/>
  </cellStyleXfs>
  <cellXfs count="317">
    <xf numFmtId="0" fontId="0" fillId="0" borderId="0" xfId="0"/>
    <xf numFmtId="0" fontId="4" fillId="3" borderId="4"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10" fillId="5" borderId="4" xfId="0" applyFont="1" applyFill="1" applyBorder="1" applyAlignment="1">
      <alignment horizontal="left" vertical="center" wrapText="1"/>
    </xf>
    <xf numFmtId="0" fontId="10" fillId="6" borderId="6" xfId="0" applyFont="1" applyFill="1" applyBorder="1" applyAlignment="1">
      <alignment horizontal="left" vertical="center" wrapText="1"/>
    </xf>
    <xf numFmtId="0" fontId="4" fillId="3" borderId="16" xfId="1" applyFont="1" applyFill="1" applyBorder="1" applyAlignment="1">
      <alignment horizontal="center" vertical="center" wrapText="1"/>
    </xf>
    <xf numFmtId="0" fontId="4" fillId="3" borderId="17" xfId="1" applyFont="1" applyFill="1" applyBorder="1" applyAlignment="1">
      <alignment horizontal="center" vertical="center" wrapText="1"/>
    </xf>
    <xf numFmtId="0" fontId="4" fillId="3" borderId="18" xfId="1" applyFont="1" applyFill="1" applyBorder="1" applyAlignment="1">
      <alignment horizontal="center" vertical="center" wrapText="1"/>
    </xf>
    <xf numFmtId="0" fontId="10" fillId="6" borderId="4" xfId="0" applyFont="1" applyFill="1" applyBorder="1" applyAlignment="1">
      <alignment horizontal="left" vertical="center" wrapText="1"/>
    </xf>
    <xf numFmtId="0" fontId="4" fillId="8" borderId="12" xfId="3" applyFont="1" applyFill="1" applyBorder="1" applyAlignment="1">
      <alignment horizontal="center" vertical="center" wrapText="1"/>
    </xf>
    <xf numFmtId="0" fontId="8" fillId="8" borderId="27"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9" fillId="0" borderId="38" xfId="1" applyFont="1" applyBorder="1" applyAlignment="1">
      <alignment horizontal="center" vertical="center" wrapText="1"/>
    </xf>
    <xf numFmtId="0" fontId="9" fillId="0" borderId="31" xfId="1" applyFont="1" applyBorder="1" applyAlignment="1">
      <alignment horizontal="center" vertical="center" wrapText="1"/>
    </xf>
    <xf numFmtId="0" fontId="8" fillId="8" borderId="12" xfId="1" applyFont="1" applyFill="1" applyBorder="1" applyAlignment="1">
      <alignment horizontal="center" vertical="center" wrapText="1"/>
    </xf>
    <xf numFmtId="0" fontId="14" fillId="8" borderId="27" xfId="3" applyFont="1" applyFill="1" applyBorder="1" applyAlignment="1">
      <alignment vertical="center" wrapText="1"/>
    </xf>
    <xf numFmtId="0" fontId="14" fillId="8" borderId="33" xfId="3" applyFont="1" applyFill="1" applyBorder="1" applyAlignment="1">
      <alignment vertical="center" wrapText="1"/>
    </xf>
    <xf numFmtId="0" fontId="10" fillId="6" borderId="4" xfId="0" applyFont="1" applyFill="1" applyBorder="1" applyAlignment="1">
      <alignment horizontal="center" vertical="center" wrapText="1"/>
    </xf>
    <xf numFmtId="0" fontId="4" fillId="0" borderId="4" xfId="1" applyFont="1" applyBorder="1" applyAlignment="1">
      <alignment horizontal="center" vertical="center" wrapText="1"/>
    </xf>
    <xf numFmtId="0" fontId="7" fillId="0" borderId="0" xfId="1" applyAlignment="1">
      <alignment wrapText="1"/>
    </xf>
    <xf numFmtId="0" fontId="1" fillId="0" borderId="0" xfId="1" applyFont="1" applyAlignment="1">
      <alignment wrapText="1"/>
    </xf>
    <xf numFmtId="0" fontId="8" fillId="2" borderId="0" xfId="1" applyFont="1" applyFill="1" applyAlignment="1">
      <alignment vertical="center" wrapText="1"/>
    </xf>
    <xf numFmtId="0" fontId="2" fillId="2" borderId="0" xfId="1" applyFont="1" applyFill="1" applyAlignment="1">
      <alignment wrapText="1"/>
    </xf>
    <xf numFmtId="0" fontId="4" fillId="0" borderId="0" xfId="1" applyFont="1" applyAlignment="1">
      <alignment wrapText="1"/>
    </xf>
    <xf numFmtId="0" fontId="7" fillId="0" borderId="0" xfId="2" applyAlignment="1">
      <alignment vertical="center" wrapText="1"/>
    </xf>
    <xf numFmtId="0" fontId="7" fillId="0" borderId="0" xfId="1" applyAlignment="1">
      <alignment vertical="center" wrapText="1"/>
    </xf>
    <xf numFmtId="0" fontId="7" fillId="0" borderId="0" xfId="1" applyAlignment="1">
      <alignment horizontal="center" vertical="center" wrapText="1"/>
    </xf>
    <xf numFmtId="9" fontId="4" fillId="10" borderId="0" xfId="1" applyNumberFormat="1" applyFont="1" applyFill="1" applyAlignment="1">
      <alignment wrapText="1"/>
    </xf>
    <xf numFmtId="0" fontId="21" fillId="3" borderId="0" xfId="1" applyFont="1" applyFill="1" applyAlignment="1">
      <alignment wrapText="1"/>
    </xf>
    <xf numFmtId="9" fontId="7" fillId="10" borderId="0" xfId="1" applyNumberFormat="1" applyFill="1" applyAlignment="1">
      <alignment wrapText="1"/>
    </xf>
    <xf numFmtId="0" fontId="4" fillId="0" borderId="0" xfId="1" applyFont="1" applyAlignment="1">
      <alignment horizontal="left" wrapText="1"/>
    </xf>
    <xf numFmtId="0" fontId="1" fillId="0" borderId="0" xfId="1" applyFont="1" applyAlignment="1">
      <alignment horizontal="center" vertical="center" wrapText="1"/>
    </xf>
    <xf numFmtId="0" fontId="4" fillId="3" borderId="6" xfId="2" applyFont="1" applyFill="1" applyBorder="1" applyAlignment="1">
      <alignment horizontal="center" vertical="center" wrapText="1"/>
    </xf>
    <xf numFmtId="0" fontId="4" fillId="3" borderId="7" xfId="2" applyFont="1" applyFill="1" applyBorder="1" applyAlignment="1">
      <alignment horizontal="center" vertical="center" wrapText="1"/>
    </xf>
    <xf numFmtId="0" fontId="4" fillId="3" borderId="7" xfId="1" applyFont="1" applyFill="1" applyBorder="1" applyAlignment="1">
      <alignment horizontal="center" vertical="center" wrapText="1"/>
    </xf>
    <xf numFmtId="0" fontId="4" fillId="3" borderId="34" xfId="2" applyFont="1" applyFill="1" applyBorder="1" applyAlignment="1">
      <alignment horizontal="center" vertical="center" wrapText="1"/>
    </xf>
    <xf numFmtId="0" fontId="4" fillId="3" borderId="16" xfId="2" applyFont="1" applyFill="1" applyBorder="1" applyAlignment="1">
      <alignment horizontal="center" vertical="center" wrapText="1"/>
    </xf>
    <xf numFmtId="0" fontId="4" fillId="3" borderId="39" xfId="2" applyFont="1" applyFill="1" applyBorder="1" applyAlignment="1">
      <alignment horizontal="center" vertical="center" wrapText="1"/>
    </xf>
    <xf numFmtId="0" fontId="4" fillId="3" borderId="10" xfId="2" applyFont="1" applyFill="1" applyBorder="1" applyAlignment="1">
      <alignment horizontal="center" vertical="center" wrapText="1"/>
    </xf>
    <xf numFmtId="0" fontId="4" fillId="3" borderId="32" xfId="1" applyFont="1" applyFill="1" applyBorder="1" applyAlignment="1">
      <alignment horizontal="center" vertical="center" wrapText="1"/>
    </xf>
    <xf numFmtId="0" fontId="4" fillId="3" borderId="36" xfId="1" applyFont="1" applyFill="1" applyBorder="1" applyAlignment="1">
      <alignment horizontal="center" vertical="center" wrapText="1"/>
    </xf>
    <xf numFmtId="0" fontId="7" fillId="0" borderId="0" xfId="1" applyAlignment="1">
      <alignment horizontal="left" vertical="top" wrapText="1"/>
    </xf>
    <xf numFmtId="0" fontId="4" fillId="3" borderId="4" xfId="2"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17" fillId="0" borderId="0" xfId="1" applyFont="1" applyAlignment="1">
      <alignment horizontal="center" wrapText="1"/>
    </xf>
    <xf numFmtId="0" fontId="4" fillId="10" borderId="0" xfId="1" applyFont="1" applyFill="1" applyAlignment="1">
      <alignment horizontal="right" wrapText="1"/>
    </xf>
    <xf numFmtId="0" fontId="4" fillId="7" borderId="0" xfId="1" applyFont="1" applyFill="1" applyAlignment="1">
      <alignment horizontal="right" wrapText="1"/>
    </xf>
    <xf numFmtId="0" fontId="17" fillId="0" borderId="0" xfId="1" applyFont="1" applyAlignment="1">
      <alignment horizontal="right" wrapText="1"/>
    </xf>
    <xf numFmtId="0" fontId="0" fillId="0" borderId="0" xfId="0" applyAlignment="1">
      <alignment vertical="center" wrapText="1"/>
    </xf>
    <xf numFmtId="0" fontId="0" fillId="0" borderId="47" xfId="0" applyBorder="1" applyAlignment="1">
      <alignment vertical="center" wrapText="1"/>
    </xf>
    <xf numFmtId="0" fontId="0" fillId="0" borderId="3" xfId="0" applyBorder="1" applyAlignment="1">
      <alignment vertical="center" wrapText="1"/>
    </xf>
    <xf numFmtId="0" fontId="0" fillId="0" borderId="20" xfId="0" applyBorder="1" applyAlignment="1">
      <alignment vertical="center" wrapText="1"/>
    </xf>
    <xf numFmtId="0" fontId="0" fillId="0" borderId="26" xfId="0" applyBorder="1" applyAlignment="1">
      <alignment vertical="center" wrapText="1"/>
    </xf>
    <xf numFmtId="0" fontId="0" fillId="0" borderId="22" xfId="0" applyBorder="1" applyAlignment="1">
      <alignment vertical="center" wrapText="1"/>
    </xf>
    <xf numFmtId="0" fontId="0" fillId="0" borderId="35" xfId="0" applyBorder="1" applyAlignment="1">
      <alignment vertical="center" wrapText="1"/>
    </xf>
    <xf numFmtId="0" fontId="0" fillId="0" borderId="37" xfId="0" applyBorder="1" applyAlignment="1">
      <alignment vertical="center" wrapText="1"/>
    </xf>
    <xf numFmtId="0" fontId="0" fillId="0" borderId="48" xfId="0" applyBorder="1" applyAlignment="1">
      <alignment vertical="center" wrapText="1"/>
    </xf>
    <xf numFmtId="0" fontId="4" fillId="3" borderId="43" xfId="2" applyFont="1" applyFill="1" applyBorder="1" applyAlignment="1">
      <alignment horizontal="center" vertical="center" wrapText="1"/>
    </xf>
    <xf numFmtId="0" fontId="1" fillId="0" borderId="4" xfId="0" applyFont="1" applyBorder="1" applyAlignment="1">
      <alignment horizontal="left" wrapText="1"/>
    </xf>
    <xf numFmtId="0" fontId="1" fillId="0" borderId="4" xfId="0" applyFont="1" applyBorder="1" applyAlignment="1">
      <alignment wrapText="1"/>
    </xf>
    <xf numFmtId="0" fontId="4" fillId="0" borderId="4" xfId="2" applyFont="1" applyBorder="1" applyAlignment="1">
      <alignment horizontal="center" vertical="center" wrapText="1"/>
    </xf>
    <xf numFmtId="0" fontId="0" fillId="0" borderId="4" xfId="0" applyBorder="1"/>
    <xf numFmtId="0" fontId="4" fillId="11" borderId="4" xfId="0" applyFont="1" applyFill="1" applyBorder="1" applyAlignment="1">
      <alignment horizontal="center" vertical="center"/>
    </xf>
    <xf numFmtId="0" fontId="1" fillId="0" borderId="4" xfId="0" applyFont="1" applyBorder="1" applyAlignment="1">
      <alignment horizontal="left" vertical="center" wrapText="1"/>
    </xf>
    <xf numFmtId="0" fontId="1" fillId="0" borderId="4" xfId="0" applyFont="1" applyBorder="1" applyAlignment="1">
      <alignment horizontal="left"/>
    </xf>
    <xf numFmtId="0" fontId="1" fillId="0" borderId="4" xfId="0" applyFont="1" applyBorder="1"/>
    <xf numFmtId="0" fontId="0" fillId="0" borderId="4" xfId="0" applyBorder="1" applyAlignment="1">
      <alignment wrapText="1"/>
    </xf>
    <xf numFmtId="0" fontId="8" fillId="8" borderId="4" xfId="1" applyFont="1" applyFill="1" applyBorder="1" applyAlignment="1">
      <alignment horizontal="center" vertical="center" wrapText="1"/>
    </xf>
    <xf numFmtId="0" fontId="14" fillId="8" borderId="4" xfId="3" applyFont="1" applyFill="1" applyBorder="1" applyAlignment="1">
      <alignment vertical="center" wrapText="1"/>
    </xf>
    <xf numFmtId="0" fontId="4" fillId="8" borderId="4" xfId="3" applyFont="1" applyFill="1" applyBorder="1" applyAlignment="1">
      <alignment horizontal="center" vertical="center" wrapText="1"/>
    </xf>
    <xf numFmtId="0" fontId="18" fillId="3" borderId="49" xfId="1" applyFont="1" applyFill="1" applyBorder="1" applyAlignment="1">
      <alignment horizontal="center" vertical="center" wrapText="1"/>
    </xf>
    <xf numFmtId="0" fontId="8" fillId="8" borderId="15" xfId="1" applyFont="1" applyFill="1" applyBorder="1" applyAlignment="1">
      <alignment horizontal="center" vertical="center" wrapText="1"/>
    </xf>
    <xf numFmtId="0" fontId="4" fillId="0" borderId="14" xfId="2" applyFont="1" applyBorder="1" applyAlignment="1">
      <alignment horizontal="center" vertical="center" wrapText="1"/>
    </xf>
    <xf numFmtId="0" fontId="4" fillId="0" borderId="14" xfId="1" applyFont="1" applyBorder="1" applyAlignment="1">
      <alignment horizontal="center" vertical="center" wrapText="1"/>
    </xf>
    <xf numFmtId="0" fontId="7" fillId="0" borderId="0" xfId="1" applyAlignment="1">
      <alignment horizontal="justify" vertical="top" wrapText="1"/>
    </xf>
    <xf numFmtId="0" fontId="8" fillId="8" borderId="4" xfId="1" applyFont="1" applyFill="1" applyBorder="1" applyAlignment="1">
      <alignment horizontal="justify" vertical="center" wrapText="1"/>
    </xf>
    <xf numFmtId="0" fontId="7" fillId="0" borderId="4" xfId="2" applyBorder="1" applyAlignment="1">
      <alignment vertical="center" wrapText="1"/>
    </xf>
    <xf numFmtId="0" fontId="6" fillId="0" borderId="4" xfId="0" applyFont="1" applyBorder="1" applyAlignment="1">
      <alignment horizontal="center" vertical="center" wrapText="1"/>
    </xf>
    <xf numFmtId="0" fontId="1" fillId="3" borderId="4" xfId="0" applyFont="1" applyFill="1" applyBorder="1" applyAlignment="1">
      <alignment horizontal="justify" vertical="center" wrapText="1"/>
    </xf>
    <xf numFmtId="0" fontId="5" fillId="0" borderId="4" xfId="0" applyFont="1" applyBorder="1" applyAlignment="1">
      <alignment horizontal="center" vertical="center" wrapText="1"/>
    </xf>
    <xf numFmtId="0" fontId="4" fillId="8" borderId="3" xfId="0" applyFont="1" applyFill="1" applyBorder="1" applyAlignment="1">
      <alignment horizontal="left" vertical="center" wrapText="1"/>
    </xf>
    <xf numFmtId="0" fontId="18" fillId="3" borderId="32" xfId="1" applyFont="1" applyFill="1" applyBorder="1" applyAlignment="1">
      <alignment horizontal="center" vertical="center" wrapText="1"/>
    </xf>
    <xf numFmtId="9" fontId="19" fillId="10" borderId="4" xfId="4" applyFont="1" applyFill="1" applyBorder="1" applyAlignment="1">
      <alignment horizontal="center" vertical="center" wrapText="1"/>
    </xf>
    <xf numFmtId="9" fontId="19" fillId="0" borderId="4" xfId="4" applyFont="1" applyBorder="1" applyAlignment="1">
      <alignment horizontal="center" vertical="center" wrapText="1"/>
    </xf>
    <xf numFmtId="9" fontId="19" fillId="0" borderId="15" xfId="4" applyFont="1" applyBorder="1" applyAlignment="1">
      <alignment horizontal="center" vertical="center" wrapText="1"/>
    </xf>
    <xf numFmtId="9" fontId="19" fillId="0" borderId="44" xfId="4" applyFont="1" applyBorder="1" applyAlignment="1">
      <alignment horizontal="center" vertical="center" wrapText="1"/>
    </xf>
    <xf numFmtId="9" fontId="19" fillId="10" borderId="15" xfId="4" applyFont="1" applyFill="1" applyBorder="1" applyAlignment="1">
      <alignment horizontal="center" vertical="center" wrapText="1"/>
    </xf>
    <xf numFmtId="9" fontId="19" fillId="10" borderId="44" xfId="4" applyFont="1" applyFill="1" applyBorder="1" applyAlignment="1">
      <alignment horizontal="center" vertical="center" wrapText="1"/>
    </xf>
    <xf numFmtId="0" fontId="7" fillId="0" borderId="37" xfId="1" applyBorder="1" applyAlignment="1">
      <alignment wrapText="1"/>
    </xf>
    <xf numFmtId="0" fontId="8" fillId="0" borderId="0" xfId="1" applyFont="1" applyBorder="1" applyAlignment="1">
      <alignment horizontal="left" vertical="center" wrapText="1"/>
    </xf>
    <xf numFmtId="0" fontId="8" fillId="2" borderId="0" xfId="1" applyFont="1" applyFill="1" applyBorder="1" applyAlignment="1">
      <alignment vertical="center" wrapText="1"/>
    </xf>
    <xf numFmtId="0" fontId="2" fillId="2" borderId="46" xfId="1" applyFont="1" applyFill="1" applyBorder="1" applyAlignment="1">
      <alignment wrapText="1"/>
    </xf>
    <xf numFmtId="0" fontId="7" fillId="0" borderId="0" xfId="1" applyBorder="1" applyAlignment="1">
      <alignment horizontal="justify" vertical="top" wrapText="1"/>
    </xf>
    <xf numFmtId="0" fontId="2" fillId="0" borderId="0" xfId="1" applyFont="1" applyBorder="1" applyAlignment="1">
      <alignment wrapText="1"/>
    </xf>
    <xf numFmtId="0" fontId="7" fillId="0" borderId="0" xfId="1" applyBorder="1" applyAlignment="1">
      <alignment wrapText="1"/>
    </xf>
    <xf numFmtId="0" fontId="4" fillId="0" borderId="0" xfId="1" applyFont="1" applyBorder="1" applyAlignment="1">
      <alignment wrapText="1"/>
    </xf>
    <xf numFmtId="0" fontId="8" fillId="8" borderId="17" xfId="1" applyFont="1" applyFill="1" applyBorder="1" applyAlignment="1">
      <alignment horizontal="center" vertical="center" wrapText="1"/>
    </xf>
    <xf numFmtId="0" fontId="4" fillId="0" borderId="21" xfId="1" applyFont="1" applyBorder="1" applyAlignment="1">
      <alignment horizontal="center" vertical="center" wrapText="1"/>
    </xf>
    <xf numFmtId="0" fontId="4" fillId="0" borderId="8" xfId="1" applyFont="1" applyBorder="1" applyAlignment="1">
      <alignment horizontal="center" vertical="center" wrapText="1"/>
    </xf>
    <xf numFmtId="0" fontId="4" fillId="0" borderId="8" xfId="2" applyFont="1" applyBorder="1" applyAlignment="1">
      <alignment horizontal="center" vertical="center" wrapText="1"/>
    </xf>
    <xf numFmtId="0" fontId="7" fillId="0" borderId="0" xfId="1" applyBorder="1" applyAlignment="1">
      <alignment horizontal="center" vertical="center" wrapText="1"/>
    </xf>
    <xf numFmtId="0" fontId="7" fillId="0" borderId="47" xfId="1" applyBorder="1" applyAlignment="1">
      <alignment wrapText="1"/>
    </xf>
    <xf numFmtId="0" fontId="4" fillId="8" borderId="0" xfId="0" applyFont="1" applyFill="1" applyBorder="1" applyAlignment="1">
      <alignment horizontal="left" vertical="center" wrapText="1"/>
    </xf>
    <xf numFmtId="0" fontId="4" fillId="8" borderId="57" xfId="0" applyFont="1" applyFill="1" applyBorder="1" applyAlignment="1">
      <alignment horizontal="left" vertical="center" wrapText="1"/>
    </xf>
    <xf numFmtId="0" fontId="7" fillId="0" borderId="46" xfId="1" applyBorder="1" applyAlignment="1">
      <alignment wrapText="1"/>
    </xf>
    <xf numFmtId="0" fontId="7" fillId="0" borderId="47" xfId="1" applyBorder="1" applyAlignment="1">
      <alignment horizontal="center" vertical="center" wrapText="1"/>
    </xf>
    <xf numFmtId="0" fontId="4" fillId="7" borderId="0" xfId="1" applyFont="1" applyFill="1" applyBorder="1" applyAlignment="1">
      <alignment horizontal="right" wrapText="1"/>
    </xf>
    <xf numFmtId="0" fontId="4" fillId="10" borderId="0" xfId="1" applyFont="1" applyFill="1" applyBorder="1" applyAlignment="1">
      <alignment horizontal="right" wrapText="1"/>
    </xf>
    <xf numFmtId="0" fontId="1" fillId="0" borderId="0" xfId="1" applyFont="1" applyBorder="1" applyAlignment="1">
      <alignment wrapText="1"/>
    </xf>
    <xf numFmtId="0" fontId="1" fillId="0" borderId="46" xfId="1" applyFont="1" applyBorder="1" applyAlignment="1">
      <alignment wrapText="1"/>
    </xf>
    <xf numFmtId="0" fontId="17" fillId="0" borderId="0" xfId="1" applyFont="1" applyBorder="1" applyAlignment="1">
      <alignment horizontal="right" wrapText="1"/>
    </xf>
    <xf numFmtId="9" fontId="4" fillId="10" borderId="0" xfId="1" applyNumberFormat="1" applyFont="1" applyFill="1" applyBorder="1" applyAlignment="1">
      <alignment wrapText="1"/>
    </xf>
    <xf numFmtId="0" fontId="4" fillId="0" borderId="46" xfId="1" applyFont="1" applyBorder="1" applyAlignment="1">
      <alignment wrapText="1"/>
    </xf>
    <xf numFmtId="0" fontId="21" fillId="3" borderId="0" xfId="1" applyFont="1" applyFill="1" applyBorder="1" applyAlignment="1">
      <alignment wrapText="1"/>
    </xf>
    <xf numFmtId="0" fontId="17" fillId="0" borderId="0" xfId="1" applyFont="1" applyBorder="1" applyAlignment="1">
      <alignment horizontal="center" wrapText="1"/>
    </xf>
    <xf numFmtId="9" fontId="7" fillId="10" borderId="0" xfId="1" applyNumberFormat="1" applyFill="1" applyBorder="1" applyAlignment="1">
      <alignment wrapText="1"/>
    </xf>
    <xf numFmtId="0" fontId="4" fillId="0" borderId="46" xfId="1" applyFont="1" applyBorder="1" applyAlignment="1">
      <alignment horizontal="left" wrapText="1"/>
    </xf>
    <xf numFmtId="0" fontId="7" fillId="0" borderId="48" xfId="1" applyBorder="1" applyAlignment="1">
      <alignment wrapText="1"/>
    </xf>
    <xf numFmtId="0" fontId="2" fillId="2" borderId="38" xfId="1" applyFont="1" applyFill="1" applyBorder="1" applyAlignment="1">
      <alignment vertical="center" wrapText="1"/>
    </xf>
    <xf numFmtId="0" fontId="4" fillId="11" borderId="8" xfId="0" applyFont="1" applyFill="1" applyBorder="1" applyAlignment="1">
      <alignment horizontal="center" vertical="center"/>
    </xf>
    <xf numFmtId="14" fontId="1" fillId="0" borderId="17" xfId="0" applyNumberFormat="1" applyFont="1" applyBorder="1" applyAlignment="1">
      <alignment horizontal="left" wrapText="1"/>
    </xf>
    <xf numFmtId="0" fontId="1" fillId="0" borderId="8" xfId="0" applyFont="1" applyBorder="1" applyAlignment="1">
      <alignment horizontal="left" wrapText="1"/>
    </xf>
    <xf numFmtId="0" fontId="1" fillId="0" borderId="8" xfId="0" applyFont="1" applyBorder="1"/>
    <xf numFmtId="0" fontId="0" fillId="0" borderId="8" xfId="0" applyBorder="1"/>
    <xf numFmtId="14" fontId="1" fillId="0" borderId="18" xfId="0" applyNumberFormat="1" applyFont="1" applyBorder="1" applyAlignment="1">
      <alignment horizontal="left" wrapText="1"/>
    </xf>
    <xf numFmtId="0" fontId="1" fillId="0" borderId="5" xfId="0" applyFont="1" applyBorder="1" applyAlignment="1">
      <alignment horizontal="left" wrapText="1"/>
    </xf>
    <xf numFmtId="0" fontId="1" fillId="0" borderId="5" xfId="0" applyFont="1" applyBorder="1" applyAlignment="1">
      <alignment wrapText="1"/>
    </xf>
    <xf numFmtId="0" fontId="1" fillId="0" borderId="5" xfId="0" applyFont="1" applyBorder="1" applyAlignment="1">
      <alignment horizontal="left" vertical="center" wrapText="1"/>
    </xf>
    <xf numFmtId="0" fontId="0" fillId="0" borderId="5" xfId="0" applyBorder="1"/>
    <xf numFmtId="0" fontId="0" fillId="0" borderId="9" xfId="0" applyBorder="1"/>
    <xf numFmtId="0" fontId="7" fillId="0" borderId="41" xfId="1" applyBorder="1" applyAlignment="1">
      <alignment horizontal="center" vertical="center" wrapText="1"/>
    </xf>
    <xf numFmtId="0" fontId="7" fillId="0" borderId="29" xfId="1" applyBorder="1" applyAlignment="1">
      <alignment horizontal="center" vertical="center" wrapText="1"/>
    </xf>
    <xf numFmtId="0" fontId="7" fillId="0" borderId="39" xfId="1" applyBorder="1" applyAlignment="1">
      <alignment horizontal="center" vertical="center" wrapText="1"/>
    </xf>
    <xf numFmtId="0" fontId="7" fillId="0" borderId="46" xfId="1" applyBorder="1" applyAlignment="1">
      <alignment horizontal="center" vertical="center" wrapText="1"/>
    </xf>
    <xf numFmtId="0" fontId="7" fillId="0" borderId="0" xfId="1" applyBorder="1" applyAlignment="1">
      <alignment horizontal="center" vertical="center" wrapText="1"/>
    </xf>
    <xf numFmtId="0" fontId="7" fillId="0" borderId="47" xfId="1" applyBorder="1" applyAlignment="1">
      <alignment horizontal="center" vertical="center" wrapText="1"/>
    </xf>
    <xf numFmtId="0" fontId="7" fillId="0" borderId="42" xfId="1" applyBorder="1" applyAlignment="1">
      <alignment horizontal="center" vertical="center" wrapText="1"/>
    </xf>
    <xf numFmtId="0" fontId="7" fillId="0" borderId="37" xfId="1" applyBorder="1" applyAlignment="1">
      <alignment horizontal="center" vertical="center" wrapText="1"/>
    </xf>
    <xf numFmtId="0" fontId="7" fillId="0" borderId="48" xfId="1" applyBorder="1" applyAlignment="1">
      <alignment horizontal="center" vertical="center" wrapText="1"/>
    </xf>
    <xf numFmtId="0" fontId="1" fillId="0" borderId="4" xfId="0" applyFont="1" applyBorder="1" applyAlignment="1">
      <alignment horizontal="center" vertical="center" wrapText="1"/>
    </xf>
    <xf numFmtId="9" fontId="10" fillId="4" borderId="4" xfId="4" applyFont="1" applyFill="1" applyBorder="1" applyAlignment="1">
      <alignment horizontal="center" vertical="center" wrapText="1"/>
    </xf>
    <xf numFmtId="0" fontId="1" fillId="3" borderId="4" xfId="0" applyFont="1" applyFill="1" applyBorder="1" applyAlignment="1">
      <alignment horizontal="justify" vertical="top" wrapText="1"/>
    </xf>
    <xf numFmtId="0" fontId="6" fillId="0" borderId="13"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4" xfId="4" applyNumberFormat="1" applyFont="1" applyFill="1" applyBorder="1" applyAlignment="1">
      <alignment horizontal="center" vertical="center" wrapText="1"/>
    </xf>
    <xf numFmtId="0" fontId="1" fillId="0" borderId="41" xfId="0" applyFont="1" applyBorder="1" applyAlignment="1">
      <alignment horizontal="left" vertical="center" wrapText="1"/>
    </xf>
    <xf numFmtId="0" fontId="1" fillId="0" borderId="39" xfId="0" applyFont="1" applyBorder="1" applyAlignment="1">
      <alignment horizontal="left" vertical="center" wrapText="1"/>
    </xf>
    <xf numFmtId="0" fontId="1" fillId="0" borderId="42" xfId="0" applyFont="1" applyBorder="1" applyAlignment="1">
      <alignment horizontal="left" vertical="center" wrapText="1"/>
    </xf>
    <xf numFmtId="0" fontId="1" fillId="0" borderId="48" xfId="0" applyFont="1" applyBorder="1" applyAlignment="1">
      <alignment horizontal="lef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4" xfId="0" applyFont="1" applyBorder="1" applyAlignment="1">
      <alignment horizontal="center" vertical="center" wrapText="1"/>
    </xf>
    <xf numFmtId="0" fontId="1" fillId="3" borderId="17" xfId="0" applyFont="1" applyFill="1" applyBorder="1" applyAlignment="1">
      <alignment horizontal="center" vertical="center" wrapText="1"/>
    </xf>
    <xf numFmtId="0" fontId="7" fillId="0" borderId="4" xfId="0" applyFont="1" applyBorder="1" applyAlignment="1">
      <alignment horizontal="center" vertical="center" wrapText="1"/>
    </xf>
    <xf numFmtId="9" fontId="10" fillId="4" borderId="6" xfId="4"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1" fillId="0" borderId="32" xfId="0" applyFont="1" applyBorder="1" applyAlignment="1">
      <alignment horizontal="center" vertical="center" wrapText="1"/>
    </xf>
    <xf numFmtId="0" fontId="7"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3" borderId="4" xfId="0" applyFont="1" applyFill="1" applyBorder="1" applyAlignment="1">
      <alignment horizontal="center" vertical="center" wrapText="1"/>
    </xf>
    <xf numFmtId="0" fontId="20" fillId="0" borderId="4" xfId="0" applyFont="1" applyBorder="1" applyAlignment="1">
      <alignment horizontal="center" vertical="center" wrapText="1"/>
    </xf>
    <xf numFmtId="0" fontId="6" fillId="0" borderId="4" xfId="0" applyFont="1" applyBorder="1" applyAlignment="1">
      <alignment horizontal="center" vertical="top" wrapText="1"/>
    </xf>
    <xf numFmtId="0" fontId="6" fillId="0" borderId="4" xfId="0" applyFont="1" applyBorder="1" applyAlignment="1">
      <alignment horizontal="center" vertical="center" wrapText="1"/>
    </xf>
    <xf numFmtId="0" fontId="4" fillId="8" borderId="55" xfId="0" applyFont="1" applyFill="1" applyBorder="1" applyAlignment="1">
      <alignment horizontal="left" vertical="center" wrapText="1"/>
    </xf>
    <xf numFmtId="0" fontId="4" fillId="8" borderId="45" xfId="0" applyFont="1" applyFill="1" applyBorder="1" applyAlignment="1">
      <alignment horizontal="left" vertical="center" wrapText="1"/>
    </xf>
    <xf numFmtId="0" fontId="4" fillId="8" borderId="3" xfId="0" applyFont="1" applyFill="1" applyBorder="1" applyAlignment="1">
      <alignment horizontal="left" vertical="center" wrapText="1"/>
    </xf>
    <xf numFmtId="0" fontId="4" fillId="8" borderId="56" xfId="0" applyFont="1" applyFill="1" applyBorder="1" applyAlignment="1">
      <alignment horizontal="left" vertical="center" wrapText="1"/>
    </xf>
    <xf numFmtId="0" fontId="1" fillId="0" borderId="17" xfId="0" applyFont="1" applyBorder="1" applyAlignment="1">
      <alignment horizontal="center" vertical="center" wrapText="1"/>
    </xf>
    <xf numFmtId="0" fontId="0" fillId="0" borderId="4" xfId="0" applyBorder="1" applyAlignment="1">
      <alignment horizontal="center" vertical="center" wrapText="1"/>
    </xf>
    <xf numFmtId="0" fontId="0" fillId="0" borderId="17" xfId="0"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4" fillId="8" borderId="41" xfId="0" applyFont="1" applyFill="1" applyBorder="1" applyAlignment="1">
      <alignment horizontal="left" vertical="center" wrapText="1"/>
    </xf>
    <xf numFmtId="0" fontId="4" fillId="8" borderId="29" xfId="0" applyFont="1" applyFill="1" applyBorder="1" applyAlignment="1">
      <alignment horizontal="left"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1" fillId="3" borderId="4" xfId="0" applyFont="1" applyFill="1" applyBorder="1" applyAlignment="1">
      <alignment horizontal="justify" vertical="center" wrapText="1"/>
    </xf>
    <xf numFmtId="0" fontId="23"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 fillId="0" borderId="4" xfId="0" applyFont="1" applyBorder="1" applyAlignment="1">
      <alignment horizontal="justify" vertical="center" wrapText="1"/>
    </xf>
    <xf numFmtId="0" fontId="20" fillId="0" borderId="4" xfId="0" applyFont="1" applyBorder="1" applyAlignment="1">
      <alignment horizontal="justify" vertical="center" wrapText="1"/>
    </xf>
    <xf numFmtId="0" fontId="2" fillId="2" borderId="1" xfId="1" applyFont="1" applyFill="1" applyBorder="1" applyAlignment="1">
      <alignment horizontal="center" wrapText="1"/>
    </xf>
    <xf numFmtId="0" fontId="2" fillId="2" borderId="52" xfId="1" applyFont="1" applyFill="1" applyBorder="1" applyAlignment="1">
      <alignment horizontal="center" wrapText="1"/>
    </xf>
    <xf numFmtId="0" fontId="2" fillId="2" borderId="53" xfId="1" applyFont="1" applyFill="1" applyBorder="1" applyAlignment="1">
      <alignment horizontal="center" wrapText="1"/>
    </xf>
    <xf numFmtId="0" fontId="8" fillId="2" borderId="46" xfId="1" applyFont="1" applyFill="1" applyBorder="1" applyAlignment="1">
      <alignment horizontal="left" vertical="center" wrapText="1"/>
    </xf>
    <xf numFmtId="0" fontId="8" fillId="2" borderId="0" xfId="1" applyFont="1" applyFill="1" applyBorder="1" applyAlignment="1">
      <alignment horizontal="left" vertical="center" wrapText="1"/>
    </xf>
    <xf numFmtId="0" fontId="8" fillId="2" borderId="54" xfId="1" applyFont="1" applyFill="1" applyBorder="1" applyAlignment="1">
      <alignment horizontal="left" vertical="center" wrapText="1"/>
    </xf>
    <xf numFmtId="0" fontId="8" fillId="2" borderId="26" xfId="1" applyFont="1" applyFill="1" applyBorder="1" applyAlignment="1">
      <alignment horizontal="left" vertical="center" wrapText="1"/>
    </xf>
    <xf numFmtId="0" fontId="4" fillId="0" borderId="0" xfId="1" applyFont="1" applyBorder="1" applyAlignment="1">
      <alignment horizontal="center" vertical="center" wrapText="1"/>
    </xf>
    <xf numFmtId="0" fontId="1" fillId="2" borderId="0" xfId="1" applyFont="1" applyFill="1" applyBorder="1" applyAlignment="1">
      <alignment horizontal="left" vertical="center" wrapText="1"/>
    </xf>
    <xf numFmtId="0" fontId="8" fillId="2" borderId="0"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8" fillId="9" borderId="46" xfId="1" applyFont="1" applyFill="1" applyBorder="1" applyAlignment="1">
      <alignment horizontal="center" vertical="center" wrapText="1"/>
    </xf>
    <xf numFmtId="0" fontId="8" fillId="9" borderId="0" xfId="1" applyFont="1" applyFill="1" applyBorder="1" applyAlignment="1">
      <alignment horizontal="center" vertical="center" wrapText="1"/>
    </xf>
    <xf numFmtId="0" fontId="8" fillId="9" borderId="29" xfId="1" applyFont="1" applyFill="1" applyBorder="1" applyAlignment="1">
      <alignment horizontal="center" vertical="center" wrapText="1"/>
    </xf>
    <xf numFmtId="0" fontId="8" fillId="9" borderId="39" xfId="1" applyFont="1" applyFill="1" applyBorder="1" applyAlignment="1">
      <alignment horizontal="center" vertical="center" wrapText="1"/>
    </xf>
    <xf numFmtId="0" fontId="8" fillId="9" borderId="42" xfId="1" applyFont="1" applyFill="1" applyBorder="1" applyAlignment="1">
      <alignment horizontal="center" vertical="center" wrapText="1"/>
    </xf>
    <xf numFmtId="0" fontId="8" fillId="9" borderId="37" xfId="1" applyFont="1" applyFill="1" applyBorder="1" applyAlignment="1">
      <alignment horizontal="center" vertical="center" wrapText="1"/>
    </xf>
    <xf numFmtId="0" fontId="8" fillId="9" borderId="48" xfId="1" applyFont="1" applyFill="1" applyBorder="1" applyAlignment="1">
      <alignment horizontal="center" vertical="center" wrapText="1"/>
    </xf>
    <xf numFmtId="0" fontId="4" fillId="8" borderId="17" xfId="0" applyFont="1" applyFill="1" applyBorder="1" applyAlignment="1">
      <alignment horizontal="left" vertical="center" wrapText="1"/>
    </xf>
    <xf numFmtId="0" fontId="4" fillId="8" borderId="4" xfId="0" applyFont="1" applyFill="1" applyBorder="1" applyAlignment="1">
      <alignment horizontal="left" vertical="center" wrapText="1"/>
    </xf>
    <xf numFmtId="0" fontId="4" fillId="8" borderId="8" xfId="0" applyFont="1" applyFill="1" applyBorder="1" applyAlignment="1">
      <alignment horizontal="left" vertical="center" wrapText="1"/>
    </xf>
    <xf numFmtId="49" fontId="24" fillId="10" borderId="6" xfId="1" applyNumberFormat="1" applyFont="1" applyFill="1" applyBorder="1" applyAlignment="1">
      <alignment horizontal="center" vertical="center" wrapText="1"/>
    </xf>
    <xf numFmtId="49" fontId="24" fillId="10" borderId="5" xfId="1" applyNumberFormat="1" applyFont="1" applyFill="1" applyBorder="1" applyAlignment="1">
      <alignment horizontal="center" vertical="center" wrapText="1"/>
    </xf>
    <xf numFmtId="0" fontId="8" fillId="2" borderId="50" xfId="1" applyFont="1" applyFill="1" applyBorder="1" applyAlignment="1">
      <alignment horizontal="center" vertical="center" wrapText="1"/>
    </xf>
    <xf numFmtId="0" fontId="8" fillId="2" borderId="51" xfId="1" applyFont="1" applyFill="1" applyBorder="1" applyAlignment="1">
      <alignment horizontal="center" vertical="center" wrapText="1"/>
    </xf>
    <xf numFmtId="0" fontId="8" fillId="2" borderId="31" xfId="1" applyFont="1" applyFill="1" applyBorder="1" applyAlignment="1">
      <alignment horizontal="center" vertical="center" wrapText="1"/>
    </xf>
    <xf numFmtId="0" fontId="8" fillId="0" borderId="41"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9" xfId="1" applyFont="1" applyBorder="1" applyAlignment="1">
      <alignment horizontal="center" vertical="center" wrapText="1"/>
    </xf>
    <xf numFmtId="0" fontId="8" fillId="0" borderId="46" xfId="1" applyFont="1" applyBorder="1" applyAlignment="1">
      <alignment horizontal="center" vertical="center" wrapText="1"/>
    </xf>
    <xf numFmtId="0" fontId="8" fillId="0" borderId="0" xfId="1" applyFont="1" applyBorder="1" applyAlignment="1">
      <alignment horizontal="center" vertical="center" wrapText="1"/>
    </xf>
    <xf numFmtId="0" fontId="8" fillId="0" borderId="47" xfId="1" applyFont="1" applyBorder="1" applyAlignment="1">
      <alignment horizontal="center" vertical="center" wrapText="1"/>
    </xf>
    <xf numFmtId="0" fontId="8" fillId="0" borderId="42" xfId="1" applyFont="1" applyBorder="1" applyAlignment="1">
      <alignment horizontal="center" vertical="center" wrapText="1"/>
    </xf>
    <xf numFmtId="0" fontId="8" fillId="0" borderId="37" xfId="1" applyFont="1" applyBorder="1" applyAlignment="1">
      <alignment horizontal="center" vertical="center" wrapText="1"/>
    </xf>
    <xf numFmtId="0" fontId="8" fillId="0" borderId="48" xfId="1" applyFont="1" applyBorder="1" applyAlignment="1">
      <alignment horizontal="center" vertical="center" wrapText="1"/>
    </xf>
    <xf numFmtId="0" fontId="1" fillId="0" borderId="50" xfId="1" applyFont="1" applyBorder="1" applyAlignment="1">
      <alignment horizontal="center" vertical="center" wrapText="1"/>
    </xf>
    <xf numFmtId="0" fontId="7" fillId="0" borderId="51" xfId="1" applyBorder="1" applyAlignment="1">
      <alignment horizontal="center" vertical="center" wrapText="1"/>
    </xf>
    <xf numFmtId="0" fontId="7" fillId="0" borderId="31" xfId="1" applyBorder="1" applyAlignment="1">
      <alignment horizontal="center" vertical="center" wrapText="1"/>
    </xf>
    <xf numFmtId="49" fontId="24" fillId="10" borderId="7" xfId="1" applyNumberFormat="1" applyFont="1" applyFill="1" applyBorder="1" applyAlignment="1">
      <alignment horizontal="center" vertical="center" wrapText="1"/>
    </xf>
    <xf numFmtId="49" fontId="24" fillId="10" borderId="9" xfId="1" applyNumberFormat="1" applyFont="1" applyFill="1" applyBorder="1" applyAlignment="1">
      <alignment horizontal="center" vertical="center" wrapText="1"/>
    </xf>
    <xf numFmtId="49" fontId="24" fillId="10" borderId="16" xfId="1" applyNumberFormat="1" applyFont="1" applyFill="1" applyBorder="1" applyAlignment="1">
      <alignment horizontal="center" vertical="center" wrapText="1"/>
    </xf>
    <xf numFmtId="49" fontId="24" fillId="10" borderId="18" xfId="1" applyNumberFormat="1" applyFont="1" applyFill="1" applyBorder="1" applyAlignment="1">
      <alignment horizontal="center" vertical="center" wrapText="1"/>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41" xfId="1" applyFont="1" applyBorder="1" applyAlignment="1">
      <alignment horizontal="center" vertical="center" wrapText="1"/>
    </xf>
    <xf numFmtId="0" fontId="1" fillId="0" borderId="29" xfId="1" applyFont="1" applyBorder="1" applyAlignment="1">
      <alignment horizontal="center" vertical="center" wrapText="1"/>
    </xf>
    <xf numFmtId="0" fontId="1" fillId="0" borderId="39" xfId="1" applyFont="1" applyBorder="1" applyAlignment="1">
      <alignment horizontal="center" vertical="center" wrapText="1"/>
    </xf>
    <xf numFmtId="0" fontId="1" fillId="0" borderId="46" xfId="1" applyFont="1" applyBorder="1" applyAlignment="1">
      <alignment horizontal="center" vertical="center" wrapText="1"/>
    </xf>
    <xf numFmtId="0" fontId="1" fillId="0" borderId="0" xfId="1" applyFont="1" applyBorder="1" applyAlignment="1">
      <alignment horizontal="center" vertical="center" wrapText="1"/>
    </xf>
    <xf numFmtId="0" fontId="1" fillId="0" borderId="47"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37" xfId="1" applyFont="1" applyBorder="1" applyAlignment="1">
      <alignment horizontal="center" vertical="center" wrapText="1"/>
    </xf>
    <xf numFmtId="0" fontId="1" fillId="0" borderId="48" xfId="1" applyFont="1" applyBorder="1" applyAlignment="1">
      <alignment horizontal="center" vertical="center" wrapText="1"/>
    </xf>
    <xf numFmtId="0" fontId="1" fillId="0" borderId="50" xfId="1" applyFont="1" applyBorder="1" applyAlignment="1">
      <alignment horizontal="center" wrapText="1"/>
    </xf>
    <xf numFmtId="0" fontId="1" fillId="0" borderId="51" xfId="1" applyFont="1" applyBorder="1" applyAlignment="1">
      <alignment horizontal="center" wrapText="1"/>
    </xf>
    <xf numFmtId="0" fontId="1" fillId="0" borderId="31" xfId="1" applyFont="1" applyBorder="1" applyAlignment="1">
      <alignment horizontal="center" wrapText="1"/>
    </xf>
    <xf numFmtId="0" fontId="2" fillId="2" borderId="41" xfId="1" applyFont="1" applyFill="1" applyBorder="1" applyAlignment="1">
      <alignment horizontal="center" wrapText="1"/>
    </xf>
    <xf numFmtId="0" fontId="2" fillId="2" borderId="46" xfId="1" applyFont="1" applyFill="1" applyBorder="1" applyAlignment="1">
      <alignment horizontal="center" wrapText="1"/>
    </xf>
    <xf numFmtId="0" fontId="2" fillId="2" borderId="42" xfId="1" applyFont="1" applyFill="1" applyBorder="1" applyAlignment="1">
      <alignment horizontal="center" wrapText="1"/>
    </xf>
    <xf numFmtId="0" fontId="4" fillId="11" borderId="14" xfId="0" applyFont="1" applyFill="1" applyBorder="1" applyAlignment="1">
      <alignment horizontal="center" vertical="center"/>
    </xf>
    <xf numFmtId="0" fontId="4" fillId="11" borderId="14" xfId="0" applyFont="1" applyFill="1" applyBorder="1" applyAlignment="1">
      <alignment horizontal="center" vertical="center" wrapText="1"/>
    </xf>
    <xf numFmtId="0" fontId="20" fillId="0" borderId="21" xfId="0" applyFont="1" applyBorder="1" applyAlignment="1">
      <alignment vertical="center"/>
    </xf>
    <xf numFmtId="14" fontId="4" fillId="11" borderId="17" xfId="0" applyNumberFormat="1" applyFont="1" applyFill="1" applyBorder="1" applyAlignment="1">
      <alignment horizontal="center" vertical="center" wrapText="1"/>
    </xf>
    <xf numFmtId="0" fontId="4" fillId="11" borderId="4" xfId="0" applyFont="1" applyFill="1" applyBorder="1" applyAlignment="1">
      <alignment horizontal="center" vertical="center" wrapText="1"/>
    </xf>
    <xf numFmtId="0" fontId="7" fillId="0" borderId="1" xfId="1" applyBorder="1" applyAlignment="1">
      <alignment horizontal="center" wrapText="1"/>
    </xf>
    <xf numFmtId="0" fontId="7" fillId="0" borderId="52" xfId="1" applyBorder="1" applyAlignment="1">
      <alignment horizontal="center" wrapText="1"/>
    </xf>
    <xf numFmtId="0" fontId="7" fillId="0" borderId="53" xfId="1" applyBorder="1" applyAlignment="1">
      <alignment horizontal="center" wrapText="1"/>
    </xf>
    <xf numFmtId="0" fontId="18" fillId="3" borderId="32" xfId="1" applyFont="1" applyFill="1" applyBorder="1" applyAlignment="1">
      <alignment horizontal="center" vertical="center" wrapText="1"/>
    </xf>
    <xf numFmtId="0" fontId="18" fillId="3" borderId="30" xfId="1" applyFont="1" applyFill="1" applyBorder="1" applyAlignment="1">
      <alignment horizontal="center" vertical="center" wrapText="1"/>
    </xf>
    <xf numFmtId="0" fontId="18" fillId="3" borderId="10" xfId="1" applyFont="1" applyFill="1" applyBorder="1" applyAlignment="1">
      <alignment horizontal="center" vertical="center" wrapText="1"/>
    </xf>
    <xf numFmtId="9" fontId="19" fillId="10" borderId="4" xfId="4" applyFont="1" applyFill="1" applyBorder="1" applyAlignment="1">
      <alignment horizontal="center" vertical="center" wrapText="1"/>
    </xf>
    <xf numFmtId="9" fontId="19" fillId="10" borderId="15" xfId="4" applyFont="1" applyFill="1" applyBorder="1" applyAlignment="1">
      <alignment horizontal="center" vertical="center" wrapText="1"/>
    </xf>
    <xf numFmtId="9" fontId="19" fillId="10" borderId="2" xfId="4" applyFont="1" applyFill="1" applyBorder="1" applyAlignment="1">
      <alignment horizontal="center" vertical="center" wrapText="1"/>
    </xf>
    <xf numFmtId="9" fontId="19" fillId="10" borderId="11" xfId="4" applyFont="1" applyFill="1" applyBorder="1" applyAlignment="1">
      <alignment horizontal="center" vertical="center" wrapText="1"/>
    </xf>
    <xf numFmtId="0" fontId="22" fillId="0" borderId="12" xfId="0" applyFont="1" applyBorder="1" applyAlignment="1">
      <alignment horizontal="left" vertical="center" wrapText="1"/>
    </xf>
    <xf numFmtId="0" fontId="22" fillId="0" borderId="23" xfId="0" applyFont="1" applyBorder="1" applyAlignment="1">
      <alignment horizontal="left" vertical="center" wrapText="1"/>
    </xf>
    <xf numFmtId="0" fontId="0" fillId="0" borderId="4" xfId="0" applyBorder="1" applyAlignment="1">
      <alignment horizontal="left"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5" fillId="3" borderId="4" xfId="0" applyFont="1" applyFill="1" applyBorder="1" applyAlignment="1">
      <alignment horizontal="left" vertical="center" wrapText="1"/>
    </xf>
    <xf numFmtId="0" fontId="1" fillId="0" borderId="15" xfId="0" applyFont="1" applyBorder="1" applyAlignment="1">
      <alignment horizontal="center" vertical="center" wrapText="1"/>
    </xf>
    <xf numFmtId="9" fontId="19" fillId="0" borderId="44" xfId="4" applyFont="1" applyBorder="1" applyAlignment="1">
      <alignment horizontal="center" vertical="center" wrapText="1"/>
    </xf>
    <xf numFmtId="9" fontId="19" fillId="0" borderId="2" xfId="4" applyFont="1" applyBorder="1" applyAlignment="1">
      <alignment horizontal="center" vertical="center" wrapText="1"/>
    </xf>
    <xf numFmtId="9" fontId="19" fillId="0" borderId="11" xfId="4" applyFont="1" applyBorder="1" applyAlignment="1">
      <alignment horizontal="center" vertical="center" wrapText="1"/>
    </xf>
    <xf numFmtId="0" fontId="17" fillId="0" borderId="0" xfId="1" applyFont="1" applyAlignment="1">
      <alignment horizontal="center" vertical="center" wrapText="1"/>
    </xf>
    <xf numFmtId="9" fontId="19" fillId="10" borderId="40" xfId="4" applyFont="1" applyFill="1" applyBorder="1" applyAlignment="1">
      <alignment horizontal="center" vertical="center" wrapText="1"/>
    </xf>
    <xf numFmtId="9" fontId="19" fillId="10" borderId="44" xfId="4" applyFont="1" applyFill="1" applyBorder="1" applyAlignment="1">
      <alignment horizontal="center" vertical="center" wrapText="1"/>
    </xf>
    <xf numFmtId="9" fontId="19" fillId="0" borderId="4" xfId="4" applyFont="1" applyBorder="1" applyAlignment="1">
      <alignment horizontal="center" vertical="center" wrapText="1"/>
    </xf>
    <xf numFmtId="9" fontId="19" fillId="0" borderId="15" xfId="4" applyFont="1" applyBorder="1" applyAlignment="1">
      <alignment horizontal="center" vertical="center" wrapText="1"/>
    </xf>
    <xf numFmtId="9" fontId="19" fillId="0" borderId="40" xfId="4" applyFont="1" applyBorder="1" applyAlignment="1">
      <alignment horizontal="center" vertical="center" wrapText="1"/>
    </xf>
    <xf numFmtId="0" fontId="5" fillId="3" borderId="13"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1" fillId="0" borderId="19" xfId="0" applyFont="1" applyBorder="1" applyAlignment="1">
      <alignment horizontal="center" vertical="center" wrapText="1"/>
    </xf>
    <xf numFmtId="0" fontId="12" fillId="0" borderId="21" xfId="0" applyFont="1" applyBorder="1" applyAlignment="1">
      <alignment horizontal="center" vertical="center" wrapText="1"/>
    </xf>
    <xf numFmtId="0" fontId="5" fillId="0" borderId="4" xfId="0" applyFont="1" applyBorder="1" applyAlignment="1">
      <alignment horizontal="left" vertical="center" wrapText="1"/>
    </xf>
    <xf numFmtId="9" fontId="10" fillId="4" borderId="13" xfId="4" applyFont="1" applyFill="1" applyBorder="1" applyAlignment="1">
      <alignment horizontal="center" vertical="center" wrapText="1"/>
    </xf>
    <xf numFmtId="9" fontId="10" fillId="4" borderId="14" xfId="4" applyFont="1" applyFill="1" applyBorder="1" applyAlignment="1">
      <alignment horizontal="center" vertical="center" wrapText="1"/>
    </xf>
    <xf numFmtId="49" fontId="8" fillId="8" borderId="1" xfId="1" applyNumberFormat="1" applyFont="1" applyFill="1" applyBorder="1" applyAlignment="1">
      <alignment horizontal="center" vertical="center" wrapText="1"/>
    </xf>
    <xf numFmtId="49" fontId="8" fillId="8" borderId="28" xfId="1" applyNumberFormat="1" applyFont="1" applyFill="1" applyBorder="1" applyAlignment="1">
      <alignment horizontal="center" vertical="center" wrapText="1"/>
    </xf>
    <xf numFmtId="49" fontId="8" fillId="8" borderId="12" xfId="1" applyNumberFormat="1" applyFont="1" applyFill="1" applyBorder="1" applyAlignment="1">
      <alignment horizontal="center" vertical="center" wrapText="1"/>
    </xf>
    <xf numFmtId="49" fontId="8" fillId="8" borderId="25" xfId="1" applyNumberFormat="1" applyFont="1" applyFill="1" applyBorder="1" applyAlignment="1">
      <alignment horizontal="center" vertical="center" wrapText="1"/>
    </xf>
    <xf numFmtId="0" fontId="8" fillId="8" borderId="41" xfId="1" applyFont="1" applyFill="1" applyBorder="1" applyAlignment="1">
      <alignment horizontal="center" vertical="center" wrapText="1"/>
    </xf>
    <xf numFmtId="0" fontId="8" fillId="8" borderId="46" xfId="1" applyFont="1" applyFill="1" applyBorder="1" applyAlignment="1">
      <alignment horizontal="center" vertical="center" wrapText="1"/>
    </xf>
    <xf numFmtId="0" fontId="2" fillId="2" borderId="0" xfId="1" applyFont="1" applyFill="1" applyAlignment="1">
      <alignment horizontal="center" vertical="center" wrapText="1"/>
    </xf>
    <xf numFmtId="0" fontId="3" fillId="9" borderId="29" xfId="1" applyFont="1" applyFill="1" applyBorder="1" applyAlignment="1">
      <alignment horizontal="center" vertical="center" wrapText="1"/>
    </xf>
    <xf numFmtId="0" fontId="3" fillId="9" borderId="37" xfId="1" applyFont="1" applyFill="1" applyBorder="1" applyAlignment="1">
      <alignment horizontal="center" vertical="center" wrapText="1"/>
    </xf>
    <xf numFmtId="49" fontId="8" fillId="8" borderId="39" xfId="1" applyNumberFormat="1" applyFont="1" applyFill="1" applyBorder="1" applyAlignment="1">
      <alignment horizontal="center" vertical="center" wrapText="1"/>
    </xf>
    <xf numFmtId="0" fontId="2" fillId="2" borderId="33" xfId="1" applyFont="1" applyFill="1" applyBorder="1" applyAlignment="1">
      <alignment horizontal="center" wrapText="1"/>
    </xf>
    <xf numFmtId="0" fontId="2" fillId="2" borderId="43" xfId="1" applyFont="1" applyFill="1" applyBorder="1" applyAlignment="1">
      <alignment horizontal="center" wrapText="1"/>
    </xf>
    <xf numFmtId="0" fontId="15" fillId="2" borderId="6"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15" fillId="0" borderId="5" xfId="1" applyFont="1" applyBorder="1" applyAlignment="1">
      <alignment horizontal="center" vertical="center" wrapText="1"/>
    </xf>
    <xf numFmtId="0" fontId="16" fillId="0" borderId="5" xfId="1" applyFont="1" applyBorder="1" applyAlignment="1">
      <alignment horizontal="center" vertical="center" wrapText="1"/>
    </xf>
    <xf numFmtId="0" fontId="4" fillId="0" borderId="29" xfId="1" applyFont="1" applyBorder="1" applyAlignment="1">
      <alignment horizontal="center" vertical="center" wrapText="1"/>
    </xf>
    <xf numFmtId="0" fontId="4" fillId="0" borderId="0" xfId="1" applyFont="1" applyAlignment="1">
      <alignment horizontal="center" vertical="center" wrapText="1"/>
    </xf>
    <xf numFmtId="0" fontId="8" fillId="2" borderId="0" xfId="1" applyFont="1" applyFill="1" applyAlignment="1">
      <alignment horizontal="left" vertical="center" wrapText="1"/>
    </xf>
    <xf numFmtId="0" fontId="1" fillId="2" borderId="0" xfId="1" applyFont="1" applyFill="1" applyAlignment="1">
      <alignment horizontal="center" vertical="center" wrapText="1"/>
    </xf>
    <xf numFmtId="0" fontId="2" fillId="2" borderId="50" xfId="1" applyFont="1" applyFill="1" applyBorder="1" applyAlignment="1">
      <alignment horizontal="left" vertical="center" wrapText="1"/>
    </xf>
    <xf numFmtId="0" fontId="2" fillId="2" borderId="51" xfId="1" applyFont="1" applyFill="1" applyBorder="1" applyAlignment="1">
      <alignment horizontal="left" vertical="center" wrapText="1"/>
    </xf>
    <xf numFmtId="0" fontId="2" fillId="2" borderId="31" xfId="1" applyFont="1" applyFill="1" applyBorder="1" applyAlignment="1">
      <alignment horizontal="left" vertical="center" wrapText="1"/>
    </xf>
    <xf numFmtId="0" fontId="2" fillId="2" borderId="42" xfId="1" applyFont="1" applyFill="1" applyBorder="1" applyAlignment="1">
      <alignment horizontal="left" vertical="center" wrapText="1"/>
    </xf>
    <xf numFmtId="0" fontId="2" fillId="2" borderId="37" xfId="1" applyFont="1" applyFill="1" applyBorder="1" applyAlignment="1">
      <alignment horizontal="left" vertical="center" wrapText="1"/>
    </xf>
    <xf numFmtId="0" fontId="2" fillId="2" borderId="48" xfId="1" applyFont="1" applyFill="1" applyBorder="1" applyAlignment="1">
      <alignment horizontal="left" vertical="center" wrapText="1"/>
    </xf>
  </cellXfs>
  <cellStyles count="5">
    <cellStyle name="Normal" xfId="0" builtinId="0"/>
    <cellStyle name="Normal 2" xfId="1" xr:uid="{00000000-0005-0000-0000-000001000000}"/>
    <cellStyle name="Normal 6" xfId="2" xr:uid="{00000000-0005-0000-0000-000002000000}"/>
    <cellStyle name="Normal 6 2" xfId="3" xr:uid="{00000000-0005-0000-0000-000003000000}"/>
    <cellStyle name="Porcentaje" xfId="4" builtinId="5"/>
  </cellStyles>
  <dxfs count="6">
    <dxf>
      <fill>
        <patternFill>
          <bgColor rgb="FF00B050"/>
        </patternFill>
      </fill>
    </dxf>
    <dxf>
      <fill>
        <patternFill>
          <bgColor rgb="FFFFC00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s>
  <tableStyles count="0" defaultTableStyle="TableStyleMedium9" defaultPivotStyle="PivotStyleLight16"/>
  <colors>
    <mruColors>
      <color rgb="FFFFFF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20</xdr:col>
      <xdr:colOff>416364</xdr:colOff>
      <xdr:row>0</xdr:row>
      <xdr:rowOff>122465</xdr:rowOff>
    </xdr:from>
    <xdr:to>
      <xdr:col>22</xdr:col>
      <xdr:colOff>162511</xdr:colOff>
      <xdr:row>3</xdr:row>
      <xdr:rowOff>203582</xdr:rowOff>
    </xdr:to>
    <xdr:pic>
      <xdr:nvPicPr>
        <xdr:cNvPr id="3" name="32 Imagen" descr="logocapitalmusical">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90900" y="122465"/>
          <a:ext cx="780290" cy="883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9264</xdr:colOff>
      <xdr:row>0</xdr:row>
      <xdr:rowOff>157495</xdr:rowOff>
    </xdr:from>
    <xdr:to>
      <xdr:col>0</xdr:col>
      <xdr:colOff>1432192</xdr:colOff>
      <xdr:row>3</xdr:row>
      <xdr:rowOff>86735</xdr:rowOff>
    </xdr:to>
    <xdr:pic>
      <xdr:nvPicPr>
        <xdr:cNvPr id="5" name="Imagen 4">
          <a:extLst>
            <a:ext uri="{FF2B5EF4-FFF2-40B4-BE49-F238E27FC236}">
              <a16:creationId xmlns:a16="http://schemas.microsoft.com/office/drawing/2014/main" id="{980AED2A-B118-5B93-72B3-D107C5AEE6E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264" y="157495"/>
          <a:ext cx="1422928" cy="7320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666751</xdr:colOff>
      <xdr:row>0</xdr:row>
      <xdr:rowOff>54426</xdr:rowOff>
    </xdr:from>
    <xdr:to>
      <xdr:col>7</xdr:col>
      <xdr:colOff>1447041</xdr:colOff>
      <xdr:row>3</xdr:row>
      <xdr:rowOff>285221</xdr:rowOff>
    </xdr:to>
    <xdr:pic>
      <xdr:nvPicPr>
        <xdr:cNvPr id="5" name="32 Imagen" descr="logocapitalmusical">
          <a:extLst>
            <a:ext uri="{FF2B5EF4-FFF2-40B4-BE49-F238E27FC236}">
              <a16:creationId xmlns:a16="http://schemas.microsoft.com/office/drawing/2014/main" id="{8386DBFB-5CC3-4A36-8EAC-7DC172E0C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48858" y="54426"/>
          <a:ext cx="780290" cy="883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122464</xdr:colOff>
      <xdr:row>0</xdr:row>
      <xdr:rowOff>40821</xdr:rowOff>
    </xdr:from>
    <xdr:to>
      <xdr:col>0</xdr:col>
      <xdr:colOff>1545392</xdr:colOff>
      <xdr:row>3</xdr:row>
      <xdr:rowOff>119739</xdr:rowOff>
    </xdr:to>
    <xdr:pic>
      <xdr:nvPicPr>
        <xdr:cNvPr id="6" name="Imagen 5">
          <a:extLst>
            <a:ext uri="{FF2B5EF4-FFF2-40B4-BE49-F238E27FC236}">
              <a16:creationId xmlns:a16="http://schemas.microsoft.com/office/drawing/2014/main" id="{222A23BC-0BB8-47CF-B7FA-2B5FDD612D1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2464" y="40821"/>
          <a:ext cx="1422928" cy="7320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42333</xdr:colOff>
      <xdr:row>0</xdr:row>
      <xdr:rowOff>201461</xdr:rowOff>
    </xdr:from>
    <xdr:to>
      <xdr:col>1</xdr:col>
      <xdr:colOff>1174749</xdr:colOff>
      <xdr:row>1</xdr:row>
      <xdr:rowOff>402167</xdr:rowOff>
    </xdr:to>
    <xdr:pic>
      <xdr:nvPicPr>
        <xdr:cNvPr id="2" name="Imagen 3">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1058" y="201461"/>
          <a:ext cx="1132416" cy="657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52</xdr:col>
      <xdr:colOff>109536</xdr:colOff>
      <xdr:row>0</xdr:row>
      <xdr:rowOff>59531</xdr:rowOff>
    </xdr:from>
    <xdr:to>
      <xdr:col>54</xdr:col>
      <xdr:colOff>192199</xdr:colOff>
      <xdr:row>1</xdr:row>
      <xdr:rowOff>500063</xdr:rowOff>
    </xdr:to>
    <xdr:pic>
      <xdr:nvPicPr>
        <xdr:cNvPr id="3" name="32 Imagen" descr="logocapitalmusical">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437511" y="59531"/>
          <a:ext cx="758938" cy="8977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dicador%20Alcaldia/ANGIE/Downloads/Cronograma%20GH%202016%20...%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Ene"/>
      <sheetName val="Feb"/>
      <sheetName val="Mar"/>
      <sheetName val="Abr"/>
      <sheetName val="May"/>
      <sheetName val="Jun"/>
      <sheetName val="Jul"/>
      <sheetName val="Ago"/>
      <sheetName val="Sep"/>
      <sheetName val="Oct"/>
      <sheetName val="Nov"/>
      <sheetName val="Dic"/>
      <sheetName val="GRD"/>
      <sheetName val="Historico"/>
      <sheetName val="Instrucciones"/>
      <sheetName val="Hoj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5">
          <cell r="F5">
            <v>42657</v>
          </cell>
        </row>
        <row r="6">
          <cell r="F6">
            <v>42658</v>
          </cell>
        </row>
        <row r="7">
          <cell r="F7">
            <v>42659</v>
          </cell>
        </row>
        <row r="8">
          <cell r="F8">
            <v>42660</v>
          </cell>
        </row>
        <row r="9">
          <cell r="F9">
            <v>42661</v>
          </cell>
        </row>
        <row r="10">
          <cell r="F10">
            <v>42662</v>
          </cell>
        </row>
      </sheetData>
    </sheetDataSet>
  </externalBook>
</externalLink>
</file>

<file path=xl/persons/person.xml><?xml version="1.0" encoding="utf-8"?>
<personList xmlns="http://schemas.microsoft.com/office/spreadsheetml/2018/threadedcomments" xmlns:x="http://schemas.openxmlformats.org/spreadsheetml/2006/main">
  <person displayName="Angie" id="{C1C43A81-5DDD-4E34-9108-18E927382470}" userId="Angie"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6"/>
  <dimension ref="A1:W243"/>
  <sheetViews>
    <sheetView showGridLines="0" tabSelected="1" zoomScale="70" zoomScaleNormal="70" zoomScaleSheetLayoutView="80" workbookViewId="0">
      <selection activeCell="R1" sqref="R1:T1"/>
    </sheetView>
  </sheetViews>
  <sheetFormatPr baseColWidth="10" defaultColWidth="16" defaultRowHeight="12.75" x14ac:dyDescent="0.2"/>
  <cols>
    <col min="1" max="1" width="22.5703125" style="22" customWidth="1"/>
    <col min="2" max="2" width="31.42578125" style="78" customWidth="1"/>
    <col min="3" max="3" width="13.5703125" style="22" customWidth="1"/>
    <col min="4" max="4" width="20.42578125" style="22" customWidth="1"/>
    <col min="5" max="5" width="10.85546875" style="22" customWidth="1"/>
    <col min="6" max="6" width="7.85546875" style="22" customWidth="1"/>
    <col min="7" max="7" width="12.5703125" style="22" hidden="1" customWidth="1"/>
    <col min="8" max="8" width="13.140625" style="22" hidden="1" customWidth="1"/>
    <col min="9" max="9" width="12.140625" style="26" hidden="1" customWidth="1"/>
    <col min="10" max="10" width="12.28515625" style="22" customWidth="1"/>
    <col min="11" max="11" width="20.5703125" style="22" customWidth="1"/>
    <col min="12" max="23" width="7.7109375" style="29" customWidth="1"/>
    <col min="24" max="16384" width="16" style="22"/>
  </cols>
  <sheetData>
    <row r="1" spans="1:23" ht="28.5" customHeight="1" thickBot="1" x14ac:dyDescent="0.25">
      <c r="A1" s="189"/>
      <c r="B1" s="213" t="s">
        <v>158</v>
      </c>
      <c r="C1" s="214"/>
      <c r="D1" s="214"/>
      <c r="E1" s="214"/>
      <c r="F1" s="214"/>
      <c r="G1" s="214"/>
      <c r="H1" s="214"/>
      <c r="I1" s="214"/>
      <c r="J1" s="214"/>
      <c r="K1" s="214"/>
      <c r="L1" s="214"/>
      <c r="M1" s="214"/>
      <c r="N1" s="214"/>
      <c r="O1" s="214"/>
      <c r="P1" s="214"/>
      <c r="Q1" s="215"/>
      <c r="R1" s="311" t="s">
        <v>163</v>
      </c>
      <c r="S1" s="312"/>
      <c r="T1" s="313"/>
      <c r="U1" s="134"/>
      <c r="V1" s="135"/>
      <c r="W1" s="136"/>
    </row>
    <row r="2" spans="1:23" ht="17.25" customHeight="1" thickBot="1" x14ac:dyDescent="0.25">
      <c r="A2" s="190"/>
      <c r="B2" s="216" t="s">
        <v>159</v>
      </c>
      <c r="C2" s="217"/>
      <c r="D2" s="217"/>
      <c r="E2" s="217"/>
      <c r="F2" s="217"/>
      <c r="G2" s="217"/>
      <c r="H2" s="217"/>
      <c r="I2" s="217"/>
      <c r="J2" s="217"/>
      <c r="K2" s="217"/>
      <c r="L2" s="217"/>
      <c r="M2" s="217"/>
      <c r="N2" s="217"/>
      <c r="O2" s="217"/>
      <c r="P2" s="217"/>
      <c r="Q2" s="218"/>
      <c r="R2" s="311" t="s">
        <v>161</v>
      </c>
      <c r="S2" s="312"/>
      <c r="T2" s="313"/>
      <c r="U2" s="137"/>
      <c r="V2" s="138"/>
      <c r="W2" s="139"/>
    </row>
    <row r="3" spans="1:23" ht="17.25" customHeight="1" thickBot="1" x14ac:dyDescent="0.25">
      <c r="A3" s="190"/>
      <c r="B3" s="219"/>
      <c r="C3" s="220"/>
      <c r="D3" s="220"/>
      <c r="E3" s="220"/>
      <c r="F3" s="220"/>
      <c r="G3" s="220"/>
      <c r="H3" s="220"/>
      <c r="I3" s="220"/>
      <c r="J3" s="220"/>
      <c r="K3" s="220"/>
      <c r="L3" s="220"/>
      <c r="M3" s="220"/>
      <c r="N3" s="220"/>
      <c r="O3" s="220"/>
      <c r="P3" s="220"/>
      <c r="Q3" s="221"/>
      <c r="R3" s="311" t="s">
        <v>162</v>
      </c>
      <c r="S3" s="312"/>
      <c r="T3" s="313"/>
      <c r="U3" s="137"/>
      <c r="V3" s="138"/>
      <c r="W3" s="139"/>
    </row>
    <row r="4" spans="1:23" ht="27.75" customHeight="1" thickBot="1" x14ac:dyDescent="0.25">
      <c r="A4" s="191"/>
      <c r="B4" s="222"/>
      <c r="C4" s="223"/>
      <c r="D4" s="223"/>
      <c r="E4" s="223"/>
      <c r="F4" s="223"/>
      <c r="G4" s="223"/>
      <c r="H4" s="223"/>
      <c r="I4" s="223"/>
      <c r="J4" s="223"/>
      <c r="K4" s="223"/>
      <c r="L4" s="223"/>
      <c r="M4" s="223"/>
      <c r="N4" s="223"/>
      <c r="O4" s="223"/>
      <c r="P4" s="223"/>
      <c r="Q4" s="224"/>
      <c r="R4" s="314" t="s">
        <v>168</v>
      </c>
      <c r="S4" s="315"/>
      <c r="T4" s="316"/>
      <c r="U4" s="140"/>
      <c r="V4" s="141"/>
      <c r="W4" s="142"/>
    </row>
    <row r="5" spans="1:23" ht="25.5" customHeight="1" x14ac:dyDescent="0.2">
      <c r="A5" s="192" t="s">
        <v>86</v>
      </c>
      <c r="B5" s="193"/>
      <c r="C5" s="93"/>
      <c r="D5" s="196" t="s">
        <v>1</v>
      </c>
      <c r="E5" s="197"/>
      <c r="F5" s="197"/>
      <c r="G5" s="198" t="s">
        <v>26</v>
      </c>
      <c r="H5" s="200"/>
      <c r="I5" s="200"/>
      <c r="J5" s="200"/>
      <c r="K5" s="94"/>
      <c r="L5" s="201" t="s">
        <v>157</v>
      </c>
      <c r="M5" s="202"/>
      <c r="N5" s="202"/>
      <c r="O5" s="202"/>
      <c r="P5" s="202"/>
      <c r="Q5" s="202"/>
      <c r="R5" s="202"/>
      <c r="S5" s="202"/>
      <c r="T5" s="202"/>
      <c r="U5" s="203"/>
      <c r="V5" s="203"/>
      <c r="W5" s="204"/>
    </row>
    <row r="6" spans="1:23" ht="11.25" customHeight="1" thickBot="1" x14ac:dyDescent="0.25">
      <c r="A6" s="194"/>
      <c r="B6" s="195"/>
      <c r="C6" s="93"/>
      <c r="D6" s="196"/>
      <c r="E6" s="197"/>
      <c r="F6" s="197"/>
      <c r="G6" s="199"/>
      <c r="H6" s="200"/>
      <c r="I6" s="200"/>
      <c r="J6" s="200"/>
      <c r="K6" s="94"/>
      <c r="L6" s="205"/>
      <c r="M6" s="206"/>
      <c r="N6" s="206"/>
      <c r="O6" s="206"/>
      <c r="P6" s="206"/>
      <c r="Q6" s="206"/>
      <c r="R6" s="206"/>
      <c r="S6" s="206"/>
      <c r="T6" s="206"/>
      <c r="U6" s="206"/>
      <c r="V6" s="206"/>
      <c r="W6" s="207"/>
    </row>
    <row r="7" spans="1:23" ht="12.75" customHeight="1" x14ac:dyDescent="0.2">
      <c r="A7" s="95"/>
      <c r="B7" s="96"/>
      <c r="C7" s="97"/>
      <c r="D7" s="98"/>
      <c r="E7" s="98"/>
      <c r="F7" s="98"/>
      <c r="G7" s="98"/>
      <c r="H7" s="98"/>
      <c r="I7" s="99"/>
      <c r="J7" s="98"/>
      <c r="K7" s="98"/>
      <c r="L7" s="230"/>
      <c r="M7" s="211"/>
      <c r="N7" s="211"/>
      <c r="O7" s="211"/>
      <c r="P7" s="211"/>
      <c r="Q7" s="211"/>
      <c r="R7" s="211"/>
      <c r="S7" s="211"/>
      <c r="T7" s="211"/>
      <c r="U7" s="211"/>
      <c r="V7" s="211"/>
      <c r="W7" s="228"/>
    </row>
    <row r="8" spans="1:23" ht="49.5" customHeight="1" thickBot="1" x14ac:dyDescent="0.25">
      <c r="A8" s="100"/>
      <c r="B8" s="79"/>
      <c r="C8" s="71"/>
      <c r="D8" s="71"/>
      <c r="E8" s="72"/>
      <c r="F8" s="72"/>
      <c r="G8" s="73"/>
      <c r="H8" s="73"/>
      <c r="I8" s="73"/>
      <c r="J8" s="73"/>
      <c r="K8" s="75"/>
      <c r="L8" s="231"/>
      <c r="M8" s="212"/>
      <c r="N8" s="212"/>
      <c r="O8" s="212"/>
      <c r="P8" s="212"/>
      <c r="Q8" s="212"/>
      <c r="R8" s="212"/>
      <c r="S8" s="212"/>
      <c r="T8" s="212"/>
      <c r="U8" s="212"/>
      <c r="V8" s="212"/>
      <c r="W8" s="229"/>
    </row>
    <row r="9" spans="1:23" s="27" customFormat="1" ht="38.450000000000003" customHeight="1" x14ac:dyDescent="0.2">
      <c r="A9" s="175"/>
      <c r="B9" s="187"/>
      <c r="C9" s="143"/>
      <c r="D9" s="11"/>
      <c r="E9" s="144"/>
      <c r="F9" s="81"/>
      <c r="G9" s="146"/>
      <c r="H9" s="146"/>
      <c r="I9" s="146"/>
      <c r="J9" s="149"/>
      <c r="K9" s="143"/>
      <c r="L9" s="76"/>
      <c r="M9" s="76"/>
      <c r="N9" s="76"/>
      <c r="O9" s="77"/>
      <c r="P9" s="77"/>
      <c r="Q9" s="77"/>
      <c r="R9" s="77"/>
      <c r="S9" s="77"/>
      <c r="T9" s="77"/>
      <c r="U9" s="77"/>
      <c r="V9" s="77"/>
      <c r="W9" s="101"/>
    </row>
    <row r="10" spans="1:23" s="28" customFormat="1" ht="38.450000000000003" customHeight="1" x14ac:dyDescent="0.2">
      <c r="A10" s="175"/>
      <c r="B10" s="187"/>
      <c r="C10" s="143"/>
      <c r="D10" s="6"/>
      <c r="E10" s="144"/>
      <c r="F10" s="81"/>
      <c r="G10" s="147"/>
      <c r="H10" s="147"/>
      <c r="I10" s="147"/>
      <c r="J10" s="149"/>
      <c r="K10" s="143"/>
      <c r="L10" s="64"/>
      <c r="M10" s="21"/>
      <c r="N10" s="21"/>
      <c r="O10" s="21"/>
      <c r="P10" s="21"/>
      <c r="Q10" s="21"/>
      <c r="R10" s="21"/>
      <c r="S10" s="21"/>
      <c r="T10" s="21"/>
      <c r="U10" s="21"/>
      <c r="V10" s="21"/>
      <c r="W10" s="102"/>
    </row>
    <row r="11" spans="1:23" s="27" customFormat="1" ht="38.450000000000003" customHeight="1" x14ac:dyDescent="0.2">
      <c r="A11" s="175"/>
      <c r="B11" s="184"/>
      <c r="C11" s="143"/>
      <c r="D11" s="11"/>
      <c r="E11" s="144"/>
      <c r="F11" s="81"/>
      <c r="G11" s="147"/>
      <c r="H11" s="147"/>
      <c r="I11" s="147"/>
      <c r="J11" s="149"/>
      <c r="K11" s="143"/>
      <c r="L11" s="64"/>
      <c r="M11" s="64"/>
      <c r="N11" s="64"/>
      <c r="O11" s="64"/>
      <c r="P11" s="64"/>
      <c r="Q11" s="64"/>
      <c r="R11" s="64"/>
      <c r="S11" s="64"/>
      <c r="T11" s="64"/>
      <c r="U11" s="64"/>
      <c r="V11" s="64"/>
      <c r="W11" s="103"/>
    </row>
    <row r="12" spans="1:23" s="27" customFormat="1" ht="38.450000000000003" customHeight="1" x14ac:dyDescent="0.2">
      <c r="A12" s="175"/>
      <c r="B12" s="184"/>
      <c r="C12" s="143"/>
      <c r="D12" s="6"/>
      <c r="E12" s="144"/>
      <c r="F12" s="81"/>
      <c r="G12" s="147"/>
      <c r="H12" s="147"/>
      <c r="I12" s="147"/>
      <c r="J12" s="149"/>
      <c r="K12" s="143"/>
      <c r="L12" s="21"/>
      <c r="M12" s="21"/>
      <c r="N12" s="21"/>
      <c r="O12" s="21"/>
      <c r="P12" s="21"/>
      <c r="Q12" s="21"/>
      <c r="R12" s="21"/>
      <c r="S12" s="21"/>
      <c r="T12" s="21"/>
      <c r="U12" s="21"/>
      <c r="V12" s="21"/>
      <c r="W12" s="102"/>
    </row>
    <row r="13" spans="1:23" s="27" customFormat="1" ht="48" customHeight="1" x14ac:dyDescent="0.2">
      <c r="A13" s="175"/>
      <c r="B13" s="184"/>
      <c r="C13" s="143"/>
      <c r="D13" s="11"/>
      <c r="E13" s="144"/>
      <c r="F13" s="81"/>
      <c r="G13" s="147"/>
      <c r="H13" s="147"/>
      <c r="I13" s="147"/>
      <c r="J13" s="149"/>
      <c r="K13" s="178"/>
      <c r="L13" s="64"/>
      <c r="M13" s="64"/>
      <c r="N13" s="64"/>
      <c r="O13" s="21"/>
      <c r="P13" s="21"/>
      <c r="Q13" s="21"/>
      <c r="R13" s="21"/>
      <c r="S13" s="21"/>
      <c r="T13" s="21"/>
      <c r="U13" s="21"/>
      <c r="V13" s="21"/>
      <c r="W13" s="102"/>
    </row>
    <row r="14" spans="1:23" s="27" customFormat="1" ht="48" customHeight="1" x14ac:dyDescent="0.2">
      <c r="A14" s="175"/>
      <c r="B14" s="184"/>
      <c r="C14" s="143"/>
      <c r="D14" s="6"/>
      <c r="E14" s="144"/>
      <c r="F14" s="81"/>
      <c r="G14" s="147"/>
      <c r="H14" s="147"/>
      <c r="I14" s="147"/>
      <c r="J14" s="149"/>
      <c r="K14" s="179"/>
      <c r="L14" s="64"/>
      <c r="M14" s="21"/>
      <c r="N14" s="21"/>
      <c r="O14" s="21"/>
      <c r="P14" s="21"/>
      <c r="Q14" s="21"/>
      <c r="R14" s="21"/>
      <c r="S14" s="21"/>
      <c r="T14" s="21"/>
      <c r="U14" s="21"/>
      <c r="V14" s="21"/>
      <c r="W14" s="102"/>
    </row>
    <row r="15" spans="1:23" s="28" customFormat="1" ht="47.1" customHeight="1" x14ac:dyDescent="0.2">
      <c r="A15" s="159"/>
      <c r="B15" s="187"/>
      <c r="C15" s="143"/>
      <c r="D15" s="11"/>
      <c r="E15" s="144"/>
      <c r="F15" s="81"/>
      <c r="G15" s="147"/>
      <c r="H15" s="147"/>
      <c r="I15" s="147"/>
      <c r="J15" s="149"/>
      <c r="K15" s="178"/>
      <c r="L15" s="64"/>
      <c r="M15" s="64"/>
      <c r="N15" s="64"/>
      <c r="O15" s="64"/>
      <c r="P15" s="21"/>
      <c r="Q15" s="21"/>
      <c r="R15" s="21"/>
      <c r="S15" s="21"/>
      <c r="T15" s="21"/>
      <c r="U15" s="21"/>
      <c r="V15" s="21"/>
      <c r="W15" s="102"/>
    </row>
    <row r="16" spans="1:23" s="28" customFormat="1" ht="47.1" customHeight="1" x14ac:dyDescent="0.2">
      <c r="A16" s="159"/>
      <c r="B16" s="187"/>
      <c r="C16" s="143"/>
      <c r="D16" s="6"/>
      <c r="E16" s="144"/>
      <c r="F16" s="81"/>
      <c r="G16" s="147"/>
      <c r="H16" s="147"/>
      <c r="I16" s="147"/>
      <c r="J16" s="149"/>
      <c r="K16" s="179"/>
      <c r="L16" s="64"/>
      <c r="M16" s="21"/>
      <c r="N16" s="21"/>
      <c r="O16" s="21"/>
      <c r="P16" s="21"/>
      <c r="Q16" s="21"/>
      <c r="R16" s="21"/>
      <c r="S16" s="21"/>
      <c r="T16" s="21"/>
      <c r="U16" s="21"/>
      <c r="V16" s="21"/>
      <c r="W16" s="102"/>
    </row>
    <row r="17" spans="1:23" s="28" customFormat="1" ht="38.450000000000003" customHeight="1" x14ac:dyDescent="0.2">
      <c r="A17" s="175"/>
      <c r="B17" s="184"/>
      <c r="C17" s="143"/>
      <c r="D17" s="11"/>
      <c r="E17" s="144"/>
      <c r="F17" s="81"/>
      <c r="G17" s="147"/>
      <c r="H17" s="147"/>
      <c r="I17" s="147"/>
      <c r="J17" s="149"/>
      <c r="K17" s="143"/>
      <c r="L17" s="64"/>
      <c r="M17" s="64"/>
      <c r="N17" s="64"/>
      <c r="O17" s="21"/>
      <c r="P17" s="21"/>
      <c r="Q17" s="21"/>
      <c r="R17" s="21"/>
      <c r="S17" s="21"/>
      <c r="T17" s="21"/>
      <c r="U17" s="21"/>
      <c r="V17" s="21"/>
      <c r="W17" s="102"/>
    </row>
    <row r="18" spans="1:23" s="28" customFormat="1" ht="38.450000000000003" customHeight="1" x14ac:dyDescent="0.2">
      <c r="A18" s="175"/>
      <c r="B18" s="184"/>
      <c r="C18" s="143"/>
      <c r="D18" s="6"/>
      <c r="E18" s="144"/>
      <c r="F18" s="81"/>
      <c r="G18" s="147"/>
      <c r="H18" s="147"/>
      <c r="I18" s="147"/>
      <c r="J18" s="149"/>
      <c r="K18" s="143"/>
      <c r="L18" s="64"/>
      <c r="M18" s="21"/>
      <c r="N18" s="21"/>
      <c r="O18" s="21"/>
      <c r="P18" s="21"/>
      <c r="Q18" s="21"/>
      <c r="R18" s="21"/>
      <c r="S18" s="21"/>
      <c r="T18" s="21"/>
      <c r="U18" s="21"/>
      <c r="V18" s="21"/>
      <c r="W18" s="102"/>
    </row>
    <row r="19" spans="1:23" s="28" customFormat="1" ht="38.450000000000003" customHeight="1" x14ac:dyDescent="0.2">
      <c r="A19" s="175"/>
      <c r="B19" s="184"/>
      <c r="C19" s="143"/>
      <c r="D19" s="11"/>
      <c r="E19" s="144"/>
      <c r="F19" s="81"/>
      <c r="G19" s="147"/>
      <c r="H19" s="147"/>
      <c r="I19" s="147"/>
      <c r="J19" s="149"/>
      <c r="K19" s="143"/>
      <c r="L19" s="64"/>
      <c r="M19" s="64"/>
      <c r="N19" s="64"/>
      <c r="O19" s="21"/>
      <c r="P19" s="21"/>
      <c r="Q19" s="21"/>
      <c r="R19" s="21"/>
      <c r="S19" s="21"/>
      <c r="T19" s="21"/>
      <c r="U19" s="21"/>
      <c r="V19" s="21"/>
      <c r="W19" s="102"/>
    </row>
    <row r="20" spans="1:23" s="28" customFormat="1" ht="38.450000000000003" customHeight="1" x14ac:dyDescent="0.2">
      <c r="A20" s="175"/>
      <c r="B20" s="184"/>
      <c r="C20" s="143"/>
      <c r="D20" s="6"/>
      <c r="E20" s="144"/>
      <c r="F20" s="81"/>
      <c r="G20" s="147"/>
      <c r="H20" s="147"/>
      <c r="I20" s="147"/>
      <c r="J20" s="149"/>
      <c r="K20" s="143"/>
      <c r="L20" s="64"/>
      <c r="M20" s="21"/>
      <c r="N20" s="21"/>
      <c r="O20" s="21"/>
      <c r="P20" s="21"/>
      <c r="Q20" s="21"/>
      <c r="R20" s="21"/>
      <c r="S20" s="21"/>
      <c r="T20" s="21"/>
      <c r="U20" s="21"/>
      <c r="V20" s="21"/>
      <c r="W20" s="102"/>
    </row>
    <row r="21" spans="1:23" s="28" customFormat="1" ht="38.450000000000003" customHeight="1" x14ac:dyDescent="0.2">
      <c r="A21" s="175"/>
      <c r="B21" s="184"/>
      <c r="C21" s="143"/>
      <c r="D21" s="11"/>
      <c r="E21" s="144"/>
      <c r="F21" s="81"/>
      <c r="G21" s="147"/>
      <c r="H21" s="147"/>
      <c r="I21" s="147"/>
      <c r="J21" s="149"/>
      <c r="K21" s="143"/>
      <c r="L21" s="64"/>
      <c r="M21" s="64"/>
      <c r="N21" s="64"/>
      <c r="O21" s="21"/>
      <c r="P21" s="21"/>
      <c r="Q21" s="21"/>
      <c r="R21" s="21"/>
      <c r="S21" s="21"/>
      <c r="T21" s="21"/>
      <c r="U21" s="21"/>
      <c r="V21" s="21"/>
      <c r="W21" s="102"/>
    </row>
    <row r="22" spans="1:23" s="28" customFormat="1" ht="38.450000000000003" customHeight="1" x14ac:dyDescent="0.2">
      <c r="A22" s="175"/>
      <c r="B22" s="184"/>
      <c r="C22" s="143"/>
      <c r="D22" s="6"/>
      <c r="E22" s="144"/>
      <c r="F22" s="81"/>
      <c r="G22" s="147"/>
      <c r="H22" s="147"/>
      <c r="I22" s="147"/>
      <c r="J22" s="149"/>
      <c r="K22" s="143"/>
      <c r="L22" s="64"/>
      <c r="M22" s="21"/>
      <c r="N22" s="21"/>
      <c r="O22" s="21"/>
      <c r="P22" s="21"/>
      <c r="Q22" s="21"/>
      <c r="R22" s="21"/>
      <c r="S22" s="21"/>
      <c r="T22" s="21"/>
      <c r="U22" s="21"/>
      <c r="V22" s="21"/>
      <c r="W22" s="102"/>
    </row>
    <row r="23" spans="1:23" s="28" customFormat="1" ht="38.450000000000003" customHeight="1" x14ac:dyDescent="0.2">
      <c r="A23" s="175"/>
      <c r="B23" s="184"/>
      <c r="C23" s="143"/>
      <c r="D23" s="11"/>
      <c r="E23" s="144"/>
      <c r="F23" s="81"/>
      <c r="G23" s="147"/>
      <c r="H23" s="147"/>
      <c r="I23" s="147"/>
      <c r="J23" s="149"/>
      <c r="K23" s="143"/>
      <c r="L23" s="64"/>
      <c r="M23" s="64"/>
      <c r="N23" s="64"/>
      <c r="O23" s="21"/>
      <c r="P23" s="21"/>
      <c r="Q23" s="21"/>
      <c r="R23" s="21"/>
      <c r="S23" s="21"/>
      <c r="T23" s="21"/>
      <c r="U23" s="21"/>
      <c r="V23" s="21"/>
      <c r="W23" s="102"/>
    </row>
    <row r="24" spans="1:23" s="28" customFormat="1" ht="38.450000000000003" customHeight="1" x14ac:dyDescent="0.2">
      <c r="A24" s="175"/>
      <c r="B24" s="184"/>
      <c r="C24" s="143"/>
      <c r="D24" s="6"/>
      <c r="E24" s="144"/>
      <c r="F24" s="81"/>
      <c r="G24" s="147"/>
      <c r="H24" s="147"/>
      <c r="I24" s="147"/>
      <c r="J24" s="149"/>
      <c r="K24" s="143"/>
      <c r="L24" s="21"/>
      <c r="M24" s="21"/>
      <c r="N24" s="21"/>
      <c r="O24" s="21"/>
      <c r="P24" s="21"/>
      <c r="Q24" s="21"/>
      <c r="R24" s="21"/>
      <c r="S24" s="21"/>
      <c r="T24" s="21"/>
      <c r="U24" s="21"/>
      <c r="V24" s="21"/>
      <c r="W24" s="102"/>
    </row>
    <row r="25" spans="1:23" s="28" customFormat="1" ht="38.450000000000003" customHeight="1" x14ac:dyDescent="0.2">
      <c r="A25" s="159"/>
      <c r="B25" s="184"/>
      <c r="C25" s="143"/>
      <c r="D25" s="11"/>
      <c r="E25" s="144"/>
      <c r="F25" s="81"/>
      <c r="G25" s="147"/>
      <c r="H25" s="147"/>
      <c r="I25" s="147"/>
      <c r="J25" s="149"/>
      <c r="K25" s="143"/>
      <c r="L25" s="64"/>
      <c r="M25" s="64"/>
      <c r="N25" s="64"/>
      <c r="O25" s="21"/>
      <c r="P25" s="21"/>
      <c r="Q25" s="21"/>
      <c r="R25" s="21"/>
      <c r="S25" s="21"/>
      <c r="T25" s="21"/>
      <c r="U25" s="21"/>
      <c r="V25" s="21"/>
      <c r="W25" s="102"/>
    </row>
    <row r="26" spans="1:23" s="28" customFormat="1" ht="38.450000000000003" customHeight="1" x14ac:dyDescent="0.2">
      <c r="A26" s="159"/>
      <c r="B26" s="184"/>
      <c r="C26" s="143"/>
      <c r="D26" s="6"/>
      <c r="E26" s="144"/>
      <c r="F26" s="81"/>
      <c r="G26" s="147"/>
      <c r="H26" s="147"/>
      <c r="I26" s="147"/>
      <c r="J26" s="149"/>
      <c r="K26" s="143"/>
      <c r="L26" s="64"/>
      <c r="M26" s="21"/>
      <c r="N26" s="21"/>
      <c r="O26" s="21"/>
      <c r="P26" s="21"/>
      <c r="Q26" s="21"/>
      <c r="R26" s="21"/>
      <c r="S26" s="21"/>
      <c r="T26" s="21"/>
      <c r="U26" s="21"/>
      <c r="V26" s="21"/>
      <c r="W26" s="102"/>
    </row>
    <row r="27" spans="1:23" s="28" customFormat="1" ht="38.450000000000003" customHeight="1" x14ac:dyDescent="0.2">
      <c r="A27" s="159"/>
      <c r="B27" s="184"/>
      <c r="C27" s="143"/>
      <c r="D27" s="11"/>
      <c r="E27" s="144"/>
      <c r="F27" s="81"/>
      <c r="G27" s="147"/>
      <c r="H27" s="147"/>
      <c r="I27" s="147"/>
      <c r="J27" s="149"/>
      <c r="K27" s="143"/>
      <c r="L27" s="64"/>
      <c r="M27" s="64"/>
      <c r="N27" s="64"/>
      <c r="O27" s="21"/>
      <c r="P27" s="64"/>
      <c r="Q27" s="64"/>
      <c r="R27" s="21"/>
      <c r="S27" s="21"/>
      <c r="T27" s="64"/>
      <c r="U27" s="64"/>
      <c r="V27" s="21"/>
      <c r="W27" s="103"/>
    </row>
    <row r="28" spans="1:23" s="28" customFormat="1" ht="38.450000000000003" customHeight="1" x14ac:dyDescent="0.2">
      <c r="A28" s="159"/>
      <c r="B28" s="184"/>
      <c r="C28" s="143"/>
      <c r="D28" s="6"/>
      <c r="E28" s="144"/>
      <c r="F28" s="81"/>
      <c r="G28" s="147"/>
      <c r="H28" s="147"/>
      <c r="I28" s="147"/>
      <c r="J28" s="149"/>
      <c r="K28" s="143"/>
      <c r="L28" s="64"/>
      <c r="M28" s="21"/>
      <c r="N28" s="21"/>
      <c r="O28" s="21"/>
      <c r="P28" s="21"/>
      <c r="Q28" s="21"/>
      <c r="R28" s="21"/>
      <c r="S28" s="21"/>
      <c r="T28" s="21"/>
      <c r="U28" s="21"/>
      <c r="V28" s="21"/>
      <c r="W28" s="102"/>
    </row>
    <row r="29" spans="1:23" s="28" customFormat="1" ht="38.450000000000003" customHeight="1" x14ac:dyDescent="0.2">
      <c r="A29" s="175"/>
      <c r="B29" s="184"/>
      <c r="C29" s="143"/>
      <c r="D29" s="11"/>
      <c r="E29" s="144"/>
      <c r="F29" s="81"/>
      <c r="G29" s="147"/>
      <c r="H29" s="147"/>
      <c r="I29" s="147"/>
      <c r="J29" s="149"/>
      <c r="K29" s="143"/>
      <c r="L29" s="64"/>
      <c r="M29" s="64"/>
      <c r="N29" s="64"/>
      <c r="O29" s="21"/>
      <c r="P29" s="21"/>
      <c r="Q29" s="21"/>
      <c r="R29" s="21"/>
      <c r="S29" s="21"/>
      <c r="T29" s="21"/>
      <c r="U29" s="21"/>
      <c r="V29" s="21"/>
      <c r="W29" s="102"/>
    </row>
    <row r="30" spans="1:23" s="28" customFormat="1" ht="38.450000000000003" customHeight="1" x14ac:dyDescent="0.2">
      <c r="A30" s="175"/>
      <c r="B30" s="184"/>
      <c r="C30" s="143"/>
      <c r="D30" s="6"/>
      <c r="E30" s="144"/>
      <c r="F30" s="81"/>
      <c r="G30" s="147"/>
      <c r="H30" s="147"/>
      <c r="I30" s="147"/>
      <c r="J30" s="149"/>
      <c r="K30" s="143"/>
      <c r="L30" s="21"/>
      <c r="M30" s="21"/>
      <c r="N30" s="21"/>
      <c r="O30" s="21"/>
      <c r="P30" s="21"/>
      <c r="Q30" s="21"/>
      <c r="R30" s="21"/>
      <c r="S30" s="21"/>
      <c r="T30" s="21"/>
      <c r="U30" s="21"/>
      <c r="V30" s="21"/>
      <c r="W30" s="102"/>
    </row>
    <row r="31" spans="1:23" s="28" customFormat="1" ht="38.450000000000003" customHeight="1" x14ac:dyDescent="0.2">
      <c r="A31" s="175"/>
      <c r="B31" s="184"/>
      <c r="C31" s="143"/>
      <c r="D31" s="11"/>
      <c r="E31" s="144"/>
      <c r="F31" s="81"/>
      <c r="G31" s="147"/>
      <c r="H31" s="147"/>
      <c r="I31" s="147"/>
      <c r="J31" s="149"/>
      <c r="K31" s="143"/>
      <c r="L31" s="64"/>
      <c r="M31" s="64"/>
      <c r="N31" s="64"/>
      <c r="O31" s="21"/>
      <c r="P31" s="21"/>
      <c r="Q31" s="21"/>
      <c r="R31" s="21"/>
      <c r="S31" s="21"/>
      <c r="T31" s="21"/>
      <c r="U31" s="21"/>
      <c r="V31" s="21"/>
      <c r="W31" s="102"/>
    </row>
    <row r="32" spans="1:23" s="28" customFormat="1" ht="38.450000000000003" customHeight="1" x14ac:dyDescent="0.2">
      <c r="A32" s="175"/>
      <c r="B32" s="184"/>
      <c r="C32" s="143"/>
      <c r="D32" s="6"/>
      <c r="E32" s="144"/>
      <c r="F32" s="81"/>
      <c r="G32" s="147"/>
      <c r="H32" s="147"/>
      <c r="I32" s="147"/>
      <c r="J32" s="149"/>
      <c r="K32" s="143"/>
      <c r="L32" s="21"/>
      <c r="M32" s="21"/>
      <c r="N32" s="21"/>
      <c r="O32" s="21"/>
      <c r="P32" s="21"/>
      <c r="Q32" s="21"/>
      <c r="R32" s="21"/>
      <c r="S32" s="21"/>
      <c r="T32" s="21"/>
      <c r="U32" s="21"/>
      <c r="V32" s="21"/>
      <c r="W32" s="102"/>
    </row>
    <row r="33" spans="1:23" s="28" customFormat="1" ht="38.450000000000003" customHeight="1" x14ac:dyDescent="0.2">
      <c r="A33" s="175"/>
      <c r="B33" s="184"/>
      <c r="C33" s="143"/>
      <c r="D33" s="11"/>
      <c r="E33" s="144"/>
      <c r="F33" s="81"/>
      <c r="G33" s="147"/>
      <c r="H33" s="147"/>
      <c r="I33" s="147"/>
      <c r="J33" s="170"/>
      <c r="K33" s="143"/>
      <c r="L33" s="64"/>
      <c r="M33" s="64"/>
      <c r="N33" s="64"/>
      <c r="O33" s="64"/>
      <c r="P33" s="21"/>
      <c r="Q33" s="21"/>
      <c r="R33" s="21"/>
      <c r="S33" s="21"/>
      <c r="T33" s="21"/>
      <c r="U33" s="21"/>
      <c r="V33" s="21"/>
      <c r="W33" s="102"/>
    </row>
    <row r="34" spans="1:23" s="28" customFormat="1" ht="38.450000000000003" customHeight="1" x14ac:dyDescent="0.2">
      <c r="A34" s="175"/>
      <c r="B34" s="184"/>
      <c r="C34" s="143"/>
      <c r="D34" s="6"/>
      <c r="E34" s="144"/>
      <c r="F34" s="81"/>
      <c r="G34" s="147"/>
      <c r="H34" s="147"/>
      <c r="I34" s="147"/>
      <c r="J34" s="170"/>
      <c r="K34" s="143"/>
      <c r="L34" s="64"/>
      <c r="M34" s="21"/>
      <c r="N34" s="21"/>
      <c r="O34" s="21"/>
      <c r="P34" s="21"/>
      <c r="Q34" s="21"/>
      <c r="R34" s="21"/>
      <c r="S34" s="21"/>
      <c r="T34" s="21"/>
      <c r="U34" s="21"/>
      <c r="V34" s="21"/>
      <c r="W34" s="102"/>
    </row>
    <row r="35" spans="1:23" s="28" customFormat="1" ht="56.1" customHeight="1" x14ac:dyDescent="0.2">
      <c r="A35" s="159"/>
      <c r="B35" s="187"/>
      <c r="C35" s="143"/>
      <c r="D35" s="11"/>
      <c r="E35" s="144"/>
      <c r="F35" s="81"/>
      <c r="G35" s="147"/>
      <c r="H35" s="147"/>
      <c r="I35" s="147"/>
      <c r="J35" s="170"/>
      <c r="K35" s="143"/>
      <c r="L35" s="64"/>
      <c r="M35" s="64"/>
      <c r="N35" s="64"/>
      <c r="O35" s="21"/>
      <c r="P35" s="21"/>
      <c r="Q35" s="21"/>
      <c r="R35" s="21"/>
      <c r="S35" s="21"/>
      <c r="T35" s="21"/>
      <c r="U35" s="21"/>
      <c r="V35" s="21"/>
      <c r="W35" s="102"/>
    </row>
    <row r="36" spans="1:23" s="28" customFormat="1" ht="56.1" customHeight="1" x14ac:dyDescent="0.2">
      <c r="A36" s="159"/>
      <c r="B36" s="187"/>
      <c r="C36" s="143"/>
      <c r="D36" s="6"/>
      <c r="E36" s="144"/>
      <c r="F36" s="81"/>
      <c r="G36" s="147"/>
      <c r="H36" s="147"/>
      <c r="I36" s="147"/>
      <c r="J36" s="170"/>
      <c r="K36" s="143"/>
      <c r="L36" s="64"/>
      <c r="M36" s="21"/>
      <c r="N36" s="21"/>
      <c r="O36" s="21"/>
      <c r="P36" s="21"/>
      <c r="Q36" s="21"/>
      <c r="R36" s="21"/>
      <c r="S36" s="21"/>
      <c r="T36" s="21"/>
      <c r="U36" s="21"/>
      <c r="V36" s="21"/>
      <c r="W36" s="102"/>
    </row>
    <row r="37" spans="1:23" s="28" customFormat="1" ht="56.1" customHeight="1" x14ac:dyDescent="0.2">
      <c r="A37" s="159"/>
      <c r="B37" s="184"/>
      <c r="C37" s="143"/>
      <c r="D37" s="11"/>
      <c r="E37" s="144"/>
      <c r="F37" s="81"/>
      <c r="G37" s="147"/>
      <c r="H37" s="147"/>
      <c r="I37" s="147"/>
      <c r="J37" s="170"/>
      <c r="K37" s="143"/>
      <c r="L37" s="64"/>
      <c r="M37" s="64"/>
      <c r="N37" s="64"/>
      <c r="O37" s="21"/>
      <c r="P37" s="21"/>
      <c r="Q37" s="21"/>
      <c r="R37" s="21"/>
      <c r="S37" s="21"/>
      <c r="T37" s="21"/>
      <c r="U37" s="21"/>
      <c r="V37" s="21"/>
      <c r="W37" s="102"/>
    </row>
    <row r="38" spans="1:23" s="28" customFormat="1" ht="56.1" customHeight="1" x14ac:dyDescent="0.2">
      <c r="A38" s="159"/>
      <c r="B38" s="184"/>
      <c r="C38" s="143"/>
      <c r="D38" s="6"/>
      <c r="E38" s="144"/>
      <c r="F38" s="81"/>
      <c r="G38" s="147"/>
      <c r="H38" s="147"/>
      <c r="I38" s="147"/>
      <c r="J38" s="170"/>
      <c r="K38" s="143"/>
      <c r="L38" s="21"/>
      <c r="M38" s="21"/>
      <c r="N38" s="21"/>
      <c r="O38" s="21"/>
      <c r="P38" s="21"/>
      <c r="Q38" s="21"/>
      <c r="R38" s="21"/>
      <c r="S38" s="21"/>
      <c r="T38" s="21"/>
      <c r="U38" s="21"/>
      <c r="V38" s="21"/>
      <c r="W38" s="102"/>
    </row>
    <row r="39" spans="1:23" s="28" customFormat="1" ht="38.450000000000003" customHeight="1" x14ac:dyDescent="0.2">
      <c r="A39" s="175"/>
      <c r="B39" s="184"/>
      <c r="C39" s="143"/>
      <c r="D39" s="11"/>
      <c r="E39" s="144"/>
      <c r="F39" s="81"/>
      <c r="G39" s="147"/>
      <c r="H39" s="147"/>
      <c r="I39" s="147"/>
      <c r="J39" s="170"/>
      <c r="K39" s="143"/>
      <c r="L39" s="64"/>
      <c r="M39" s="64"/>
      <c r="N39" s="64"/>
      <c r="O39" s="21"/>
      <c r="P39" s="21"/>
      <c r="Q39" s="21"/>
      <c r="R39" s="21"/>
      <c r="S39" s="21"/>
      <c r="T39" s="21"/>
      <c r="U39" s="21"/>
      <c r="V39" s="21"/>
      <c r="W39" s="102"/>
    </row>
    <row r="40" spans="1:23" s="28" customFormat="1" ht="38.450000000000003" customHeight="1" x14ac:dyDescent="0.2">
      <c r="A40" s="175"/>
      <c r="B40" s="184"/>
      <c r="C40" s="143"/>
      <c r="D40" s="6"/>
      <c r="E40" s="144"/>
      <c r="F40" s="81"/>
      <c r="G40" s="147"/>
      <c r="H40" s="147"/>
      <c r="I40" s="147"/>
      <c r="J40" s="170"/>
      <c r="K40" s="143"/>
      <c r="L40" s="21"/>
      <c r="M40" s="21"/>
      <c r="N40" s="21"/>
      <c r="O40" s="21"/>
      <c r="P40" s="21"/>
      <c r="Q40" s="21"/>
      <c r="R40" s="21"/>
      <c r="S40" s="21"/>
      <c r="T40" s="21"/>
      <c r="U40" s="21"/>
      <c r="V40" s="21"/>
      <c r="W40" s="102"/>
    </row>
    <row r="41" spans="1:23" s="28" customFormat="1" ht="38.450000000000003" customHeight="1" x14ac:dyDescent="0.2">
      <c r="A41" s="175"/>
      <c r="B41" s="184"/>
      <c r="C41" s="143"/>
      <c r="D41" s="11"/>
      <c r="E41" s="144"/>
      <c r="F41" s="81"/>
      <c r="G41" s="147"/>
      <c r="H41" s="147"/>
      <c r="I41" s="147"/>
      <c r="J41" s="170"/>
      <c r="K41" s="143"/>
      <c r="L41" s="64"/>
      <c r="M41" s="64"/>
      <c r="N41" s="64"/>
      <c r="O41" s="21"/>
      <c r="P41" s="64"/>
      <c r="Q41" s="21"/>
      <c r="R41" s="21"/>
      <c r="S41" s="21"/>
      <c r="T41" s="64"/>
      <c r="U41" s="21"/>
      <c r="V41" s="21"/>
      <c r="W41" s="102"/>
    </row>
    <row r="42" spans="1:23" s="28" customFormat="1" ht="38.450000000000003" customHeight="1" x14ac:dyDescent="0.2">
      <c r="A42" s="175"/>
      <c r="B42" s="184"/>
      <c r="C42" s="143"/>
      <c r="D42" s="6"/>
      <c r="E42" s="144"/>
      <c r="F42" s="81"/>
      <c r="G42" s="147"/>
      <c r="H42" s="147"/>
      <c r="I42" s="147"/>
      <c r="J42" s="170"/>
      <c r="K42" s="143"/>
      <c r="L42" s="64"/>
      <c r="M42" s="21"/>
      <c r="N42" s="21"/>
      <c r="O42" s="21"/>
      <c r="P42" s="21"/>
      <c r="Q42" s="21"/>
      <c r="R42" s="21"/>
      <c r="S42" s="21"/>
      <c r="T42" s="21"/>
      <c r="U42" s="21"/>
      <c r="V42" s="21"/>
      <c r="W42" s="102"/>
    </row>
    <row r="43" spans="1:23" s="28" customFormat="1" ht="38.450000000000003" customHeight="1" x14ac:dyDescent="0.2">
      <c r="A43" s="175"/>
      <c r="B43" s="184"/>
      <c r="C43" s="143"/>
      <c r="D43" s="11"/>
      <c r="E43" s="144"/>
      <c r="F43" s="81"/>
      <c r="G43" s="147"/>
      <c r="H43" s="147"/>
      <c r="I43" s="147"/>
      <c r="J43" s="170"/>
      <c r="K43" s="143"/>
      <c r="L43" s="64"/>
      <c r="M43" s="21"/>
      <c r="N43" s="64"/>
      <c r="O43" s="64"/>
      <c r="P43" s="64"/>
      <c r="Q43" s="64"/>
      <c r="R43" s="64"/>
      <c r="S43" s="64"/>
      <c r="T43" s="64"/>
      <c r="U43" s="21"/>
      <c r="V43" s="21"/>
      <c r="W43" s="102"/>
    </row>
    <row r="44" spans="1:23" s="28" customFormat="1" ht="38.450000000000003" customHeight="1" x14ac:dyDescent="0.2">
      <c r="A44" s="175"/>
      <c r="B44" s="184"/>
      <c r="C44" s="143"/>
      <c r="D44" s="6"/>
      <c r="E44" s="144"/>
      <c r="F44" s="81"/>
      <c r="G44" s="147"/>
      <c r="H44" s="147"/>
      <c r="I44" s="147"/>
      <c r="J44" s="170"/>
      <c r="K44" s="143"/>
      <c r="L44" s="64"/>
      <c r="M44" s="21"/>
      <c r="N44" s="64"/>
      <c r="O44" s="64"/>
      <c r="P44" s="64"/>
      <c r="Q44" s="64"/>
      <c r="R44" s="64"/>
      <c r="S44" s="64"/>
      <c r="T44" s="21"/>
      <c r="U44" s="21"/>
      <c r="V44" s="21"/>
      <c r="W44" s="102"/>
    </row>
    <row r="45" spans="1:23" s="28" customFormat="1" ht="38.450000000000003" customHeight="1" x14ac:dyDescent="0.2">
      <c r="A45" s="175"/>
      <c r="B45" s="184"/>
      <c r="C45" s="143"/>
      <c r="D45" s="11"/>
      <c r="E45" s="144"/>
      <c r="F45" s="81"/>
      <c r="G45" s="147"/>
      <c r="H45" s="147"/>
      <c r="I45" s="147"/>
      <c r="J45" s="170"/>
      <c r="K45" s="143"/>
      <c r="L45" s="64"/>
      <c r="M45" s="21"/>
      <c r="N45" s="21"/>
      <c r="O45" s="21"/>
      <c r="P45" s="21"/>
      <c r="Q45" s="64"/>
      <c r="R45" s="21"/>
      <c r="S45" s="21"/>
      <c r="T45" s="64"/>
      <c r="U45" s="21"/>
      <c r="V45" s="21"/>
      <c r="W45" s="102"/>
    </row>
    <row r="46" spans="1:23" s="28" customFormat="1" ht="38.450000000000003" customHeight="1" x14ac:dyDescent="0.2">
      <c r="A46" s="175"/>
      <c r="B46" s="184"/>
      <c r="C46" s="143"/>
      <c r="D46" s="6"/>
      <c r="E46" s="144"/>
      <c r="F46" s="81"/>
      <c r="G46" s="147"/>
      <c r="H46" s="147"/>
      <c r="I46" s="147"/>
      <c r="J46" s="170"/>
      <c r="K46" s="143"/>
      <c r="L46" s="64"/>
      <c r="M46" s="21"/>
      <c r="N46" s="21"/>
      <c r="O46" s="21"/>
      <c r="P46" s="21"/>
      <c r="Q46" s="21"/>
      <c r="R46" s="21"/>
      <c r="S46" s="21"/>
      <c r="T46" s="21"/>
      <c r="U46" s="21"/>
      <c r="V46" s="21"/>
      <c r="W46" s="102"/>
    </row>
    <row r="47" spans="1:23" s="27" customFormat="1" ht="38.450000000000003" customHeight="1" x14ac:dyDescent="0.2">
      <c r="A47" s="175"/>
      <c r="B47" s="187"/>
      <c r="C47" s="143"/>
      <c r="D47" s="11"/>
      <c r="E47" s="144"/>
      <c r="F47" s="81"/>
      <c r="G47" s="147"/>
      <c r="H47" s="147"/>
      <c r="I47" s="147"/>
      <c r="J47" s="170"/>
      <c r="K47" s="143"/>
      <c r="L47" s="64"/>
      <c r="M47" s="64"/>
      <c r="N47" s="80"/>
      <c r="O47" s="64"/>
      <c r="P47" s="21"/>
      <c r="Q47" s="21"/>
      <c r="R47" s="21"/>
      <c r="S47" s="21"/>
      <c r="T47" s="64"/>
      <c r="U47" s="21"/>
      <c r="V47" s="21"/>
      <c r="W47" s="102"/>
    </row>
    <row r="48" spans="1:23" s="27" customFormat="1" ht="38.450000000000003" customHeight="1" x14ac:dyDescent="0.2">
      <c r="A48" s="175"/>
      <c r="B48" s="187"/>
      <c r="C48" s="143"/>
      <c r="D48" s="6"/>
      <c r="E48" s="144"/>
      <c r="F48" s="81"/>
      <c r="G48" s="147"/>
      <c r="H48" s="147"/>
      <c r="I48" s="147"/>
      <c r="J48" s="170"/>
      <c r="K48" s="143"/>
      <c r="L48" s="64"/>
      <c r="M48" s="21"/>
      <c r="N48" s="21"/>
      <c r="O48" s="21"/>
      <c r="P48" s="21"/>
      <c r="Q48" s="21"/>
      <c r="R48" s="21"/>
      <c r="S48" s="21"/>
      <c r="T48" s="21"/>
      <c r="U48" s="21"/>
      <c r="V48" s="21"/>
      <c r="W48" s="102"/>
    </row>
    <row r="49" spans="1:23" s="27" customFormat="1" ht="38.450000000000003" customHeight="1" x14ac:dyDescent="0.2">
      <c r="A49" s="175"/>
      <c r="B49" s="187"/>
      <c r="C49" s="143"/>
      <c r="D49" s="11"/>
      <c r="E49" s="144"/>
      <c r="F49" s="81"/>
      <c r="G49" s="147"/>
      <c r="H49" s="147"/>
      <c r="I49" s="147"/>
      <c r="J49" s="170"/>
      <c r="K49" s="143"/>
      <c r="L49" s="64"/>
      <c r="M49" s="64"/>
      <c r="N49" s="64"/>
      <c r="O49" s="64"/>
      <c r="P49" s="64"/>
      <c r="Q49" s="64"/>
      <c r="R49" s="64"/>
      <c r="S49" s="64"/>
      <c r="T49" s="64"/>
      <c r="U49" s="64"/>
      <c r="V49" s="64"/>
      <c r="W49" s="103"/>
    </row>
    <row r="50" spans="1:23" s="27" customFormat="1" ht="38.450000000000003" customHeight="1" x14ac:dyDescent="0.2">
      <c r="A50" s="175"/>
      <c r="B50" s="187"/>
      <c r="C50" s="143"/>
      <c r="D50" s="6"/>
      <c r="E50" s="144"/>
      <c r="F50" s="81"/>
      <c r="G50" s="147"/>
      <c r="H50" s="147"/>
      <c r="I50" s="147"/>
      <c r="J50" s="170"/>
      <c r="K50" s="143"/>
      <c r="L50" s="64"/>
      <c r="M50" s="21"/>
      <c r="N50" s="21"/>
      <c r="O50" s="21"/>
      <c r="P50" s="21"/>
      <c r="Q50" s="21"/>
      <c r="R50" s="21"/>
      <c r="S50" s="21"/>
      <c r="T50" s="21"/>
      <c r="U50" s="21"/>
      <c r="V50" s="21"/>
      <c r="W50" s="102"/>
    </row>
    <row r="51" spans="1:23" ht="38.450000000000003" customHeight="1" x14ac:dyDescent="0.2">
      <c r="A51" s="159"/>
      <c r="B51" s="184"/>
      <c r="C51" s="143"/>
      <c r="D51" s="11"/>
      <c r="E51" s="144"/>
      <c r="F51" s="81"/>
      <c r="G51" s="147"/>
      <c r="H51" s="147"/>
      <c r="I51" s="147"/>
      <c r="J51" s="170"/>
      <c r="K51" s="143"/>
      <c r="L51" s="64"/>
      <c r="M51" s="64"/>
      <c r="N51" s="64"/>
      <c r="O51" s="21"/>
      <c r="P51" s="21"/>
      <c r="Q51" s="21"/>
      <c r="R51" s="21"/>
      <c r="S51" s="21"/>
      <c r="T51" s="21"/>
      <c r="U51" s="21"/>
      <c r="V51" s="21"/>
      <c r="W51" s="102"/>
    </row>
    <row r="52" spans="1:23" ht="38.450000000000003" customHeight="1" x14ac:dyDescent="0.2">
      <c r="A52" s="159"/>
      <c r="B52" s="184"/>
      <c r="C52" s="143"/>
      <c r="D52" s="6"/>
      <c r="E52" s="144"/>
      <c r="F52" s="81"/>
      <c r="G52" s="147"/>
      <c r="H52" s="147"/>
      <c r="I52" s="147"/>
      <c r="J52" s="170"/>
      <c r="K52" s="143"/>
      <c r="L52" s="64"/>
      <c r="M52" s="21"/>
      <c r="N52" s="21"/>
      <c r="O52" s="21"/>
      <c r="P52" s="21"/>
      <c r="Q52" s="21"/>
      <c r="R52" s="21"/>
      <c r="S52" s="21"/>
      <c r="T52" s="21"/>
      <c r="U52" s="21"/>
      <c r="V52" s="21"/>
      <c r="W52" s="102"/>
    </row>
    <row r="53" spans="1:23" ht="38.450000000000003" customHeight="1" x14ac:dyDescent="0.2">
      <c r="A53" s="159"/>
      <c r="B53" s="184"/>
      <c r="C53" s="143"/>
      <c r="D53" s="11"/>
      <c r="E53" s="144"/>
      <c r="F53" s="81"/>
      <c r="G53" s="147"/>
      <c r="H53" s="147"/>
      <c r="I53" s="147"/>
      <c r="J53" s="170"/>
      <c r="K53" s="143"/>
      <c r="L53" s="21"/>
      <c r="M53" s="21"/>
      <c r="N53" s="21"/>
      <c r="O53" s="21"/>
      <c r="P53" s="21"/>
      <c r="Q53" s="21"/>
      <c r="R53" s="21"/>
      <c r="S53" s="21"/>
      <c r="T53" s="21"/>
      <c r="U53" s="21"/>
      <c r="V53" s="21"/>
      <c r="W53" s="102"/>
    </row>
    <row r="54" spans="1:23" ht="38.450000000000003" customHeight="1" x14ac:dyDescent="0.2">
      <c r="A54" s="159"/>
      <c r="B54" s="184"/>
      <c r="C54" s="143"/>
      <c r="D54" s="6"/>
      <c r="E54" s="144"/>
      <c r="F54" s="81"/>
      <c r="G54" s="147"/>
      <c r="H54" s="147"/>
      <c r="I54" s="147"/>
      <c r="J54" s="170"/>
      <c r="K54" s="143"/>
      <c r="L54" s="64"/>
      <c r="M54" s="21"/>
      <c r="N54" s="21"/>
      <c r="O54" s="21"/>
      <c r="P54" s="21"/>
      <c r="Q54" s="21"/>
      <c r="R54" s="21"/>
      <c r="S54" s="21"/>
      <c r="T54" s="21"/>
      <c r="U54" s="21"/>
      <c r="V54" s="21"/>
      <c r="W54" s="102"/>
    </row>
    <row r="55" spans="1:23" ht="38.450000000000003" customHeight="1" x14ac:dyDescent="0.2">
      <c r="A55" s="159"/>
      <c r="B55" s="184"/>
      <c r="C55" s="143"/>
      <c r="D55" s="11"/>
      <c r="E55" s="144"/>
      <c r="F55" s="81"/>
      <c r="G55" s="147"/>
      <c r="H55" s="147"/>
      <c r="I55" s="147"/>
      <c r="J55" s="170"/>
      <c r="K55" s="143"/>
      <c r="L55" s="64"/>
      <c r="M55" s="64"/>
      <c r="N55" s="64"/>
      <c r="O55" s="21"/>
      <c r="P55" s="21"/>
      <c r="Q55" s="21"/>
      <c r="R55" s="21"/>
      <c r="S55" s="21"/>
      <c r="T55" s="21"/>
      <c r="U55" s="21"/>
      <c r="V55" s="21"/>
      <c r="W55" s="102"/>
    </row>
    <row r="56" spans="1:23" ht="38.450000000000003" customHeight="1" x14ac:dyDescent="0.2">
      <c r="A56" s="159"/>
      <c r="B56" s="184"/>
      <c r="C56" s="143"/>
      <c r="D56" s="6"/>
      <c r="E56" s="144"/>
      <c r="F56" s="81"/>
      <c r="G56" s="147"/>
      <c r="H56" s="147"/>
      <c r="I56" s="147"/>
      <c r="J56" s="170"/>
      <c r="K56" s="143"/>
      <c r="L56" s="64"/>
      <c r="M56" s="21"/>
      <c r="N56" s="21"/>
      <c r="O56" s="21"/>
      <c r="P56" s="21"/>
      <c r="Q56" s="21"/>
      <c r="R56" s="21"/>
      <c r="S56" s="21"/>
      <c r="T56" s="21"/>
      <c r="U56" s="21"/>
      <c r="V56" s="21"/>
      <c r="W56" s="102"/>
    </row>
    <row r="57" spans="1:23" ht="38.450000000000003" customHeight="1" x14ac:dyDescent="0.2">
      <c r="A57" s="175"/>
      <c r="B57" s="187"/>
      <c r="C57" s="143"/>
      <c r="D57" s="11"/>
      <c r="E57" s="144"/>
      <c r="F57" s="81"/>
      <c r="G57" s="147"/>
      <c r="H57" s="147"/>
      <c r="I57" s="147"/>
      <c r="J57" s="170"/>
      <c r="K57" s="143"/>
      <c r="L57" s="64"/>
      <c r="M57" s="64"/>
      <c r="N57" s="64"/>
      <c r="O57" s="21"/>
      <c r="P57" s="21"/>
      <c r="Q57" s="21"/>
      <c r="R57" s="21"/>
      <c r="S57" s="21"/>
      <c r="T57" s="21"/>
      <c r="U57" s="21"/>
      <c r="V57" s="21"/>
      <c r="W57" s="102"/>
    </row>
    <row r="58" spans="1:23" ht="38.450000000000003" customHeight="1" x14ac:dyDescent="0.2">
      <c r="A58" s="175"/>
      <c r="B58" s="187"/>
      <c r="C58" s="143"/>
      <c r="D58" s="6"/>
      <c r="E58" s="144"/>
      <c r="F58" s="81"/>
      <c r="G58" s="147"/>
      <c r="H58" s="147"/>
      <c r="I58" s="147"/>
      <c r="J58" s="170"/>
      <c r="K58" s="143"/>
      <c r="L58" s="64"/>
      <c r="M58" s="21"/>
      <c r="N58" s="21"/>
      <c r="O58" s="21"/>
      <c r="P58" s="21"/>
      <c r="Q58" s="21"/>
      <c r="R58" s="21"/>
      <c r="S58" s="21"/>
      <c r="T58" s="21"/>
      <c r="U58" s="21"/>
      <c r="V58" s="21"/>
      <c r="W58" s="102"/>
    </row>
    <row r="59" spans="1:23" ht="38.450000000000003" customHeight="1" x14ac:dyDescent="0.2">
      <c r="A59" s="175"/>
      <c r="B59" s="187"/>
      <c r="C59" s="143"/>
      <c r="D59" s="11"/>
      <c r="E59" s="144"/>
      <c r="F59" s="81"/>
      <c r="G59" s="147"/>
      <c r="H59" s="147"/>
      <c r="I59" s="147"/>
      <c r="J59" s="170"/>
      <c r="K59" s="143"/>
      <c r="L59" s="64"/>
      <c r="M59" s="64"/>
      <c r="N59" s="64"/>
      <c r="O59" s="21"/>
      <c r="P59" s="21"/>
      <c r="Q59" s="21"/>
      <c r="R59" s="21"/>
      <c r="S59" s="21"/>
      <c r="T59" s="21"/>
      <c r="U59" s="21"/>
      <c r="V59" s="21"/>
      <c r="W59" s="102"/>
    </row>
    <row r="60" spans="1:23" ht="38.450000000000003" customHeight="1" x14ac:dyDescent="0.2">
      <c r="A60" s="175"/>
      <c r="B60" s="187"/>
      <c r="C60" s="143"/>
      <c r="D60" s="6"/>
      <c r="E60" s="144"/>
      <c r="F60" s="81"/>
      <c r="G60" s="147"/>
      <c r="H60" s="147"/>
      <c r="I60" s="147"/>
      <c r="J60" s="170"/>
      <c r="K60" s="143"/>
      <c r="L60" s="64"/>
      <c r="M60" s="21"/>
      <c r="N60" s="21"/>
      <c r="O60" s="21"/>
      <c r="P60" s="21"/>
      <c r="Q60" s="21"/>
      <c r="R60" s="21"/>
      <c r="S60" s="21"/>
      <c r="T60" s="21"/>
      <c r="U60" s="21"/>
      <c r="V60" s="21"/>
      <c r="W60" s="102"/>
    </row>
    <row r="61" spans="1:23" ht="38.450000000000003" customHeight="1" x14ac:dyDescent="0.2">
      <c r="A61" s="175"/>
      <c r="B61" s="187"/>
      <c r="C61" s="143"/>
      <c r="D61" s="11"/>
      <c r="E61" s="144"/>
      <c r="F61" s="81"/>
      <c r="G61" s="147"/>
      <c r="H61" s="147"/>
      <c r="I61" s="147"/>
      <c r="J61" s="170"/>
      <c r="K61" s="143"/>
      <c r="L61" s="64"/>
      <c r="M61" s="64"/>
      <c r="N61" s="64"/>
      <c r="O61" s="21"/>
      <c r="P61" s="21"/>
      <c r="Q61" s="21"/>
      <c r="R61" s="21"/>
      <c r="S61" s="21"/>
      <c r="T61" s="21"/>
      <c r="U61" s="21"/>
      <c r="V61" s="21"/>
      <c r="W61" s="102"/>
    </row>
    <row r="62" spans="1:23" ht="38.450000000000003" customHeight="1" x14ac:dyDescent="0.2">
      <c r="A62" s="175"/>
      <c r="B62" s="187"/>
      <c r="C62" s="143"/>
      <c r="D62" s="6"/>
      <c r="E62" s="144"/>
      <c r="F62" s="81"/>
      <c r="G62" s="147"/>
      <c r="H62" s="147"/>
      <c r="I62" s="147"/>
      <c r="J62" s="170"/>
      <c r="K62" s="143"/>
      <c r="L62" s="64"/>
      <c r="M62" s="21"/>
      <c r="N62" s="21"/>
      <c r="O62" s="21"/>
      <c r="P62" s="21"/>
      <c r="Q62" s="21"/>
      <c r="R62" s="21"/>
      <c r="S62" s="21"/>
      <c r="T62" s="21"/>
      <c r="U62" s="21"/>
      <c r="V62" s="21"/>
      <c r="W62" s="102"/>
    </row>
    <row r="63" spans="1:23" ht="38.450000000000003" customHeight="1" x14ac:dyDescent="0.2">
      <c r="A63" s="175"/>
      <c r="B63" s="187"/>
      <c r="C63" s="143"/>
      <c r="D63" s="11"/>
      <c r="E63" s="144"/>
      <c r="F63" s="81"/>
      <c r="G63" s="147"/>
      <c r="H63" s="147"/>
      <c r="I63" s="147"/>
      <c r="J63" s="170"/>
      <c r="K63" s="143"/>
      <c r="L63" s="64"/>
      <c r="M63" s="64"/>
      <c r="N63" s="64"/>
      <c r="O63" s="21"/>
      <c r="P63" s="21"/>
      <c r="Q63" s="21"/>
      <c r="R63" s="21"/>
      <c r="S63" s="21"/>
      <c r="T63" s="21"/>
      <c r="U63" s="21"/>
      <c r="V63" s="21"/>
      <c r="W63" s="102"/>
    </row>
    <row r="64" spans="1:23" ht="38.450000000000003" customHeight="1" x14ac:dyDescent="0.2">
      <c r="A64" s="175"/>
      <c r="B64" s="187"/>
      <c r="C64" s="143"/>
      <c r="D64" s="6"/>
      <c r="E64" s="144"/>
      <c r="F64" s="81"/>
      <c r="G64" s="147"/>
      <c r="H64" s="147"/>
      <c r="I64" s="147"/>
      <c r="J64" s="170"/>
      <c r="K64" s="143"/>
      <c r="L64" s="64"/>
      <c r="M64" s="21"/>
      <c r="N64" s="21"/>
      <c r="O64" s="21"/>
      <c r="P64" s="21"/>
      <c r="Q64" s="21"/>
      <c r="R64" s="21"/>
      <c r="S64" s="21"/>
      <c r="T64" s="21"/>
      <c r="U64" s="21"/>
      <c r="V64" s="21"/>
      <c r="W64" s="102"/>
    </row>
    <row r="65" spans="1:23" ht="38.450000000000003" customHeight="1" x14ac:dyDescent="0.2">
      <c r="A65" s="175"/>
      <c r="B65" s="187"/>
      <c r="C65" s="143"/>
      <c r="D65" s="11"/>
      <c r="E65" s="144"/>
      <c r="F65" s="81"/>
      <c r="G65" s="147"/>
      <c r="H65" s="147"/>
      <c r="I65" s="147"/>
      <c r="J65" s="170"/>
      <c r="K65" s="143"/>
      <c r="L65" s="64"/>
      <c r="M65" s="64"/>
      <c r="N65" s="64"/>
      <c r="O65" s="21"/>
      <c r="P65" s="21"/>
      <c r="Q65" s="21"/>
      <c r="R65" s="21"/>
      <c r="S65" s="21"/>
      <c r="T65" s="21"/>
      <c r="U65" s="21"/>
      <c r="V65" s="21"/>
      <c r="W65" s="102"/>
    </row>
    <row r="66" spans="1:23" ht="38.450000000000003" customHeight="1" x14ac:dyDescent="0.2">
      <c r="A66" s="175"/>
      <c r="B66" s="187"/>
      <c r="C66" s="143"/>
      <c r="D66" s="6"/>
      <c r="E66" s="144"/>
      <c r="F66" s="81"/>
      <c r="G66" s="147"/>
      <c r="H66" s="147"/>
      <c r="I66" s="147"/>
      <c r="J66" s="170"/>
      <c r="K66" s="143"/>
      <c r="L66" s="64"/>
      <c r="M66" s="21"/>
      <c r="N66" s="21"/>
      <c r="O66" s="21"/>
      <c r="P66" s="21"/>
      <c r="Q66" s="21"/>
      <c r="R66" s="21"/>
      <c r="S66" s="21"/>
      <c r="T66" s="21"/>
      <c r="U66" s="21"/>
      <c r="V66" s="21"/>
      <c r="W66" s="102"/>
    </row>
    <row r="67" spans="1:23" ht="38.450000000000003" customHeight="1" x14ac:dyDescent="0.2">
      <c r="A67" s="175"/>
      <c r="B67" s="187"/>
      <c r="C67" s="143"/>
      <c r="D67" s="11"/>
      <c r="E67" s="144"/>
      <c r="F67" s="81"/>
      <c r="G67" s="147"/>
      <c r="H67" s="147"/>
      <c r="I67" s="147"/>
      <c r="J67" s="170"/>
      <c r="K67" s="143"/>
      <c r="L67" s="64"/>
      <c r="M67" s="64"/>
      <c r="N67" s="64"/>
      <c r="O67" s="21"/>
      <c r="P67" s="21"/>
      <c r="Q67" s="21"/>
      <c r="R67" s="21"/>
      <c r="S67" s="21"/>
      <c r="T67" s="21"/>
      <c r="U67" s="21"/>
      <c r="V67" s="21"/>
      <c r="W67" s="102"/>
    </row>
    <row r="68" spans="1:23" ht="38.450000000000003" customHeight="1" x14ac:dyDescent="0.2">
      <c r="A68" s="175"/>
      <c r="B68" s="187"/>
      <c r="C68" s="143"/>
      <c r="D68" s="6"/>
      <c r="E68" s="144"/>
      <c r="F68" s="81"/>
      <c r="G68" s="147"/>
      <c r="H68" s="147"/>
      <c r="I68" s="147"/>
      <c r="J68" s="170"/>
      <c r="K68" s="143"/>
      <c r="L68" s="64"/>
      <c r="M68" s="21"/>
      <c r="N68" s="21"/>
      <c r="O68" s="21"/>
      <c r="P68" s="21"/>
      <c r="Q68" s="21"/>
      <c r="R68" s="21"/>
      <c r="S68" s="21"/>
      <c r="T68" s="21"/>
      <c r="U68" s="21"/>
      <c r="V68" s="21"/>
      <c r="W68" s="102"/>
    </row>
    <row r="69" spans="1:23" ht="38.450000000000003" customHeight="1" x14ac:dyDescent="0.2">
      <c r="A69" s="175"/>
      <c r="B69" s="187"/>
      <c r="C69" s="143"/>
      <c r="D69" s="11"/>
      <c r="E69" s="144"/>
      <c r="F69" s="81"/>
      <c r="G69" s="147"/>
      <c r="H69" s="147"/>
      <c r="I69" s="147"/>
      <c r="J69" s="170"/>
      <c r="K69" s="143"/>
      <c r="L69" s="64"/>
      <c r="M69" s="64"/>
      <c r="N69" s="64"/>
      <c r="O69" s="21"/>
      <c r="P69" s="21"/>
      <c r="Q69" s="21"/>
      <c r="R69" s="21"/>
      <c r="S69" s="21"/>
      <c r="T69" s="21"/>
      <c r="U69" s="21"/>
      <c r="V69" s="21"/>
      <c r="W69" s="102"/>
    </row>
    <row r="70" spans="1:23" ht="38.450000000000003" customHeight="1" x14ac:dyDescent="0.2">
      <c r="A70" s="175"/>
      <c r="B70" s="187"/>
      <c r="C70" s="143"/>
      <c r="D70" s="6"/>
      <c r="E70" s="144"/>
      <c r="F70" s="81"/>
      <c r="G70" s="147"/>
      <c r="H70" s="147"/>
      <c r="I70" s="147"/>
      <c r="J70" s="170"/>
      <c r="K70" s="143"/>
      <c r="L70" s="64"/>
      <c r="M70" s="21"/>
      <c r="N70" s="21"/>
      <c r="O70" s="21"/>
      <c r="P70" s="21"/>
      <c r="Q70" s="21"/>
      <c r="R70" s="21"/>
      <c r="S70" s="21"/>
      <c r="T70" s="21"/>
      <c r="U70" s="21"/>
      <c r="V70" s="21"/>
      <c r="W70" s="102"/>
    </row>
    <row r="71" spans="1:23" ht="38.450000000000003" customHeight="1" x14ac:dyDescent="0.2">
      <c r="A71" s="175"/>
      <c r="B71" s="187"/>
      <c r="C71" s="143"/>
      <c r="D71" s="11"/>
      <c r="E71" s="144"/>
      <c r="F71" s="81"/>
      <c r="G71" s="147"/>
      <c r="H71" s="147"/>
      <c r="I71" s="147"/>
      <c r="J71" s="170"/>
      <c r="K71" s="143"/>
      <c r="L71" s="64"/>
      <c r="M71" s="64"/>
      <c r="N71" s="64"/>
      <c r="O71" s="21"/>
      <c r="P71" s="64"/>
      <c r="Q71" s="21"/>
      <c r="R71" s="64"/>
      <c r="S71" s="21"/>
      <c r="T71" s="21"/>
      <c r="U71" s="64"/>
      <c r="V71" s="21"/>
      <c r="W71" s="102"/>
    </row>
    <row r="72" spans="1:23" ht="38.450000000000003" customHeight="1" x14ac:dyDescent="0.2">
      <c r="A72" s="175"/>
      <c r="B72" s="187"/>
      <c r="C72" s="143"/>
      <c r="D72" s="6"/>
      <c r="E72" s="144"/>
      <c r="F72" s="81"/>
      <c r="G72" s="147"/>
      <c r="H72" s="147"/>
      <c r="I72" s="147"/>
      <c r="J72" s="170"/>
      <c r="K72" s="143"/>
      <c r="L72" s="64"/>
      <c r="M72" s="21"/>
      <c r="N72" s="64"/>
      <c r="O72" s="21"/>
      <c r="P72" s="64"/>
      <c r="Q72" s="21"/>
      <c r="R72" s="64"/>
      <c r="S72" s="21"/>
      <c r="T72" s="64"/>
      <c r="U72" s="64"/>
      <c r="V72" s="64"/>
      <c r="W72" s="102"/>
    </row>
    <row r="73" spans="1:23" ht="38.450000000000003" customHeight="1" x14ac:dyDescent="0.2">
      <c r="A73" s="175"/>
      <c r="B73" s="188"/>
      <c r="C73" s="143"/>
      <c r="D73" s="11"/>
      <c r="E73" s="144"/>
      <c r="F73" s="81"/>
      <c r="G73" s="147"/>
      <c r="H73" s="147"/>
      <c r="I73" s="147"/>
      <c r="J73" s="170"/>
      <c r="K73" s="143"/>
      <c r="L73" s="64"/>
      <c r="M73" s="64"/>
      <c r="N73" s="64"/>
      <c r="O73" s="64"/>
      <c r="P73" s="64"/>
      <c r="Q73" s="21"/>
      <c r="R73" s="64"/>
      <c r="S73" s="21"/>
      <c r="T73" s="64"/>
      <c r="U73" s="64"/>
      <c r="V73" s="21"/>
      <c r="W73" s="102"/>
    </row>
    <row r="74" spans="1:23" ht="38.450000000000003" customHeight="1" x14ac:dyDescent="0.2">
      <c r="A74" s="175"/>
      <c r="B74" s="188"/>
      <c r="C74" s="143"/>
      <c r="D74" s="6"/>
      <c r="E74" s="144"/>
      <c r="F74" s="81"/>
      <c r="G74" s="147"/>
      <c r="H74" s="147"/>
      <c r="I74" s="147"/>
      <c r="J74" s="170"/>
      <c r="K74" s="143"/>
      <c r="L74" s="64"/>
      <c r="M74" s="21"/>
      <c r="N74" s="64"/>
      <c r="O74" s="21"/>
      <c r="P74" s="64"/>
      <c r="Q74" s="21"/>
      <c r="R74" s="64"/>
      <c r="S74" s="21"/>
      <c r="T74" s="64"/>
      <c r="U74" s="64"/>
      <c r="V74" s="64"/>
      <c r="W74" s="102"/>
    </row>
    <row r="75" spans="1:23" ht="38.450000000000003" customHeight="1" x14ac:dyDescent="0.2">
      <c r="A75" s="175"/>
      <c r="B75" s="184"/>
      <c r="C75" s="143"/>
      <c r="D75" s="11"/>
      <c r="E75" s="144"/>
      <c r="F75" s="81"/>
      <c r="G75" s="147"/>
      <c r="H75" s="147"/>
      <c r="I75" s="147"/>
      <c r="J75" s="170"/>
      <c r="K75" s="143"/>
      <c r="L75" s="64"/>
      <c r="M75" s="64"/>
      <c r="N75" s="64"/>
      <c r="O75" s="21"/>
      <c r="P75" s="21"/>
      <c r="Q75" s="21"/>
      <c r="R75" s="21"/>
      <c r="S75" s="21"/>
      <c r="T75" s="21"/>
      <c r="U75" s="64"/>
      <c r="V75" s="21"/>
      <c r="W75" s="102"/>
    </row>
    <row r="76" spans="1:23" ht="38.450000000000003" customHeight="1" x14ac:dyDescent="0.2">
      <c r="A76" s="175"/>
      <c r="B76" s="184"/>
      <c r="C76" s="143"/>
      <c r="D76" s="6"/>
      <c r="E76" s="144"/>
      <c r="F76" s="81"/>
      <c r="G76" s="147"/>
      <c r="H76" s="147"/>
      <c r="I76" s="147"/>
      <c r="J76" s="170"/>
      <c r="K76" s="143"/>
      <c r="L76" s="64"/>
      <c r="M76" s="21"/>
      <c r="N76" s="21"/>
      <c r="O76" s="21"/>
      <c r="P76" s="21"/>
      <c r="Q76" s="21"/>
      <c r="R76" s="21"/>
      <c r="S76" s="21"/>
      <c r="T76" s="21"/>
      <c r="U76" s="21"/>
      <c r="V76" s="21"/>
      <c r="W76" s="102"/>
    </row>
    <row r="77" spans="1:23" ht="38.450000000000003" customHeight="1" x14ac:dyDescent="0.2">
      <c r="A77" s="175"/>
      <c r="B77" s="184"/>
      <c r="C77" s="143"/>
      <c r="D77" s="11"/>
      <c r="E77" s="144"/>
      <c r="F77" s="81"/>
      <c r="G77" s="147"/>
      <c r="H77" s="147"/>
      <c r="I77" s="147"/>
      <c r="J77" s="170"/>
      <c r="K77" s="143"/>
      <c r="L77" s="64"/>
      <c r="M77" s="64"/>
      <c r="N77" s="64"/>
      <c r="O77" s="21"/>
      <c r="P77" s="21"/>
      <c r="Q77" s="21"/>
      <c r="R77" s="21"/>
      <c r="S77" s="21"/>
      <c r="T77" s="21"/>
      <c r="U77" s="21"/>
      <c r="V77" s="21"/>
      <c r="W77" s="102"/>
    </row>
    <row r="78" spans="1:23" ht="38.450000000000003" customHeight="1" x14ac:dyDescent="0.2">
      <c r="A78" s="175"/>
      <c r="B78" s="184"/>
      <c r="C78" s="143"/>
      <c r="D78" s="6"/>
      <c r="E78" s="144"/>
      <c r="F78" s="81"/>
      <c r="G78" s="147"/>
      <c r="H78" s="147"/>
      <c r="I78" s="147"/>
      <c r="J78" s="170"/>
      <c r="K78" s="143"/>
      <c r="L78" s="64"/>
      <c r="M78" s="21"/>
      <c r="N78" s="21"/>
      <c r="O78" s="21"/>
      <c r="P78" s="21"/>
      <c r="Q78" s="21"/>
      <c r="R78" s="21"/>
      <c r="S78" s="21"/>
      <c r="T78" s="21"/>
      <c r="U78" s="21"/>
      <c r="V78" s="21"/>
      <c r="W78" s="102"/>
    </row>
    <row r="79" spans="1:23" ht="38.450000000000003" customHeight="1" x14ac:dyDescent="0.2">
      <c r="A79" s="159"/>
      <c r="B79" s="187"/>
      <c r="C79" s="143"/>
      <c r="D79" s="11"/>
      <c r="E79" s="144"/>
      <c r="F79" s="81"/>
      <c r="G79" s="147"/>
      <c r="H79" s="147"/>
      <c r="I79" s="147"/>
      <c r="J79" s="170"/>
      <c r="K79" s="143"/>
      <c r="L79" s="64"/>
      <c r="M79" s="21"/>
      <c r="N79" s="21"/>
      <c r="O79" s="21"/>
      <c r="P79" s="21"/>
      <c r="Q79" s="21"/>
      <c r="R79" s="21"/>
      <c r="S79" s="21"/>
      <c r="T79" s="21"/>
      <c r="U79" s="21"/>
      <c r="V79" s="21"/>
      <c r="W79" s="102"/>
    </row>
    <row r="80" spans="1:23" ht="38.450000000000003" customHeight="1" x14ac:dyDescent="0.2">
      <c r="A80" s="159"/>
      <c r="B80" s="187"/>
      <c r="C80" s="143"/>
      <c r="D80" s="6"/>
      <c r="E80" s="144"/>
      <c r="F80" s="81"/>
      <c r="G80" s="147"/>
      <c r="H80" s="147"/>
      <c r="I80" s="147"/>
      <c r="J80" s="170"/>
      <c r="K80" s="143"/>
      <c r="L80" s="64"/>
      <c r="M80" s="21"/>
      <c r="N80" s="21"/>
      <c r="O80" s="21"/>
      <c r="P80" s="21"/>
      <c r="Q80" s="21"/>
      <c r="R80" s="21"/>
      <c r="S80" s="21"/>
      <c r="T80" s="21"/>
      <c r="U80" s="21"/>
      <c r="V80" s="21"/>
      <c r="W80" s="102"/>
    </row>
    <row r="81" spans="1:23" ht="38.450000000000003" customHeight="1" x14ac:dyDescent="0.2">
      <c r="A81" s="159"/>
      <c r="B81" s="187"/>
      <c r="C81" s="143"/>
      <c r="D81" s="11"/>
      <c r="E81" s="144"/>
      <c r="F81" s="81"/>
      <c r="G81" s="147"/>
      <c r="H81" s="147"/>
      <c r="I81" s="147"/>
      <c r="J81" s="170"/>
      <c r="K81" s="143"/>
      <c r="L81" s="64"/>
      <c r="M81" s="64"/>
      <c r="N81" s="64"/>
      <c r="O81" s="21"/>
      <c r="P81" s="21"/>
      <c r="Q81" s="21"/>
      <c r="R81" s="21"/>
      <c r="S81" s="21"/>
      <c r="T81" s="21"/>
      <c r="U81" s="21"/>
      <c r="V81" s="21"/>
      <c r="W81" s="102"/>
    </row>
    <row r="82" spans="1:23" ht="38.450000000000003" customHeight="1" x14ac:dyDescent="0.2">
      <c r="A82" s="159"/>
      <c r="B82" s="187"/>
      <c r="C82" s="143"/>
      <c r="D82" s="6"/>
      <c r="E82" s="144"/>
      <c r="F82" s="81"/>
      <c r="G82" s="147"/>
      <c r="H82" s="147"/>
      <c r="I82" s="147"/>
      <c r="J82" s="170"/>
      <c r="K82" s="143"/>
      <c r="L82" s="21"/>
      <c r="M82" s="21"/>
      <c r="N82" s="21"/>
      <c r="O82" s="21"/>
      <c r="P82" s="21"/>
      <c r="Q82" s="21"/>
      <c r="R82" s="21"/>
      <c r="S82" s="21"/>
      <c r="T82" s="21"/>
      <c r="U82" s="21"/>
      <c r="V82" s="21"/>
      <c r="W82" s="102"/>
    </row>
    <row r="83" spans="1:23" ht="38.450000000000003" customHeight="1" x14ac:dyDescent="0.2">
      <c r="A83" s="159"/>
      <c r="B83" s="187"/>
      <c r="C83" s="143"/>
      <c r="D83" s="11"/>
      <c r="E83" s="144"/>
      <c r="F83" s="81"/>
      <c r="G83" s="147"/>
      <c r="H83" s="147"/>
      <c r="I83" s="147"/>
      <c r="J83" s="170"/>
      <c r="K83" s="143"/>
      <c r="L83" s="64"/>
      <c r="M83" s="64"/>
      <c r="N83" s="64"/>
      <c r="O83" s="21"/>
      <c r="P83" s="21"/>
      <c r="Q83" s="21"/>
      <c r="R83" s="21"/>
      <c r="S83" s="21"/>
      <c r="T83" s="21"/>
      <c r="U83" s="21"/>
      <c r="V83" s="21"/>
      <c r="W83" s="102"/>
    </row>
    <row r="84" spans="1:23" ht="38.450000000000003" customHeight="1" x14ac:dyDescent="0.2">
      <c r="A84" s="159"/>
      <c r="B84" s="187"/>
      <c r="C84" s="143"/>
      <c r="D84" s="6"/>
      <c r="E84" s="144"/>
      <c r="F84" s="81"/>
      <c r="G84" s="147"/>
      <c r="H84" s="147"/>
      <c r="I84" s="147"/>
      <c r="J84" s="170"/>
      <c r="K84" s="143"/>
      <c r="L84" s="21"/>
      <c r="M84" s="21"/>
      <c r="N84" s="21"/>
      <c r="O84" s="21"/>
      <c r="P84" s="21"/>
      <c r="Q84" s="21"/>
      <c r="R84" s="21"/>
      <c r="S84" s="21"/>
      <c r="T84" s="21"/>
      <c r="U84" s="21"/>
      <c r="V84" s="21"/>
      <c r="W84" s="102"/>
    </row>
    <row r="85" spans="1:23" ht="38.450000000000003" customHeight="1" x14ac:dyDescent="0.2">
      <c r="A85" s="159"/>
      <c r="B85" s="187"/>
      <c r="C85" s="143"/>
      <c r="D85" s="11"/>
      <c r="E85" s="144"/>
      <c r="F85" s="81"/>
      <c r="G85" s="147"/>
      <c r="H85" s="147"/>
      <c r="I85" s="147"/>
      <c r="J85" s="170"/>
      <c r="K85" s="143"/>
      <c r="L85" s="64"/>
      <c r="M85" s="64"/>
      <c r="N85" s="64"/>
      <c r="O85" s="21"/>
      <c r="P85" s="21"/>
      <c r="Q85" s="21"/>
      <c r="R85" s="21"/>
      <c r="S85" s="21"/>
      <c r="T85" s="21"/>
      <c r="U85" s="21"/>
      <c r="V85" s="21"/>
      <c r="W85" s="102"/>
    </row>
    <row r="86" spans="1:23" ht="38.450000000000003" customHeight="1" x14ac:dyDescent="0.2">
      <c r="A86" s="159"/>
      <c r="B86" s="187"/>
      <c r="C86" s="143"/>
      <c r="D86" s="6"/>
      <c r="E86" s="144"/>
      <c r="F86" s="81"/>
      <c r="G86" s="147"/>
      <c r="H86" s="147"/>
      <c r="I86" s="147"/>
      <c r="J86" s="170"/>
      <c r="K86" s="143"/>
      <c r="L86" s="64"/>
      <c r="M86" s="21"/>
      <c r="N86" s="21"/>
      <c r="O86" s="21"/>
      <c r="P86" s="21"/>
      <c r="Q86" s="21"/>
      <c r="R86" s="21"/>
      <c r="S86" s="21"/>
      <c r="T86" s="21"/>
      <c r="U86" s="21"/>
      <c r="V86" s="21"/>
      <c r="W86" s="102"/>
    </row>
    <row r="87" spans="1:23" ht="38.450000000000003" customHeight="1" x14ac:dyDescent="0.2">
      <c r="A87" s="159"/>
      <c r="B87" s="187"/>
      <c r="C87" s="143"/>
      <c r="D87" s="11"/>
      <c r="E87" s="144"/>
      <c r="F87" s="81"/>
      <c r="G87" s="147"/>
      <c r="H87" s="147"/>
      <c r="I87" s="147"/>
      <c r="J87" s="170"/>
      <c r="K87" s="143"/>
      <c r="L87" s="64"/>
      <c r="M87" s="64"/>
      <c r="N87" s="64"/>
      <c r="O87" s="21"/>
      <c r="P87" s="21"/>
      <c r="Q87" s="21"/>
      <c r="R87" s="21"/>
      <c r="S87" s="21"/>
      <c r="T87" s="21"/>
      <c r="U87" s="21"/>
      <c r="V87" s="21"/>
      <c r="W87" s="102"/>
    </row>
    <row r="88" spans="1:23" ht="38.450000000000003" customHeight="1" x14ac:dyDescent="0.2">
      <c r="A88" s="159"/>
      <c r="B88" s="187"/>
      <c r="C88" s="143"/>
      <c r="D88" s="6"/>
      <c r="E88" s="144"/>
      <c r="F88" s="81"/>
      <c r="G88" s="147"/>
      <c r="H88" s="147"/>
      <c r="I88" s="147"/>
      <c r="J88" s="170"/>
      <c r="K88" s="143"/>
      <c r="L88" s="64"/>
      <c r="M88" s="21"/>
      <c r="N88" s="21"/>
      <c r="O88" s="21"/>
      <c r="P88" s="21"/>
      <c r="Q88" s="21"/>
      <c r="R88" s="21"/>
      <c r="S88" s="21"/>
      <c r="T88" s="21"/>
      <c r="U88" s="21"/>
      <c r="V88" s="21"/>
      <c r="W88" s="102"/>
    </row>
    <row r="89" spans="1:23" ht="38.450000000000003" customHeight="1" x14ac:dyDescent="0.2">
      <c r="A89" s="175"/>
      <c r="B89" s="187"/>
      <c r="C89" s="143"/>
      <c r="D89" s="11"/>
      <c r="E89" s="144"/>
      <c r="F89" s="81"/>
      <c r="G89" s="147"/>
      <c r="H89" s="147"/>
      <c r="I89" s="147"/>
      <c r="J89" s="170"/>
      <c r="K89" s="143"/>
      <c r="L89" s="64"/>
      <c r="M89" s="64"/>
      <c r="N89" s="21"/>
      <c r="O89" s="21"/>
      <c r="P89" s="21"/>
      <c r="Q89" s="21"/>
      <c r="R89" s="21"/>
      <c r="S89" s="21"/>
      <c r="T89" s="21"/>
      <c r="U89" s="21"/>
      <c r="V89" s="21"/>
      <c r="W89" s="102"/>
    </row>
    <row r="90" spans="1:23" ht="38.450000000000003" customHeight="1" x14ac:dyDescent="0.2">
      <c r="A90" s="175"/>
      <c r="B90" s="187"/>
      <c r="C90" s="143"/>
      <c r="D90" s="6"/>
      <c r="E90" s="144"/>
      <c r="F90" s="81"/>
      <c r="G90" s="147"/>
      <c r="H90" s="147"/>
      <c r="I90" s="147"/>
      <c r="J90" s="170"/>
      <c r="K90" s="143"/>
      <c r="L90" s="64"/>
      <c r="M90" s="21"/>
      <c r="N90" s="21"/>
      <c r="O90" s="21"/>
      <c r="P90" s="21"/>
      <c r="Q90" s="21"/>
      <c r="R90" s="21"/>
      <c r="S90" s="21"/>
      <c r="T90" s="21"/>
      <c r="U90" s="21"/>
      <c r="V90" s="21"/>
      <c r="W90" s="102"/>
    </row>
    <row r="91" spans="1:23" ht="39" customHeight="1" x14ac:dyDescent="0.2">
      <c r="A91" s="175"/>
      <c r="B91" s="187"/>
      <c r="C91" s="143"/>
      <c r="D91" s="11"/>
      <c r="E91" s="144"/>
      <c r="F91" s="81"/>
      <c r="G91" s="147"/>
      <c r="H91" s="147"/>
      <c r="I91" s="147"/>
      <c r="J91" s="170"/>
      <c r="K91" s="143"/>
      <c r="L91" s="64"/>
      <c r="M91" s="64"/>
      <c r="N91" s="64"/>
      <c r="O91" s="21"/>
      <c r="P91" s="21"/>
      <c r="Q91" s="64"/>
      <c r="R91" s="64"/>
      <c r="S91" s="64"/>
      <c r="T91" s="64"/>
      <c r="U91" s="64"/>
      <c r="V91" s="64"/>
      <c r="W91" s="103"/>
    </row>
    <row r="92" spans="1:23" ht="38.450000000000003" customHeight="1" x14ac:dyDescent="0.2">
      <c r="A92" s="175"/>
      <c r="B92" s="187"/>
      <c r="C92" s="143"/>
      <c r="D92" s="6"/>
      <c r="E92" s="144"/>
      <c r="F92" s="81"/>
      <c r="G92" s="147"/>
      <c r="H92" s="147"/>
      <c r="I92" s="147"/>
      <c r="J92" s="170"/>
      <c r="K92" s="143"/>
      <c r="L92" s="64"/>
      <c r="M92" s="21"/>
      <c r="N92" s="21"/>
      <c r="O92" s="21"/>
      <c r="P92" s="21"/>
      <c r="Q92" s="21"/>
      <c r="R92" s="21"/>
      <c r="S92" s="21"/>
      <c r="T92" s="21"/>
      <c r="U92" s="21"/>
      <c r="V92" s="21"/>
      <c r="W92" s="102"/>
    </row>
    <row r="93" spans="1:23" ht="38.450000000000003" customHeight="1" x14ac:dyDescent="0.2">
      <c r="A93" s="175"/>
      <c r="B93" s="187"/>
      <c r="C93" s="143"/>
      <c r="D93" s="11"/>
      <c r="E93" s="144"/>
      <c r="F93" s="81"/>
      <c r="G93" s="147"/>
      <c r="H93" s="147"/>
      <c r="I93" s="147"/>
      <c r="J93" s="170"/>
      <c r="K93" s="143"/>
      <c r="L93" s="64"/>
      <c r="M93" s="64"/>
      <c r="N93" s="64"/>
      <c r="O93" s="21"/>
      <c r="P93" s="21"/>
      <c r="Q93" s="64"/>
      <c r="R93" s="64"/>
      <c r="S93" s="64"/>
      <c r="T93" s="64"/>
      <c r="U93" s="64"/>
      <c r="V93" s="64"/>
      <c r="W93" s="103"/>
    </row>
    <row r="94" spans="1:23" ht="38.450000000000003" customHeight="1" x14ac:dyDescent="0.2">
      <c r="A94" s="175"/>
      <c r="B94" s="187"/>
      <c r="C94" s="143"/>
      <c r="D94" s="6"/>
      <c r="E94" s="144"/>
      <c r="F94" s="81"/>
      <c r="G94" s="147"/>
      <c r="H94" s="147"/>
      <c r="I94" s="147"/>
      <c r="J94" s="170"/>
      <c r="K94" s="143"/>
      <c r="L94" s="64"/>
      <c r="M94" s="21"/>
      <c r="N94" s="21"/>
      <c r="O94" s="21"/>
      <c r="P94" s="21"/>
      <c r="Q94" s="21"/>
      <c r="R94" s="21"/>
      <c r="S94" s="21"/>
      <c r="T94" s="21"/>
      <c r="U94" s="21"/>
      <c r="V94" s="21"/>
      <c r="W94" s="102"/>
    </row>
    <row r="95" spans="1:23" ht="38.450000000000003" customHeight="1" x14ac:dyDescent="0.2">
      <c r="A95" s="159"/>
      <c r="B95" s="184"/>
      <c r="C95" s="143"/>
      <c r="D95" s="11"/>
      <c r="E95" s="144"/>
      <c r="F95" s="81"/>
      <c r="G95" s="147"/>
      <c r="H95" s="147"/>
      <c r="I95" s="147"/>
      <c r="J95" s="170"/>
      <c r="K95" s="143"/>
      <c r="L95" s="64"/>
      <c r="M95" s="21"/>
      <c r="N95" s="21"/>
      <c r="O95" s="21"/>
      <c r="P95" s="64"/>
      <c r="Q95" s="21"/>
      <c r="R95" s="21"/>
      <c r="S95" s="21"/>
      <c r="T95" s="21"/>
      <c r="U95" s="21"/>
      <c r="V95" s="21"/>
      <c r="W95" s="102"/>
    </row>
    <row r="96" spans="1:23" ht="38.450000000000003" customHeight="1" x14ac:dyDescent="0.2">
      <c r="A96" s="159"/>
      <c r="B96" s="184"/>
      <c r="C96" s="143"/>
      <c r="D96" s="6"/>
      <c r="E96" s="144"/>
      <c r="F96" s="81"/>
      <c r="G96" s="147"/>
      <c r="H96" s="147"/>
      <c r="I96" s="147"/>
      <c r="J96" s="170"/>
      <c r="K96" s="143"/>
      <c r="L96" s="64"/>
      <c r="M96" s="21"/>
      <c r="N96" s="21"/>
      <c r="O96" s="21"/>
      <c r="P96" s="21"/>
      <c r="Q96" s="21"/>
      <c r="R96" s="21"/>
      <c r="S96" s="21"/>
      <c r="T96" s="21"/>
      <c r="U96" s="21"/>
      <c r="V96" s="21"/>
      <c r="W96" s="102"/>
    </row>
    <row r="97" spans="1:23" ht="38.450000000000003" customHeight="1" x14ac:dyDescent="0.2">
      <c r="A97" s="208" t="s">
        <v>28</v>
      </c>
      <c r="B97" s="209"/>
      <c r="C97" s="209"/>
      <c r="D97" s="209"/>
      <c r="E97" s="209"/>
      <c r="F97" s="209"/>
      <c r="G97" s="209"/>
      <c r="H97" s="209"/>
      <c r="I97" s="209"/>
      <c r="J97" s="209"/>
      <c r="K97" s="209"/>
      <c r="L97" s="209"/>
      <c r="M97" s="209"/>
      <c r="N97" s="209"/>
      <c r="O97" s="209"/>
      <c r="P97" s="209"/>
      <c r="Q97" s="209"/>
      <c r="R97" s="209"/>
      <c r="S97" s="209"/>
      <c r="T97" s="209"/>
      <c r="U97" s="209"/>
      <c r="V97" s="209"/>
      <c r="W97" s="210"/>
    </row>
    <row r="98" spans="1:23" ht="38.450000000000003" customHeight="1" x14ac:dyDescent="0.2">
      <c r="A98" s="159"/>
      <c r="B98" s="184"/>
      <c r="C98" s="143"/>
      <c r="D98" s="11" t="s">
        <v>14</v>
      </c>
      <c r="E98" s="144">
        <f>IF(F99=F98,100%,F99/F98)</f>
        <v>1</v>
      </c>
      <c r="F98" s="81">
        <f t="shared" ref="F98:F162" si="0">COUNT(L98:W98)</f>
        <v>0</v>
      </c>
      <c r="G98" s="146" t="s">
        <v>154</v>
      </c>
      <c r="H98" s="146" t="s">
        <v>29</v>
      </c>
      <c r="I98" s="156" t="s">
        <v>141</v>
      </c>
      <c r="J98" s="170"/>
      <c r="K98" s="143"/>
      <c r="L98" s="64"/>
      <c r="M98" s="21"/>
      <c r="N98" s="21"/>
      <c r="O98" s="21"/>
      <c r="P98" s="21"/>
      <c r="Q98" s="21"/>
      <c r="R98" s="21"/>
      <c r="S98" s="21"/>
      <c r="T98" s="21"/>
      <c r="U98" s="21"/>
      <c r="V98" s="21"/>
      <c r="W98" s="102"/>
    </row>
    <row r="99" spans="1:23" ht="38.450000000000003" customHeight="1" x14ac:dyDescent="0.2">
      <c r="A99" s="159"/>
      <c r="B99" s="184"/>
      <c r="C99" s="143"/>
      <c r="D99" s="6" t="s">
        <v>15</v>
      </c>
      <c r="E99" s="144"/>
      <c r="F99" s="81">
        <f t="shared" si="0"/>
        <v>0</v>
      </c>
      <c r="G99" s="147"/>
      <c r="H99" s="147"/>
      <c r="I99" s="157"/>
      <c r="J99" s="170"/>
      <c r="K99" s="143"/>
      <c r="L99" s="64"/>
      <c r="M99" s="21"/>
      <c r="N99" s="21"/>
      <c r="O99" s="21"/>
      <c r="P99" s="21"/>
      <c r="Q99" s="21"/>
      <c r="R99" s="21"/>
      <c r="S99" s="21"/>
      <c r="T99" s="21"/>
      <c r="U99" s="21"/>
      <c r="V99" s="21"/>
      <c r="W99" s="102"/>
    </row>
    <row r="100" spans="1:23" ht="38.450000000000003" customHeight="1" x14ac:dyDescent="0.2">
      <c r="A100" s="159"/>
      <c r="B100" s="184"/>
      <c r="C100" s="143" t="s">
        <v>20</v>
      </c>
      <c r="D100" s="11" t="s">
        <v>14</v>
      </c>
      <c r="E100" s="144">
        <f>IF(F101=F100,100%,F101/F100)</f>
        <v>1</v>
      </c>
      <c r="F100" s="81">
        <f t="shared" si="0"/>
        <v>0</v>
      </c>
      <c r="G100" s="147"/>
      <c r="H100" s="147"/>
      <c r="I100" s="157"/>
      <c r="J100" s="170"/>
      <c r="K100" s="143"/>
      <c r="L100" s="64"/>
      <c r="M100" s="64"/>
      <c r="N100" s="64"/>
      <c r="O100" s="21"/>
      <c r="P100" s="21"/>
      <c r="Q100" s="21"/>
      <c r="R100" s="21"/>
      <c r="S100" s="21"/>
      <c r="T100" s="21"/>
      <c r="U100" s="21"/>
      <c r="V100" s="21"/>
      <c r="W100" s="102"/>
    </row>
    <row r="101" spans="1:23" ht="38.450000000000003" customHeight="1" x14ac:dyDescent="0.2">
      <c r="A101" s="159"/>
      <c r="B101" s="184"/>
      <c r="C101" s="143"/>
      <c r="D101" s="6" t="s">
        <v>15</v>
      </c>
      <c r="E101" s="144"/>
      <c r="F101" s="81">
        <f t="shared" si="0"/>
        <v>0</v>
      </c>
      <c r="G101" s="147"/>
      <c r="H101" s="147"/>
      <c r="I101" s="157"/>
      <c r="J101" s="170"/>
      <c r="K101" s="143"/>
      <c r="L101" s="64"/>
      <c r="M101" s="21"/>
      <c r="N101" s="21"/>
      <c r="O101" s="21"/>
      <c r="P101" s="21"/>
      <c r="Q101" s="21"/>
      <c r="R101" s="21"/>
      <c r="S101" s="21"/>
      <c r="T101" s="21"/>
      <c r="U101" s="21"/>
      <c r="V101" s="21"/>
      <c r="W101" s="102"/>
    </row>
    <row r="102" spans="1:23" ht="38.450000000000003" customHeight="1" x14ac:dyDescent="0.2">
      <c r="A102" s="159"/>
      <c r="B102" s="184"/>
      <c r="C102" s="143" t="s">
        <v>20</v>
      </c>
      <c r="D102" s="11" t="s">
        <v>14</v>
      </c>
      <c r="E102" s="144">
        <f>IF(F103=F102,100%,F103/F102)</f>
        <v>1</v>
      </c>
      <c r="F102" s="81">
        <f t="shared" si="0"/>
        <v>0</v>
      </c>
      <c r="G102" s="147"/>
      <c r="H102" s="147"/>
      <c r="I102" s="157"/>
      <c r="J102" s="170"/>
      <c r="K102" s="143"/>
      <c r="L102" s="64"/>
      <c r="M102" s="64"/>
      <c r="N102" s="64"/>
      <c r="O102" s="21"/>
      <c r="P102" s="21"/>
      <c r="Q102" s="21"/>
      <c r="R102" s="21"/>
      <c r="S102" s="21"/>
      <c r="T102" s="21"/>
      <c r="U102" s="21"/>
      <c r="V102" s="21"/>
      <c r="W102" s="102"/>
    </row>
    <row r="103" spans="1:23" ht="38.450000000000003" customHeight="1" x14ac:dyDescent="0.2">
      <c r="A103" s="159"/>
      <c r="B103" s="184"/>
      <c r="C103" s="143"/>
      <c r="D103" s="6" t="s">
        <v>15</v>
      </c>
      <c r="E103" s="144"/>
      <c r="F103" s="81">
        <f t="shared" si="0"/>
        <v>0</v>
      </c>
      <c r="G103" s="147"/>
      <c r="H103" s="147"/>
      <c r="I103" s="157"/>
      <c r="J103" s="170"/>
      <c r="K103" s="143"/>
      <c r="L103" s="64"/>
      <c r="M103" s="21"/>
      <c r="N103" s="21"/>
      <c r="O103" s="21"/>
      <c r="P103" s="21"/>
      <c r="Q103" s="21"/>
      <c r="R103" s="21"/>
      <c r="S103" s="21"/>
      <c r="T103" s="21"/>
      <c r="U103" s="21"/>
      <c r="V103" s="21"/>
      <c r="W103" s="102"/>
    </row>
    <row r="104" spans="1:23" ht="38.450000000000003" customHeight="1" x14ac:dyDescent="0.2">
      <c r="A104" s="159"/>
      <c r="B104" s="184"/>
      <c r="C104" s="143" t="s">
        <v>20</v>
      </c>
      <c r="D104" s="11" t="s">
        <v>14</v>
      </c>
      <c r="E104" s="144">
        <f>IF(F105=F104,100%,F105/F104)</f>
        <v>1</v>
      </c>
      <c r="F104" s="81">
        <f t="shared" si="0"/>
        <v>0</v>
      </c>
      <c r="G104" s="147"/>
      <c r="H104" s="147"/>
      <c r="I104" s="157"/>
      <c r="J104" s="170"/>
      <c r="K104" s="143"/>
      <c r="L104" s="64"/>
      <c r="M104" s="64"/>
      <c r="N104" s="64"/>
      <c r="O104" s="21"/>
      <c r="P104" s="21"/>
      <c r="Q104" s="21"/>
      <c r="R104" s="21"/>
      <c r="S104" s="21"/>
      <c r="T104" s="21"/>
      <c r="U104" s="21"/>
      <c r="V104" s="21"/>
      <c r="W104" s="102"/>
    </row>
    <row r="105" spans="1:23" ht="38.450000000000003" customHeight="1" x14ac:dyDescent="0.2">
      <c r="A105" s="159"/>
      <c r="B105" s="184"/>
      <c r="C105" s="143"/>
      <c r="D105" s="6" t="s">
        <v>15</v>
      </c>
      <c r="E105" s="144"/>
      <c r="F105" s="81">
        <f t="shared" si="0"/>
        <v>0</v>
      </c>
      <c r="G105" s="147"/>
      <c r="H105" s="147"/>
      <c r="I105" s="157"/>
      <c r="J105" s="170"/>
      <c r="K105" s="143"/>
      <c r="L105" s="64"/>
      <c r="M105" s="21"/>
      <c r="N105" s="21"/>
      <c r="O105" s="21"/>
      <c r="P105" s="21"/>
      <c r="Q105" s="21"/>
      <c r="R105" s="21"/>
      <c r="S105" s="21"/>
      <c r="T105" s="21"/>
      <c r="U105" s="21"/>
      <c r="V105" s="21"/>
      <c r="W105" s="102"/>
    </row>
    <row r="106" spans="1:23" ht="38.450000000000003" customHeight="1" x14ac:dyDescent="0.2">
      <c r="A106" s="159"/>
      <c r="B106" s="184"/>
      <c r="C106" s="143" t="s">
        <v>20</v>
      </c>
      <c r="D106" s="11" t="s">
        <v>14</v>
      </c>
      <c r="E106" s="144">
        <f>IF(F107=F106,100%,F107/F106)</f>
        <v>1</v>
      </c>
      <c r="F106" s="81">
        <f t="shared" si="0"/>
        <v>0</v>
      </c>
      <c r="G106" s="147"/>
      <c r="H106" s="147"/>
      <c r="I106" s="157"/>
      <c r="J106" s="170"/>
      <c r="K106" s="143"/>
      <c r="L106" s="64"/>
      <c r="M106" s="64"/>
      <c r="N106" s="64"/>
      <c r="O106" s="21"/>
      <c r="P106" s="21"/>
      <c r="Q106" s="21"/>
      <c r="R106" s="21"/>
      <c r="S106" s="21"/>
      <c r="T106" s="21"/>
      <c r="U106" s="21"/>
      <c r="V106" s="21"/>
      <c r="W106" s="102"/>
    </row>
    <row r="107" spans="1:23" ht="38.450000000000003" customHeight="1" x14ac:dyDescent="0.2">
      <c r="A107" s="159"/>
      <c r="B107" s="184"/>
      <c r="C107" s="143"/>
      <c r="D107" s="6" t="s">
        <v>15</v>
      </c>
      <c r="E107" s="144"/>
      <c r="F107" s="81">
        <f t="shared" si="0"/>
        <v>0</v>
      </c>
      <c r="G107" s="147"/>
      <c r="H107" s="147"/>
      <c r="I107" s="157"/>
      <c r="J107" s="170"/>
      <c r="K107" s="143"/>
      <c r="L107" s="64"/>
      <c r="M107" s="21"/>
      <c r="N107" s="21"/>
      <c r="O107" s="21"/>
      <c r="P107" s="21"/>
      <c r="Q107" s="21"/>
      <c r="R107" s="21"/>
      <c r="S107" s="21"/>
      <c r="T107" s="21"/>
      <c r="U107" s="21"/>
      <c r="V107" s="21"/>
      <c r="W107" s="102"/>
    </row>
    <row r="108" spans="1:23" ht="38.450000000000003" customHeight="1" x14ac:dyDescent="0.2">
      <c r="A108" s="159"/>
      <c r="B108" s="184"/>
      <c r="C108" s="143" t="s">
        <v>20</v>
      </c>
      <c r="D108" s="11" t="s">
        <v>14</v>
      </c>
      <c r="E108" s="144">
        <f>IF(F109=F108,100%,F109/F108)</f>
        <v>1</v>
      </c>
      <c r="F108" s="81">
        <f t="shared" si="0"/>
        <v>0</v>
      </c>
      <c r="G108" s="147"/>
      <c r="H108" s="147"/>
      <c r="I108" s="157"/>
      <c r="J108" s="170"/>
      <c r="K108" s="143"/>
      <c r="L108" s="64"/>
      <c r="M108" s="64"/>
      <c r="N108" s="64"/>
      <c r="O108" s="21"/>
      <c r="P108" s="21"/>
      <c r="Q108" s="21"/>
      <c r="R108" s="21"/>
      <c r="S108" s="21"/>
      <c r="T108" s="21"/>
      <c r="U108" s="21"/>
      <c r="V108" s="21"/>
      <c r="W108" s="102"/>
    </row>
    <row r="109" spans="1:23" ht="38.450000000000003" customHeight="1" x14ac:dyDescent="0.2">
      <c r="A109" s="159"/>
      <c r="B109" s="184"/>
      <c r="C109" s="143"/>
      <c r="D109" s="6" t="s">
        <v>15</v>
      </c>
      <c r="E109" s="144"/>
      <c r="F109" s="81">
        <f t="shared" si="0"/>
        <v>0</v>
      </c>
      <c r="G109" s="147"/>
      <c r="H109" s="147"/>
      <c r="I109" s="157"/>
      <c r="J109" s="170"/>
      <c r="K109" s="143"/>
      <c r="L109" s="64"/>
      <c r="M109" s="21"/>
      <c r="N109" s="21"/>
      <c r="O109" s="21"/>
      <c r="P109" s="21"/>
      <c r="Q109" s="21"/>
      <c r="R109" s="21"/>
      <c r="S109" s="21"/>
      <c r="T109" s="21"/>
      <c r="U109" s="21"/>
      <c r="V109" s="21"/>
      <c r="W109" s="102"/>
    </row>
    <row r="110" spans="1:23" ht="38.450000000000003" customHeight="1" x14ac:dyDescent="0.2">
      <c r="A110" s="159"/>
      <c r="B110" s="184"/>
      <c r="C110" s="143" t="s">
        <v>20</v>
      </c>
      <c r="D110" s="11" t="s">
        <v>14</v>
      </c>
      <c r="E110" s="144">
        <f>IF(F111=F110,100%,F111/F110)</f>
        <v>1</v>
      </c>
      <c r="F110" s="81">
        <f t="shared" si="0"/>
        <v>0</v>
      </c>
      <c r="G110" s="147"/>
      <c r="H110" s="147"/>
      <c r="I110" s="157"/>
      <c r="J110" s="170"/>
      <c r="K110" s="143"/>
      <c r="L110" s="64"/>
      <c r="M110" s="64"/>
      <c r="N110" s="64"/>
      <c r="O110" s="21"/>
      <c r="P110" s="21"/>
      <c r="Q110" s="21"/>
      <c r="R110" s="21"/>
      <c r="S110" s="21"/>
      <c r="T110" s="21"/>
      <c r="U110" s="21"/>
      <c r="V110" s="21"/>
      <c r="W110" s="102"/>
    </row>
    <row r="111" spans="1:23" ht="38.450000000000003" customHeight="1" x14ac:dyDescent="0.2">
      <c r="A111" s="159"/>
      <c r="B111" s="184"/>
      <c r="C111" s="143"/>
      <c r="D111" s="6" t="s">
        <v>15</v>
      </c>
      <c r="E111" s="144"/>
      <c r="F111" s="81">
        <f t="shared" si="0"/>
        <v>0</v>
      </c>
      <c r="G111" s="147"/>
      <c r="H111" s="147"/>
      <c r="I111" s="157"/>
      <c r="J111" s="170"/>
      <c r="K111" s="143"/>
      <c r="L111" s="64"/>
      <c r="M111" s="21"/>
      <c r="N111" s="21"/>
      <c r="O111" s="21"/>
      <c r="P111" s="21"/>
      <c r="Q111" s="21"/>
      <c r="R111" s="21"/>
      <c r="S111" s="21"/>
      <c r="T111" s="21"/>
      <c r="U111" s="21"/>
      <c r="V111" s="21"/>
      <c r="W111" s="102"/>
    </row>
    <row r="112" spans="1:23" s="29" customFormat="1" ht="38.450000000000003" customHeight="1" x14ac:dyDescent="0.2">
      <c r="A112" s="159"/>
      <c r="B112" s="184"/>
      <c r="C112" s="143" t="s">
        <v>20</v>
      </c>
      <c r="D112" s="20" t="s">
        <v>14</v>
      </c>
      <c r="E112" s="144">
        <f>IF(F113=F112,100%,F113/F112)</f>
        <v>1</v>
      </c>
      <c r="F112" s="81">
        <f t="shared" si="0"/>
        <v>0</v>
      </c>
      <c r="G112" s="147"/>
      <c r="H112" s="147"/>
      <c r="I112" s="157"/>
      <c r="J112" s="170"/>
      <c r="K112" s="143"/>
      <c r="L112" s="64"/>
      <c r="M112" s="64"/>
      <c r="N112" s="64"/>
      <c r="O112" s="21"/>
      <c r="P112" s="21"/>
      <c r="Q112" s="21"/>
      <c r="R112" s="21"/>
      <c r="S112" s="21"/>
      <c r="T112" s="104"/>
      <c r="U112" s="21"/>
      <c r="V112" s="21"/>
      <c r="W112" s="102"/>
    </row>
    <row r="113" spans="1:23" ht="38.450000000000003" customHeight="1" x14ac:dyDescent="0.2">
      <c r="A113" s="159"/>
      <c r="B113" s="184"/>
      <c r="C113" s="143"/>
      <c r="D113" s="6" t="s">
        <v>15</v>
      </c>
      <c r="E113" s="144"/>
      <c r="F113" s="81">
        <f t="shared" si="0"/>
        <v>0</v>
      </c>
      <c r="G113" s="147"/>
      <c r="H113" s="147"/>
      <c r="I113" s="157"/>
      <c r="J113" s="170"/>
      <c r="K113" s="143"/>
      <c r="L113" s="64"/>
      <c r="M113" s="21"/>
      <c r="N113" s="21"/>
      <c r="O113" s="21"/>
      <c r="P113" s="21"/>
      <c r="Q113" s="21"/>
      <c r="R113" s="21"/>
      <c r="S113" s="21"/>
      <c r="T113" s="21"/>
      <c r="U113" s="21"/>
      <c r="V113" s="21"/>
      <c r="W113" s="102"/>
    </row>
    <row r="114" spans="1:23" ht="38.450000000000003" customHeight="1" x14ac:dyDescent="0.2">
      <c r="A114" s="159"/>
      <c r="B114" s="184"/>
      <c r="C114" s="143" t="s">
        <v>20</v>
      </c>
      <c r="D114" s="20" t="s">
        <v>14</v>
      </c>
      <c r="E114" s="144">
        <f>IF(F115=F114,100%,F115/F114)</f>
        <v>1</v>
      </c>
      <c r="F114" s="81">
        <f t="shared" si="0"/>
        <v>0</v>
      </c>
      <c r="G114" s="147"/>
      <c r="H114" s="147"/>
      <c r="I114" s="157"/>
      <c r="J114" s="170"/>
      <c r="K114" s="143"/>
      <c r="L114" s="64"/>
      <c r="M114" s="21"/>
      <c r="N114" s="21"/>
      <c r="O114" s="21"/>
      <c r="P114" s="21"/>
      <c r="Q114" s="21"/>
      <c r="R114" s="21"/>
      <c r="S114" s="21"/>
      <c r="T114" s="98"/>
      <c r="U114" s="21"/>
      <c r="V114" s="21"/>
      <c r="W114" s="102"/>
    </row>
    <row r="115" spans="1:23" ht="38.450000000000003" customHeight="1" x14ac:dyDescent="0.2">
      <c r="A115" s="159"/>
      <c r="B115" s="184"/>
      <c r="C115" s="143"/>
      <c r="D115" s="6" t="s">
        <v>15</v>
      </c>
      <c r="E115" s="144"/>
      <c r="F115" s="81">
        <f t="shared" si="0"/>
        <v>0</v>
      </c>
      <c r="G115" s="147"/>
      <c r="H115" s="147"/>
      <c r="I115" s="157"/>
      <c r="J115" s="170"/>
      <c r="K115" s="143"/>
      <c r="L115" s="64"/>
      <c r="M115" s="21"/>
      <c r="N115" s="21"/>
      <c r="O115" s="21"/>
      <c r="P115" s="21"/>
      <c r="Q115" s="21"/>
      <c r="R115" s="21"/>
      <c r="S115" s="21"/>
      <c r="T115" s="21"/>
      <c r="U115" s="21"/>
      <c r="V115" s="21"/>
      <c r="W115" s="102"/>
    </row>
    <row r="116" spans="1:23" ht="38.450000000000003" customHeight="1" x14ac:dyDescent="0.2">
      <c r="A116" s="159"/>
      <c r="B116" s="184"/>
      <c r="C116" s="143" t="s">
        <v>20</v>
      </c>
      <c r="D116" s="11" t="s">
        <v>14</v>
      </c>
      <c r="E116" s="144">
        <f>IF(F117=F116,100%,F117/F116)</f>
        <v>1</v>
      </c>
      <c r="F116" s="81">
        <f t="shared" si="0"/>
        <v>0</v>
      </c>
      <c r="G116" s="147"/>
      <c r="H116" s="147"/>
      <c r="I116" s="157"/>
      <c r="J116" s="170"/>
      <c r="K116" s="143"/>
      <c r="L116" s="64"/>
      <c r="M116" s="64"/>
      <c r="N116" s="64"/>
      <c r="O116" s="21"/>
      <c r="P116" s="21"/>
      <c r="Q116" s="21"/>
      <c r="R116" s="21"/>
      <c r="S116" s="21"/>
      <c r="T116" s="21"/>
      <c r="U116" s="21"/>
      <c r="V116" s="21"/>
      <c r="W116" s="102"/>
    </row>
    <row r="117" spans="1:23" ht="38.450000000000003" customHeight="1" x14ac:dyDescent="0.2">
      <c r="A117" s="159"/>
      <c r="B117" s="184"/>
      <c r="C117" s="143"/>
      <c r="D117" s="6" t="s">
        <v>15</v>
      </c>
      <c r="E117" s="144"/>
      <c r="F117" s="81">
        <f t="shared" si="0"/>
        <v>0</v>
      </c>
      <c r="G117" s="147"/>
      <c r="H117" s="147"/>
      <c r="I117" s="157"/>
      <c r="J117" s="170"/>
      <c r="K117" s="143"/>
      <c r="L117" s="64"/>
      <c r="M117" s="21"/>
      <c r="N117" s="21"/>
      <c r="O117" s="21"/>
      <c r="P117" s="21"/>
      <c r="Q117" s="21"/>
      <c r="R117" s="21"/>
      <c r="S117" s="21"/>
      <c r="T117" s="21"/>
      <c r="U117" s="21"/>
      <c r="V117" s="21"/>
      <c r="W117" s="102"/>
    </row>
    <row r="118" spans="1:23" ht="38.450000000000003" customHeight="1" x14ac:dyDescent="0.2">
      <c r="A118" s="159"/>
      <c r="B118" s="184"/>
      <c r="C118" s="143" t="s">
        <v>20</v>
      </c>
      <c r="D118" s="11" t="s">
        <v>14</v>
      </c>
      <c r="E118" s="144">
        <f>IF(F119=F118,100%,F119/F118)</f>
        <v>1</v>
      </c>
      <c r="F118" s="81">
        <f t="shared" si="0"/>
        <v>0</v>
      </c>
      <c r="G118" s="147"/>
      <c r="H118" s="147"/>
      <c r="I118" s="157"/>
      <c r="J118" s="170"/>
      <c r="K118" s="143"/>
      <c r="L118" s="64"/>
      <c r="M118" s="64"/>
      <c r="N118" s="64"/>
      <c r="O118" s="21"/>
      <c r="P118" s="21"/>
      <c r="Q118" s="21"/>
      <c r="R118" s="21"/>
      <c r="S118" s="21"/>
      <c r="T118" s="21"/>
      <c r="U118" s="21"/>
      <c r="V118" s="21"/>
      <c r="W118" s="102"/>
    </row>
    <row r="119" spans="1:23" ht="38.450000000000003" customHeight="1" x14ac:dyDescent="0.2">
      <c r="A119" s="159"/>
      <c r="B119" s="184"/>
      <c r="C119" s="143"/>
      <c r="D119" s="6" t="s">
        <v>15</v>
      </c>
      <c r="E119" s="144"/>
      <c r="F119" s="81">
        <f t="shared" si="0"/>
        <v>0</v>
      </c>
      <c r="G119" s="147"/>
      <c r="H119" s="147"/>
      <c r="I119" s="157"/>
      <c r="J119" s="170"/>
      <c r="K119" s="143"/>
      <c r="L119" s="64"/>
      <c r="M119" s="21"/>
      <c r="N119" s="21"/>
      <c r="O119" s="21"/>
      <c r="P119" s="21"/>
      <c r="Q119" s="21"/>
      <c r="R119" s="21"/>
      <c r="S119" s="21"/>
      <c r="T119" s="21"/>
      <c r="U119" s="21"/>
      <c r="V119" s="21"/>
      <c r="W119" s="102"/>
    </row>
    <row r="120" spans="1:23" ht="38.450000000000003" customHeight="1" x14ac:dyDescent="0.2">
      <c r="A120" s="159"/>
      <c r="B120" s="184"/>
      <c r="C120" s="143" t="s">
        <v>20</v>
      </c>
      <c r="D120" s="11" t="s">
        <v>14</v>
      </c>
      <c r="E120" s="144">
        <f>IF(F121=F120,100%,F121/F120)</f>
        <v>1</v>
      </c>
      <c r="F120" s="81">
        <f t="shared" si="0"/>
        <v>0</v>
      </c>
      <c r="G120" s="147"/>
      <c r="H120" s="147"/>
      <c r="I120" s="157"/>
      <c r="J120" s="170"/>
      <c r="K120" s="143"/>
      <c r="L120" s="64"/>
      <c r="M120" s="64"/>
      <c r="N120" s="64"/>
      <c r="O120" s="21"/>
      <c r="P120" s="21"/>
      <c r="Q120" s="21"/>
      <c r="R120" s="21"/>
      <c r="S120" s="21"/>
      <c r="T120" s="21"/>
      <c r="U120" s="98"/>
      <c r="V120" s="21"/>
      <c r="W120" s="102"/>
    </row>
    <row r="121" spans="1:23" ht="38.450000000000003" customHeight="1" x14ac:dyDescent="0.2">
      <c r="A121" s="159"/>
      <c r="B121" s="184"/>
      <c r="C121" s="143"/>
      <c r="D121" s="6" t="s">
        <v>15</v>
      </c>
      <c r="E121" s="144"/>
      <c r="F121" s="81">
        <f t="shared" si="0"/>
        <v>0</v>
      </c>
      <c r="G121" s="147"/>
      <c r="H121" s="147"/>
      <c r="I121" s="157"/>
      <c r="J121" s="170"/>
      <c r="K121" s="143"/>
      <c r="L121" s="64"/>
      <c r="M121" s="21"/>
      <c r="N121" s="21"/>
      <c r="O121" s="21"/>
      <c r="P121" s="21"/>
      <c r="Q121" s="21"/>
      <c r="R121" s="21"/>
      <c r="S121" s="21"/>
      <c r="T121" s="21"/>
      <c r="U121" s="21"/>
      <c r="V121" s="21"/>
      <c r="W121" s="102"/>
    </row>
    <row r="122" spans="1:23" ht="38.450000000000003" customHeight="1" x14ac:dyDescent="0.2">
      <c r="A122" s="159"/>
      <c r="B122" s="145"/>
      <c r="C122" s="143" t="s">
        <v>20</v>
      </c>
      <c r="D122" s="11" t="s">
        <v>14</v>
      </c>
      <c r="E122" s="144">
        <f>IF(F123=F122,100%,F123/F122)</f>
        <v>1</v>
      </c>
      <c r="F122" s="81">
        <f t="shared" si="0"/>
        <v>0</v>
      </c>
      <c r="G122" s="147"/>
      <c r="H122" s="147"/>
      <c r="I122" s="157"/>
      <c r="J122" s="186"/>
      <c r="K122" s="143"/>
      <c r="L122" s="64"/>
      <c r="M122" s="64"/>
      <c r="N122" s="64"/>
      <c r="O122" s="21"/>
      <c r="P122" s="21"/>
      <c r="Q122" s="21"/>
      <c r="R122" s="21"/>
      <c r="S122" s="21"/>
      <c r="T122" s="21"/>
      <c r="U122" s="21"/>
      <c r="V122" s="21"/>
      <c r="W122" s="102"/>
    </row>
    <row r="123" spans="1:23" ht="38.450000000000003" customHeight="1" x14ac:dyDescent="0.2">
      <c r="A123" s="159"/>
      <c r="B123" s="145"/>
      <c r="C123" s="143"/>
      <c r="D123" s="6" t="s">
        <v>15</v>
      </c>
      <c r="E123" s="144"/>
      <c r="F123" s="81">
        <f t="shared" si="0"/>
        <v>0</v>
      </c>
      <c r="G123" s="147"/>
      <c r="H123" s="147"/>
      <c r="I123" s="157"/>
      <c r="J123" s="186"/>
      <c r="K123" s="143"/>
      <c r="L123" s="64"/>
      <c r="M123" s="21"/>
      <c r="N123" s="21"/>
      <c r="O123" s="21"/>
      <c r="P123" s="21"/>
      <c r="Q123" s="21"/>
      <c r="R123" s="21"/>
      <c r="S123" s="21"/>
      <c r="T123" s="21"/>
      <c r="U123" s="21"/>
      <c r="V123" s="21"/>
      <c r="W123" s="102"/>
    </row>
    <row r="124" spans="1:23" ht="38.450000000000003" customHeight="1" x14ac:dyDescent="0.2">
      <c r="A124" s="159"/>
      <c r="B124" s="145"/>
      <c r="C124" s="143"/>
      <c r="D124" s="11" t="s">
        <v>14</v>
      </c>
      <c r="E124" s="144">
        <f>IF(F125=F124,100%,F125/F124)</f>
        <v>1</v>
      </c>
      <c r="F124" s="81">
        <f t="shared" si="0"/>
        <v>0</v>
      </c>
      <c r="G124" s="147"/>
      <c r="H124" s="147"/>
      <c r="I124" s="157"/>
      <c r="J124" s="149"/>
      <c r="K124" s="143"/>
      <c r="L124" s="64"/>
      <c r="M124" s="64"/>
      <c r="N124" s="64"/>
      <c r="O124" s="21"/>
      <c r="P124" s="21"/>
      <c r="Q124" s="21"/>
      <c r="R124" s="21"/>
      <c r="S124" s="21"/>
      <c r="T124" s="21"/>
      <c r="U124" s="21"/>
      <c r="V124" s="21"/>
      <c r="W124" s="102"/>
    </row>
    <row r="125" spans="1:23" ht="38.450000000000003" customHeight="1" x14ac:dyDescent="0.2">
      <c r="A125" s="159"/>
      <c r="B125" s="145"/>
      <c r="C125" s="143"/>
      <c r="D125" s="6" t="s">
        <v>15</v>
      </c>
      <c r="E125" s="144"/>
      <c r="F125" s="81">
        <f t="shared" si="0"/>
        <v>0</v>
      </c>
      <c r="G125" s="147"/>
      <c r="H125" s="147"/>
      <c r="I125" s="157"/>
      <c r="J125" s="149"/>
      <c r="K125" s="143"/>
      <c r="L125" s="64"/>
      <c r="M125" s="21"/>
      <c r="N125" s="21"/>
      <c r="O125" s="21"/>
      <c r="P125" s="21"/>
      <c r="Q125" s="21"/>
      <c r="R125" s="21"/>
      <c r="S125" s="21"/>
      <c r="T125" s="21"/>
      <c r="U125" s="21"/>
      <c r="V125" s="21"/>
      <c r="W125" s="102"/>
    </row>
    <row r="126" spans="1:23" ht="38.450000000000003" customHeight="1" x14ac:dyDescent="0.2">
      <c r="A126" s="159"/>
      <c r="B126" s="145"/>
      <c r="C126" s="143"/>
      <c r="D126" s="11" t="s">
        <v>14</v>
      </c>
      <c r="E126" s="144">
        <f>IF(F127=F126,100%,F127/F126)</f>
        <v>1</v>
      </c>
      <c r="F126" s="81">
        <f t="shared" si="0"/>
        <v>0</v>
      </c>
      <c r="G126" s="147"/>
      <c r="H126" s="147"/>
      <c r="I126" s="157"/>
      <c r="J126" s="149"/>
      <c r="K126" s="143"/>
      <c r="L126" s="64"/>
      <c r="M126" s="64"/>
      <c r="N126" s="64"/>
      <c r="O126" s="21"/>
      <c r="P126" s="21"/>
      <c r="Q126" s="21"/>
      <c r="R126" s="21"/>
      <c r="S126" s="21"/>
      <c r="T126" s="21"/>
      <c r="U126" s="21"/>
      <c r="V126" s="21"/>
      <c r="W126" s="102"/>
    </row>
    <row r="127" spans="1:23" ht="38.450000000000003" customHeight="1" x14ac:dyDescent="0.2">
      <c r="A127" s="159"/>
      <c r="B127" s="145"/>
      <c r="C127" s="143"/>
      <c r="D127" s="6" t="s">
        <v>15</v>
      </c>
      <c r="E127" s="144"/>
      <c r="F127" s="81">
        <f t="shared" si="0"/>
        <v>0</v>
      </c>
      <c r="G127" s="147"/>
      <c r="H127" s="147"/>
      <c r="I127" s="157"/>
      <c r="J127" s="149"/>
      <c r="K127" s="143"/>
      <c r="L127" s="64"/>
      <c r="M127" s="21"/>
      <c r="N127" s="21"/>
      <c r="O127" s="21"/>
      <c r="P127" s="21"/>
      <c r="Q127" s="21"/>
      <c r="R127" s="21"/>
      <c r="S127" s="21"/>
      <c r="T127" s="21"/>
      <c r="U127" s="21"/>
      <c r="V127" s="21"/>
      <c r="W127" s="102"/>
    </row>
    <row r="128" spans="1:23" ht="38.450000000000003" customHeight="1" x14ac:dyDescent="0.2">
      <c r="A128" s="159"/>
      <c r="B128" s="145"/>
      <c r="C128" s="143"/>
      <c r="D128" s="11" t="s">
        <v>14</v>
      </c>
      <c r="E128" s="144">
        <f>IF(F129=F128,100%,F129/F128)</f>
        <v>1</v>
      </c>
      <c r="F128" s="81">
        <f t="shared" si="0"/>
        <v>0</v>
      </c>
      <c r="G128" s="147"/>
      <c r="H128" s="147"/>
      <c r="I128" s="157"/>
      <c r="J128" s="149"/>
      <c r="K128" s="143"/>
      <c r="L128" s="64"/>
      <c r="M128" s="64"/>
      <c r="N128" s="64"/>
      <c r="O128" s="21"/>
      <c r="P128" s="21"/>
      <c r="Q128" s="21"/>
      <c r="R128" s="21"/>
      <c r="S128" s="21"/>
      <c r="T128" s="21"/>
      <c r="U128" s="21"/>
      <c r="V128" s="21"/>
      <c r="W128" s="102"/>
    </row>
    <row r="129" spans="1:23" ht="38.450000000000003" customHeight="1" x14ac:dyDescent="0.2">
      <c r="A129" s="159"/>
      <c r="B129" s="145"/>
      <c r="C129" s="143"/>
      <c r="D129" s="6" t="s">
        <v>15</v>
      </c>
      <c r="E129" s="144"/>
      <c r="F129" s="81">
        <f t="shared" si="0"/>
        <v>0</v>
      </c>
      <c r="G129" s="147"/>
      <c r="H129" s="147"/>
      <c r="I129" s="157"/>
      <c r="J129" s="149"/>
      <c r="K129" s="143"/>
      <c r="L129" s="64"/>
      <c r="M129" s="21"/>
      <c r="N129" s="21"/>
      <c r="O129" s="21"/>
      <c r="P129" s="21"/>
      <c r="Q129" s="21"/>
      <c r="R129" s="21"/>
      <c r="S129" s="21"/>
      <c r="T129" s="21"/>
      <c r="U129" s="21"/>
      <c r="V129" s="21"/>
      <c r="W129" s="102"/>
    </row>
    <row r="130" spans="1:23" ht="38.450000000000003" customHeight="1" x14ac:dyDescent="0.2">
      <c r="A130" s="159"/>
      <c r="B130" s="145"/>
      <c r="C130" s="143"/>
      <c r="D130" s="11" t="s">
        <v>14</v>
      </c>
      <c r="E130" s="144">
        <f>IF(F131=F130,100%,F131/F130)</f>
        <v>1</v>
      </c>
      <c r="F130" s="81">
        <f t="shared" si="0"/>
        <v>0</v>
      </c>
      <c r="G130" s="147"/>
      <c r="H130" s="147"/>
      <c r="I130" s="157"/>
      <c r="J130" s="149"/>
      <c r="K130" s="143"/>
      <c r="L130" s="64"/>
      <c r="M130" s="64"/>
      <c r="N130" s="64"/>
      <c r="O130" s="21"/>
      <c r="P130" s="21"/>
      <c r="Q130" s="21"/>
      <c r="R130" s="21"/>
      <c r="S130" s="21"/>
      <c r="T130" s="21"/>
      <c r="U130" s="21"/>
      <c r="V130" s="21"/>
      <c r="W130" s="102"/>
    </row>
    <row r="131" spans="1:23" ht="38.450000000000003" customHeight="1" x14ac:dyDescent="0.2">
      <c r="A131" s="159"/>
      <c r="B131" s="145"/>
      <c r="C131" s="143"/>
      <c r="D131" s="6" t="s">
        <v>15</v>
      </c>
      <c r="E131" s="144"/>
      <c r="F131" s="81">
        <f t="shared" si="0"/>
        <v>0</v>
      </c>
      <c r="G131" s="147"/>
      <c r="H131" s="147"/>
      <c r="I131" s="157"/>
      <c r="J131" s="149"/>
      <c r="K131" s="143"/>
      <c r="L131" s="64"/>
      <c r="M131" s="21"/>
      <c r="N131" s="21"/>
      <c r="O131" s="21"/>
      <c r="P131" s="21"/>
      <c r="Q131" s="21"/>
      <c r="R131" s="21"/>
      <c r="S131" s="21"/>
      <c r="T131" s="21"/>
      <c r="U131" s="21"/>
      <c r="V131" s="21"/>
      <c r="W131" s="102"/>
    </row>
    <row r="132" spans="1:23" ht="38.450000000000003" customHeight="1" x14ac:dyDescent="0.2">
      <c r="A132" s="159"/>
      <c r="B132" s="184"/>
      <c r="C132" s="143" t="s">
        <v>20</v>
      </c>
      <c r="D132" s="11" t="s">
        <v>14</v>
      </c>
      <c r="E132" s="144">
        <f>IF(F133=F132,100%,F133/F132)</f>
        <v>1</v>
      </c>
      <c r="F132" s="81">
        <f t="shared" si="0"/>
        <v>0</v>
      </c>
      <c r="G132" s="147"/>
      <c r="H132" s="147"/>
      <c r="I132" s="157"/>
      <c r="J132" s="149"/>
      <c r="K132" s="143"/>
      <c r="L132" s="64"/>
      <c r="M132" s="64"/>
      <c r="N132" s="64"/>
      <c r="O132" s="21"/>
      <c r="P132" s="21"/>
      <c r="Q132" s="21"/>
      <c r="R132" s="21"/>
      <c r="S132" s="21"/>
      <c r="T132" s="21"/>
      <c r="U132" s="21"/>
      <c r="V132" s="98"/>
      <c r="W132" s="102"/>
    </row>
    <row r="133" spans="1:23" ht="38.450000000000003" customHeight="1" x14ac:dyDescent="0.2">
      <c r="A133" s="159"/>
      <c r="B133" s="184"/>
      <c r="C133" s="143"/>
      <c r="D133" s="6" t="s">
        <v>15</v>
      </c>
      <c r="E133" s="144"/>
      <c r="F133" s="81">
        <f t="shared" si="0"/>
        <v>0</v>
      </c>
      <c r="G133" s="147"/>
      <c r="H133" s="147"/>
      <c r="I133" s="157"/>
      <c r="J133" s="149"/>
      <c r="K133" s="143"/>
      <c r="L133" s="64"/>
      <c r="M133" s="21"/>
      <c r="N133" s="21"/>
      <c r="O133" s="21"/>
      <c r="P133" s="21"/>
      <c r="Q133" s="21"/>
      <c r="R133" s="21"/>
      <c r="S133" s="21"/>
      <c r="T133" s="21"/>
      <c r="U133" s="21"/>
      <c r="V133" s="21"/>
      <c r="W133" s="102"/>
    </row>
    <row r="134" spans="1:23" ht="38.450000000000003" customHeight="1" x14ac:dyDescent="0.2">
      <c r="A134" s="159"/>
      <c r="B134" s="184"/>
      <c r="C134" s="143" t="s">
        <v>20</v>
      </c>
      <c r="D134" s="11" t="s">
        <v>14</v>
      </c>
      <c r="E134" s="144">
        <f>IF(F135=F134,100%,F135/F134)</f>
        <v>1</v>
      </c>
      <c r="F134" s="81">
        <f t="shared" si="0"/>
        <v>0</v>
      </c>
      <c r="G134" s="147"/>
      <c r="H134" s="147"/>
      <c r="I134" s="157"/>
      <c r="J134" s="149"/>
      <c r="K134" s="143"/>
      <c r="L134" s="64"/>
      <c r="M134" s="64"/>
      <c r="N134" s="64"/>
      <c r="O134" s="21"/>
      <c r="P134" s="21"/>
      <c r="Q134" s="21"/>
      <c r="R134" s="21"/>
      <c r="S134" s="21"/>
      <c r="T134" s="21"/>
      <c r="U134" s="21"/>
      <c r="V134" s="21"/>
      <c r="W134" s="102"/>
    </row>
    <row r="135" spans="1:23" ht="38.450000000000003" customHeight="1" x14ac:dyDescent="0.2">
      <c r="A135" s="159"/>
      <c r="B135" s="184"/>
      <c r="C135" s="143"/>
      <c r="D135" s="6" t="s">
        <v>15</v>
      </c>
      <c r="E135" s="144"/>
      <c r="F135" s="81">
        <f t="shared" si="0"/>
        <v>0</v>
      </c>
      <c r="G135" s="147"/>
      <c r="H135" s="147"/>
      <c r="I135" s="157"/>
      <c r="J135" s="149"/>
      <c r="K135" s="143"/>
      <c r="L135" s="64"/>
      <c r="M135" s="21"/>
      <c r="N135" s="21"/>
      <c r="O135" s="21"/>
      <c r="P135" s="21"/>
      <c r="Q135" s="21"/>
      <c r="R135" s="21"/>
      <c r="S135" s="21"/>
      <c r="T135" s="21"/>
      <c r="U135" s="21"/>
      <c r="V135" s="21"/>
      <c r="W135" s="102"/>
    </row>
    <row r="136" spans="1:23" ht="38.450000000000003" customHeight="1" x14ac:dyDescent="0.2">
      <c r="A136" s="159"/>
      <c r="B136" s="184"/>
      <c r="C136" s="143" t="s">
        <v>20</v>
      </c>
      <c r="D136" s="11" t="s">
        <v>14</v>
      </c>
      <c r="E136" s="144">
        <f t="shared" ref="E136" si="1">IF(F137=F136,100%,F137/F136)</f>
        <v>1</v>
      </c>
      <c r="F136" s="81">
        <f>COUNT(L136:V136)</f>
        <v>0</v>
      </c>
      <c r="G136" s="147"/>
      <c r="H136" s="147"/>
      <c r="I136" s="157"/>
      <c r="J136" s="149"/>
      <c r="K136" s="143"/>
      <c r="L136" s="64"/>
      <c r="M136" s="64"/>
      <c r="N136" s="64"/>
      <c r="O136" s="21"/>
      <c r="P136" s="21"/>
      <c r="Q136" s="21"/>
      <c r="R136" s="21"/>
      <c r="S136" s="21"/>
      <c r="T136" s="21"/>
      <c r="U136" s="21"/>
      <c r="V136" s="21"/>
      <c r="W136" s="105"/>
    </row>
    <row r="137" spans="1:23" ht="38.450000000000003" customHeight="1" x14ac:dyDescent="0.2">
      <c r="A137" s="159"/>
      <c r="B137" s="184"/>
      <c r="C137" s="143"/>
      <c r="D137" s="6" t="s">
        <v>15</v>
      </c>
      <c r="E137" s="144"/>
      <c r="F137" s="81">
        <f t="shared" si="0"/>
        <v>0</v>
      </c>
      <c r="G137" s="147"/>
      <c r="H137" s="147"/>
      <c r="I137" s="157"/>
      <c r="J137" s="149"/>
      <c r="K137" s="143"/>
      <c r="L137" s="64"/>
      <c r="M137" s="21"/>
      <c r="N137" s="21"/>
      <c r="O137" s="21"/>
      <c r="P137" s="21"/>
      <c r="Q137" s="21"/>
      <c r="R137" s="21"/>
      <c r="S137" s="21"/>
      <c r="T137" s="21"/>
      <c r="U137" s="21"/>
      <c r="V137" s="21"/>
      <c r="W137" s="102"/>
    </row>
    <row r="138" spans="1:23" ht="38.450000000000003" customHeight="1" x14ac:dyDescent="0.2">
      <c r="A138" s="159"/>
      <c r="B138" s="145"/>
      <c r="C138" s="143" t="s">
        <v>20</v>
      </c>
      <c r="D138" s="11" t="s">
        <v>14</v>
      </c>
      <c r="E138" s="144">
        <f>IF(F139=F138,100%,F139/F138)</f>
        <v>1</v>
      </c>
      <c r="F138" s="81">
        <f>COUNT(L138:V138)</f>
        <v>0</v>
      </c>
      <c r="G138" s="147"/>
      <c r="H138" s="147"/>
      <c r="I138" s="157"/>
      <c r="J138" s="185"/>
      <c r="K138" s="143"/>
      <c r="L138" s="64"/>
      <c r="M138" s="64"/>
      <c r="N138" s="64"/>
      <c r="O138" s="21"/>
      <c r="P138" s="21"/>
      <c r="Q138" s="21"/>
      <c r="R138" s="21"/>
      <c r="S138" s="21"/>
      <c r="T138" s="21"/>
      <c r="U138" s="21"/>
      <c r="V138" s="21"/>
      <c r="W138" s="105"/>
    </row>
    <row r="139" spans="1:23" ht="38.450000000000003" customHeight="1" x14ac:dyDescent="0.2">
      <c r="A139" s="159"/>
      <c r="B139" s="145"/>
      <c r="C139" s="143"/>
      <c r="D139" s="6" t="s">
        <v>15</v>
      </c>
      <c r="E139" s="144"/>
      <c r="F139" s="81">
        <f t="shared" si="0"/>
        <v>0</v>
      </c>
      <c r="G139" s="147"/>
      <c r="H139" s="147"/>
      <c r="I139" s="157"/>
      <c r="J139" s="185"/>
      <c r="K139" s="143"/>
      <c r="L139" s="64"/>
      <c r="M139" s="21"/>
      <c r="N139" s="21"/>
      <c r="O139" s="21"/>
      <c r="P139" s="21"/>
      <c r="Q139" s="21"/>
      <c r="R139" s="21"/>
      <c r="S139" s="21"/>
      <c r="T139" s="21"/>
      <c r="U139" s="21"/>
      <c r="V139" s="21"/>
      <c r="W139" s="102"/>
    </row>
    <row r="140" spans="1:23" ht="38.450000000000003" customHeight="1" x14ac:dyDescent="0.2">
      <c r="A140" s="159"/>
      <c r="B140" s="145"/>
      <c r="C140" s="143" t="s">
        <v>20</v>
      </c>
      <c r="D140" s="11" t="s">
        <v>14</v>
      </c>
      <c r="E140" s="144">
        <f>IF(F141=F140,100%,F141/F140)</f>
        <v>1</v>
      </c>
      <c r="F140" s="81">
        <f>COUNT(L140:V140)</f>
        <v>0</v>
      </c>
      <c r="G140" s="147"/>
      <c r="H140" s="147"/>
      <c r="I140" s="157"/>
      <c r="J140" s="185"/>
      <c r="K140" s="143"/>
      <c r="L140" s="64"/>
      <c r="M140" s="21"/>
      <c r="N140" s="21"/>
      <c r="O140" s="21"/>
      <c r="P140" s="21"/>
      <c r="Q140" s="21"/>
      <c r="R140" s="21"/>
      <c r="S140" s="21"/>
      <c r="T140" s="98"/>
      <c r="U140" s="21"/>
      <c r="V140" s="21"/>
      <c r="W140" s="105"/>
    </row>
    <row r="141" spans="1:23" ht="38.450000000000003" customHeight="1" x14ac:dyDescent="0.2">
      <c r="A141" s="159"/>
      <c r="B141" s="145"/>
      <c r="C141" s="143"/>
      <c r="D141" s="6" t="s">
        <v>15</v>
      </c>
      <c r="E141" s="144"/>
      <c r="F141" s="81">
        <f t="shared" si="0"/>
        <v>0</v>
      </c>
      <c r="G141" s="147"/>
      <c r="H141" s="147"/>
      <c r="I141" s="157"/>
      <c r="J141" s="185"/>
      <c r="K141" s="143"/>
      <c r="L141" s="64"/>
      <c r="M141" s="21"/>
      <c r="N141" s="21"/>
      <c r="O141" s="21"/>
      <c r="P141" s="21"/>
      <c r="Q141" s="21"/>
      <c r="R141" s="21"/>
      <c r="S141" s="21"/>
      <c r="T141" s="21"/>
      <c r="U141" s="21"/>
      <c r="V141" s="21"/>
      <c r="W141" s="102"/>
    </row>
    <row r="142" spans="1:23" ht="38.450000000000003" customHeight="1" x14ac:dyDescent="0.2">
      <c r="A142" s="159"/>
      <c r="B142" s="145"/>
      <c r="C142" s="143" t="s">
        <v>20</v>
      </c>
      <c r="D142" s="11" t="s">
        <v>14</v>
      </c>
      <c r="E142" s="144">
        <f>IF(F143=F142,100%,F143/F142)</f>
        <v>1</v>
      </c>
      <c r="F142" s="81">
        <f t="shared" si="0"/>
        <v>0</v>
      </c>
      <c r="G142" s="147"/>
      <c r="H142" s="147"/>
      <c r="I142" s="157"/>
      <c r="J142" s="146"/>
      <c r="K142" s="143"/>
      <c r="L142" s="64"/>
      <c r="M142" s="64"/>
      <c r="N142" s="64"/>
      <c r="O142" s="21"/>
      <c r="P142" s="64"/>
      <c r="Q142" s="21"/>
      <c r="R142" s="21"/>
      <c r="S142" s="21"/>
      <c r="T142" s="21"/>
      <c r="U142" s="21"/>
      <c r="V142" s="21"/>
      <c r="W142" s="102"/>
    </row>
    <row r="143" spans="1:23" ht="38.450000000000003" customHeight="1" x14ac:dyDescent="0.2">
      <c r="A143" s="159"/>
      <c r="B143" s="145"/>
      <c r="C143" s="143"/>
      <c r="D143" s="6" t="s">
        <v>15</v>
      </c>
      <c r="E143" s="144"/>
      <c r="F143" s="81">
        <f t="shared" si="0"/>
        <v>0</v>
      </c>
      <c r="G143" s="147"/>
      <c r="H143" s="147"/>
      <c r="I143" s="157"/>
      <c r="J143" s="148"/>
      <c r="K143" s="143"/>
      <c r="L143" s="64"/>
      <c r="M143" s="21"/>
      <c r="N143" s="21"/>
      <c r="O143" s="21"/>
      <c r="P143" s="21"/>
      <c r="Q143" s="21"/>
      <c r="R143" s="21"/>
      <c r="S143" s="21"/>
      <c r="T143" s="21"/>
      <c r="U143" s="21"/>
      <c r="V143" s="21"/>
      <c r="W143" s="102"/>
    </row>
    <row r="144" spans="1:23" ht="38.450000000000003" customHeight="1" x14ac:dyDescent="0.2">
      <c r="A144" s="159"/>
      <c r="B144" s="145"/>
      <c r="C144" s="143" t="s">
        <v>20</v>
      </c>
      <c r="D144" s="11" t="s">
        <v>14</v>
      </c>
      <c r="E144" s="144">
        <f>IF(F145=F144,100%,F145/F144)</f>
        <v>1</v>
      </c>
      <c r="F144" s="81">
        <f t="shared" si="0"/>
        <v>0</v>
      </c>
      <c r="G144" s="147"/>
      <c r="H144" s="147"/>
      <c r="I144" s="157"/>
      <c r="J144" s="146"/>
      <c r="K144" s="143"/>
      <c r="L144" s="64"/>
      <c r="M144" s="64"/>
      <c r="N144" s="64"/>
      <c r="O144" s="21"/>
      <c r="P144" s="64"/>
      <c r="Q144" s="21"/>
      <c r="R144" s="21"/>
      <c r="S144" s="21"/>
      <c r="T144" s="21"/>
      <c r="U144" s="21"/>
      <c r="V144" s="21"/>
      <c r="W144" s="102"/>
    </row>
    <row r="145" spans="1:23" ht="38.450000000000003" customHeight="1" x14ac:dyDescent="0.2">
      <c r="A145" s="159"/>
      <c r="B145" s="145"/>
      <c r="C145" s="143"/>
      <c r="D145" s="6" t="s">
        <v>15</v>
      </c>
      <c r="E145" s="144"/>
      <c r="F145" s="81">
        <f t="shared" si="0"/>
        <v>0</v>
      </c>
      <c r="G145" s="147"/>
      <c r="H145" s="147"/>
      <c r="I145" s="157"/>
      <c r="J145" s="148"/>
      <c r="K145" s="143"/>
      <c r="L145" s="64"/>
      <c r="M145" s="21"/>
      <c r="N145" s="21"/>
      <c r="O145" s="21"/>
      <c r="P145" s="21"/>
      <c r="Q145" s="21"/>
      <c r="R145" s="21"/>
      <c r="S145" s="21"/>
      <c r="T145" s="21"/>
      <c r="U145" s="21"/>
      <c r="V145" s="21"/>
      <c r="W145" s="102"/>
    </row>
    <row r="146" spans="1:23" ht="38.450000000000003" customHeight="1" x14ac:dyDescent="0.2">
      <c r="A146" s="159"/>
      <c r="B146" s="145"/>
      <c r="C146" s="143" t="s">
        <v>20</v>
      </c>
      <c r="D146" s="11" t="s">
        <v>14</v>
      </c>
      <c r="E146" s="144">
        <f>IF(F147=F146,100%,F147/F146)</f>
        <v>1</v>
      </c>
      <c r="F146" s="81">
        <f t="shared" si="0"/>
        <v>0</v>
      </c>
      <c r="G146" s="147"/>
      <c r="H146" s="147"/>
      <c r="I146" s="157"/>
      <c r="J146" s="146"/>
      <c r="K146" s="143"/>
      <c r="L146" s="64"/>
      <c r="M146" s="64"/>
      <c r="N146" s="64"/>
      <c r="O146" s="21"/>
      <c r="P146" s="21"/>
      <c r="Q146" s="21"/>
      <c r="R146" s="21"/>
      <c r="S146" s="21"/>
      <c r="T146" s="21"/>
      <c r="U146" s="21"/>
      <c r="V146" s="21"/>
      <c r="W146" s="102"/>
    </row>
    <row r="147" spans="1:23" ht="38.450000000000003" customHeight="1" x14ac:dyDescent="0.2">
      <c r="A147" s="159"/>
      <c r="B147" s="145"/>
      <c r="C147" s="143"/>
      <c r="D147" s="6" t="s">
        <v>15</v>
      </c>
      <c r="E147" s="144"/>
      <c r="F147" s="81">
        <f t="shared" si="0"/>
        <v>0</v>
      </c>
      <c r="G147" s="147"/>
      <c r="H147" s="147"/>
      <c r="I147" s="157"/>
      <c r="J147" s="148"/>
      <c r="K147" s="143"/>
      <c r="L147" s="64"/>
      <c r="M147" s="21"/>
      <c r="N147" s="21"/>
      <c r="O147" s="21"/>
      <c r="P147" s="21"/>
      <c r="Q147" s="21"/>
      <c r="R147" s="21"/>
      <c r="S147" s="21"/>
      <c r="T147" s="21"/>
      <c r="U147" s="21"/>
      <c r="V147" s="21"/>
      <c r="W147" s="102"/>
    </row>
    <row r="148" spans="1:23" ht="38.450000000000003" customHeight="1" x14ac:dyDescent="0.2">
      <c r="A148" s="159"/>
      <c r="B148" s="145"/>
      <c r="C148" s="143" t="s">
        <v>20</v>
      </c>
      <c r="D148" s="11" t="s">
        <v>14</v>
      </c>
      <c r="E148" s="144">
        <f>IF(F149=F148,100%,F149/F148)</f>
        <v>1</v>
      </c>
      <c r="F148" s="81">
        <f t="shared" si="0"/>
        <v>0</v>
      </c>
      <c r="G148" s="147"/>
      <c r="H148" s="147"/>
      <c r="I148" s="157"/>
      <c r="J148" s="146"/>
      <c r="K148" s="143"/>
      <c r="L148" s="64"/>
      <c r="M148" s="64"/>
      <c r="N148" s="64"/>
      <c r="O148" s="21"/>
      <c r="P148" s="21"/>
      <c r="Q148" s="21"/>
      <c r="R148" s="64"/>
      <c r="S148" s="21"/>
      <c r="T148" s="21"/>
      <c r="U148" s="21"/>
      <c r="V148" s="21"/>
      <c r="W148" s="102"/>
    </row>
    <row r="149" spans="1:23" ht="38.450000000000003" customHeight="1" x14ac:dyDescent="0.2">
      <c r="A149" s="159"/>
      <c r="B149" s="145"/>
      <c r="C149" s="143"/>
      <c r="D149" s="6" t="s">
        <v>15</v>
      </c>
      <c r="E149" s="144"/>
      <c r="F149" s="81">
        <f t="shared" si="0"/>
        <v>0</v>
      </c>
      <c r="G149" s="147"/>
      <c r="H149" s="147"/>
      <c r="I149" s="157"/>
      <c r="J149" s="148"/>
      <c r="K149" s="143"/>
      <c r="L149" s="64"/>
      <c r="M149" s="21"/>
      <c r="N149" s="21"/>
      <c r="O149" s="21"/>
      <c r="P149" s="21"/>
      <c r="Q149" s="21"/>
      <c r="R149" s="21"/>
      <c r="S149" s="21"/>
      <c r="T149" s="21"/>
      <c r="U149" s="21"/>
      <c r="V149" s="21"/>
      <c r="W149" s="102"/>
    </row>
    <row r="150" spans="1:23" ht="38.450000000000003" customHeight="1" x14ac:dyDescent="0.2">
      <c r="A150" s="159"/>
      <c r="B150" s="145"/>
      <c r="C150" s="143" t="s">
        <v>20</v>
      </c>
      <c r="D150" s="11" t="s">
        <v>14</v>
      </c>
      <c r="E150" s="144">
        <f>IF(F151=F150,100%,F151/F150)</f>
        <v>1</v>
      </c>
      <c r="F150" s="81">
        <f t="shared" si="0"/>
        <v>0</v>
      </c>
      <c r="G150" s="147"/>
      <c r="H150" s="147"/>
      <c r="I150" s="157"/>
      <c r="J150" s="170"/>
      <c r="K150" s="143"/>
      <c r="L150" s="64"/>
      <c r="M150" s="64"/>
      <c r="N150" s="64"/>
      <c r="O150" s="21"/>
      <c r="P150" s="21"/>
      <c r="Q150" s="21"/>
      <c r="R150" s="21"/>
      <c r="S150" s="21"/>
      <c r="T150" s="21"/>
      <c r="U150" s="64"/>
      <c r="V150" s="21"/>
      <c r="W150" s="102"/>
    </row>
    <row r="151" spans="1:23" ht="38.450000000000003" customHeight="1" x14ac:dyDescent="0.2">
      <c r="A151" s="159"/>
      <c r="B151" s="145"/>
      <c r="C151" s="143"/>
      <c r="D151" s="6" t="s">
        <v>15</v>
      </c>
      <c r="E151" s="144"/>
      <c r="F151" s="81">
        <f t="shared" si="0"/>
        <v>0</v>
      </c>
      <c r="G151" s="147"/>
      <c r="H151" s="147"/>
      <c r="I151" s="157"/>
      <c r="J151" s="170"/>
      <c r="K151" s="143"/>
      <c r="L151" s="64"/>
      <c r="M151" s="21"/>
      <c r="N151" s="21"/>
      <c r="O151" s="21"/>
      <c r="P151" s="21"/>
      <c r="Q151" s="21"/>
      <c r="R151" s="21"/>
      <c r="S151" s="21"/>
      <c r="T151" s="21"/>
      <c r="U151" s="21"/>
      <c r="V151" s="21"/>
      <c r="W151" s="102"/>
    </row>
    <row r="152" spans="1:23" ht="38.450000000000003" customHeight="1" x14ac:dyDescent="0.2">
      <c r="A152" s="159"/>
      <c r="B152" s="82"/>
      <c r="C152" s="143" t="s">
        <v>20</v>
      </c>
      <c r="D152" s="11" t="s">
        <v>14</v>
      </c>
      <c r="E152" s="144">
        <f>IF(F153=F152,100%,F153/F152)</f>
        <v>1</v>
      </c>
      <c r="F152" s="81">
        <f t="shared" si="0"/>
        <v>0</v>
      </c>
      <c r="G152" s="147"/>
      <c r="H152" s="147"/>
      <c r="I152" s="157"/>
      <c r="J152" s="146"/>
      <c r="K152" s="143"/>
      <c r="L152" s="64"/>
      <c r="M152" s="21"/>
      <c r="N152" s="21"/>
      <c r="O152" s="21"/>
      <c r="P152" s="21"/>
      <c r="Q152" s="21"/>
      <c r="R152" s="21"/>
      <c r="S152" s="21"/>
      <c r="T152" s="21"/>
      <c r="U152" s="21"/>
      <c r="V152" s="21"/>
      <c r="W152" s="102"/>
    </row>
    <row r="153" spans="1:23" ht="38.450000000000003" customHeight="1" x14ac:dyDescent="0.2">
      <c r="A153" s="159"/>
      <c r="B153" s="82"/>
      <c r="C153" s="143"/>
      <c r="D153" s="6" t="s">
        <v>15</v>
      </c>
      <c r="E153" s="144"/>
      <c r="F153" s="81">
        <f t="shared" si="0"/>
        <v>0</v>
      </c>
      <c r="G153" s="147"/>
      <c r="H153" s="147"/>
      <c r="I153" s="157"/>
      <c r="J153" s="148"/>
      <c r="K153" s="143"/>
      <c r="L153" s="64"/>
      <c r="M153" s="21"/>
      <c r="N153" s="21"/>
      <c r="O153" s="21"/>
      <c r="P153" s="21"/>
      <c r="Q153" s="21"/>
      <c r="R153" s="21"/>
      <c r="S153" s="21"/>
      <c r="T153" s="21"/>
      <c r="U153" s="21"/>
      <c r="V153" s="21"/>
      <c r="W153" s="102"/>
    </row>
    <row r="154" spans="1:23" ht="38.450000000000003" customHeight="1" x14ac:dyDescent="0.2">
      <c r="A154" s="159"/>
      <c r="B154" s="184"/>
      <c r="C154" s="143" t="s">
        <v>20</v>
      </c>
      <c r="D154" s="11" t="s">
        <v>14</v>
      </c>
      <c r="E154" s="144">
        <f>IF(F155=F154,100%,F155/F154)</f>
        <v>1</v>
      </c>
      <c r="F154" s="81">
        <f t="shared" si="0"/>
        <v>0</v>
      </c>
      <c r="G154" s="147"/>
      <c r="H154" s="147"/>
      <c r="I154" s="157"/>
      <c r="J154" s="149"/>
      <c r="K154" s="143"/>
      <c r="L154" s="64"/>
      <c r="M154" s="21"/>
      <c r="N154" s="21"/>
      <c r="O154" s="21"/>
      <c r="P154" s="21"/>
      <c r="Q154" s="21"/>
      <c r="R154" s="21"/>
      <c r="S154" s="21"/>
      <c r="T154" s="21"/>
      <c r="U154" s="21"/>
      <c r="V154" s="21"/>
      <c r="W154" s="102"/>
    </row>
    <row r="155" spans="1:23" ht="38.450000000000003" customHeight="1" x14ac:dyDescent="0.2">
      <c r="A155" s="159"/>
      <c r="B155" s="184"/>
      <c r="C155" s="143"/>
      <c r="D155" s="6" t="s">
        <v>15</v>
      </c>
      <c r="E155" s="144"/>
      <c r="F155" s="81">
        <f t="shared" ref="F155:F167" si="2">COUNT(L155:W155)</f>
        <v>0</v>
      </c>
      <c r="G155" s="147"/>
      <c r="H155" s="147"/>
      <c r="I155" s="157"/>
      <c r="J155" s="149"/>
      <c r="K155" s="143"/>
      <c r="L155" s="64"/>
      <c r="M155" s="21"/>
      <c r="N155" s="21"/>
      <c r="O155" s="21"/>
      <c r="P155" s="21"/>
      <c r="Q155" s="21"/>
      <c r="R155" s="21"/>
      <c r="S155" s="21"/>
      <c r="T155" s="21"/>
      <c r="U155" s="21"/>
      <c r="V155" s="21"/>
      <c r="W155" s="102"/>
    </row>
    <row r="156" spans="1:23" ht="38.450000000000003" customHeight="1" x14ac:dyDescent="0.2">
      <c r="A156" s="159"/>
      <c r="B156" s="184"/>
      <c r="C156" s="143" t="s">
        <v>20</v>
      </c>
      <c r="D156" s="11" t="s">
        <v>14</v>
      </c>
      <c r="E156" s="144">
        <f>IF(F157=F156,100%,F157/F156)</f>
        <v>1</v>
      </c>
      <c r="F156" s="81">
        <f t="shared" si="0"/>
        <v>0</v>
      </c>
      <c r="G156" s="147"/>
      <c r="H156" s="147"/>
      <c r="I156" s="157"/>
      <c r="J156" s="149"/>
      <c r="K156" s="143"/>
      <c r="L156" s="64"/>
      <c r="M156" s="21"/>
      <c r="N156" s="21"/>
      <c r="O156" s="21"/>
      <c r="P156" s="21"/>
      <c r="Q156" s="21"/>
      <c r="R156" s="21"/>
      <c r="S156" s="21"/>
      <c r="T156" s="21"/>
      <c r="U156" s="21"/>
      <c r="V156" s="21"/>
      <c r="W156" s="102"/>
    </row>
    <row r="157" spans="1:23" ht="38.450000000000003" customHeight="1" x14ac:dyDescent="0.2">
      <c r="A157" s="159"/>
      <c r="B157" s="184"/>
      <c r="C157" s="143"/>
      <c r="D157" s="6" t="s">
        <v>15</v>
      </c>
      <c r="E157" s="144"/>
      <c r="F157" s="81">
        <f t="shared" si="2"/>
        <v>0</v>
      </c>
      <c r="G157" s="147"/>
      <c r="H157" s="147"/>
      <c r="I157" s="157"/>
      <c r="J157" s="149"/>
      <c r="K157" s="143"/>
      <c r="L157" s="64"/>
      <c r="M157" s="21"/>
      <c r="N157" s="21"/>
      <c r="O157" s="21"/>
      <c r="P157" s="21"/>
      <c r="Q157" s="21"/>
      <c r="R157" s="21"/>
      <c r="S157" s="21"/>
      <c r="T157" s="21"/>
      <c r="U157" s="21"/>
      <c r="V157" s="21"/>
      <c r="W157" s="102"/>
    </row>
    <row r="158" spans="1:23" ht="38.450000000000003" customHeight="1" x14ac:dyDescent="0.2">
      <c r="A158" s="159"/>
      <c r="B158" s="184"/>
      <c r="C158" s="143" t="s">
        <v>20</v>
      </c>
      <c r="D158" s="11" t="s">
        <v>14</v>
      </c>
      <c r="E158" s="144">
        <f>IF(F159=F158,100%,F159/F158)</f>
        <v>1</v>
      </c>
      <c r="F158" s="81">
        <f t="shared" si="0"/>
        <v>0</v>
      </c>
      <c r="G158" s="147"/>
      <c r="H158" s="147"/>
      <c r="I158" s="157"/>
      <c r="J158" s="149"/>
      <c r="K158" s="143"/>
      <c r="L158" s="64"/>
      <c r="M158" s="21"/>
      <c r="N158" s="21"/>
      <c r="O158" s="21"/>
      <c r="P158" s="21"/>
      <c r="Q158" s="21"/>
      <c r="R158" s="21"/>
      <c r="S158" s="21"/>
      <c r="T158" s="21"/>
      <c r="U158" s="21"/>
      <c r="V158" s="21"/>
      <c r="W158" s="102"/>
    </row>
    <row r="159" spans="1:23" ht="38.450000000000003" customHeight="1" x14ac:dyDescent="0.2">
      <c r="A159" s="159"/>
      <c r="B159" s="184"/>
      <c r="C159" s="143"/>
      <c r="D159" s="6" t="s">
        <v>15</v>
      </c>
      <c r="E159" s="144"/>
      <c r="F159" s="81">
        <f t="shared" si="2"/>
        <v>0</v>
      </c>
      <c r="G159" s="147"/>
      <c r="H159" s="147"/>
      <c r="I159" s="157"/>
      <c r="J159" s="149"/>
      <c r="K159" s="143"/>
      <c r="L159" s="64"/>
      <c r="M159" s="21"/>
      <c r="N159" s="21"/>
      <c r="O159" s="21"/>
      <c r="P159" s="21"/>
      <c r="Q159" s="21"/>
      <c r="R159" s="21"/>
      <c r="S159" s="21"/>
      <c r="T159" s="21"/>
      <c r="U159" s="21"/>
      <c r="V159" s="21"/>
      <c r="W159" s="102"/>
    </row>
    <row r="160" spans="1:23" ht="38.450000000000003" customHeight="1" x14ac:dyDescent="0.2">
      <c r="A160" s="159"/>
      <c r="B160" s="184"/>
      <c r="C160" s="143" t="s">
        <v>20</v>
      </c>
      <c r="D160" s="11" t="s">
        <v>14</v>
      </c>
      <c r="E160" s="144">
        <f>IF(F161=F160,100%,F161/F160)</f>
        <v>1</v>
      </c>
      <c r="F160" s="81">
        <f t="shared" si="0"/>
        <v>0</v>
      </c>
      <c r="G160" s="147"/>
      <c r="H160" s="147"/>
      <c r="I160" s="157"/>
      <c r="J160" s="149"/>
      <c r="K160" s="143"/>
      <c r="L160" s="64"/>
      <c r="M160" s="21"/>
      <c r="N160" s="21"/>
      <c r="O160" s="21"/>
      <c r="P160" s="21"/>
      <c r="Q160" s="21"/>
      <c r="R160" s="21"/>
      <c r="S160" s="21"/>
      <c r="T160" s="21"/>
      <c r="U160" s="21"/>
      <c r="V160" s="21"/>
      <c r="W160" s="102"/>
    </row>
    <row r="161" spans="1:23" ht="38.450000000000003" customHeight="1" x14ac:dyDescent="0.2">
      <c r="A161" s="159"/>
      <c r="B161" s="184"/>
      <c r="C161" s="143"/>
      <c r="D161" s="6" t="s">
        <v>15</v>
      </c>
      <c r="E161" s="144"/>
      <c r="F161" s="81">
        <f t="shared" si="2"/>
        <v>0</v>
      </c>
      <c r="G161" s="147"/>
      <c r="H161" s="147"/>
      <c r="I161" s="157"/>
      <c r="J161" s="149"/>
      <c r="K161" s="143"/>
      <c r="L161" s="64"/>
      <c r="M161" s="21"/>
      <c r="N161" s="21"/>
      <c r="O161" s="21"/>
      <c r="P161" s="21"/>
      <c r="Q161" s="21"/>
      <c r="R161" s="21"/>
      <c r="S161" s="21"/>
      <c r="T161" s="21"/>
      <c r="U161" s="21"/>
      <c r="V161" s="21"/>
      <c r="W161" s="102"/>
    </row>
    <row r="162" spans="1:23" ht="38.450000000000003" customHeight="1" x14ac:dyDescent="0.2">
      <c r="A162" s="159"/>
      <c r="B162" s="145"/>
      <c r="C162" s="143" t="s">
        <v>20</v>
      </c>
      <c r="D162" s="11" t="s">
        <v>14</v>
      </c>
      <c r="E162" s="144">
        <f>IF(F163=F162,100%,F163/F162)</f>
        <v>1</v>
      </c>
      <c r="F162" s="81">
        <f t="shared" si="0"/>
        <v>0</v>
      </c>
      <c r="G162" s="147"/>
      <c r="H162" s="147"/>
      <c r="I162" s="157"/>
      <c r="J162" s="149"/>
      <c r="K162" s="143"/>
      <c r="L162" s="64"/>
      <c r="M162" s="21"/>
      <c r="N162" s="21"/>
      <c r="O162" s="21"/>
      <c r="P162" s="21"/>
      <c r="Q162" s="21"/>
      <c r="R162" s="21"/>
      <c r="S162" s="21"/>
      <c r="T162" s="21"/>
      <c r="U162" s="21"/>
      <c r="V162" s="21"/>
      <c r="W162" s="102"/>
    </row>
    <row r="163" spans="1:23" ht="38.450000000000003" customHeight="1" x14ac:dyDescent="0.2">
      <c r="A163" s="159"/>
      <c r="B163" s="145"/>
      <c r="C163" s="143"/>
      <c r="D163" s="6" t="s">
        <v>15</v>
      </c>
      <c r="E163" s="144"/>
      <c r="F163" s="81">
        <f t="shared" si="2"/>
        <v>0</v>
      </c>
      <c r="G163" s="147"/>
      <c r="H163" s="147"/>
      <c r="I163" s="157"/>
      <c r="J163" s="149"/>
      <c r="K163" s="143"/>
      <c r="L163" s="64"/>
      <c r="M163" s="21"/>
      <c r="N163" s="21"/>
      <c r="O163" s="21"/>
      <c r="P163" s="21"/>
      <c r="Q163" s="21"/>
      <c r="R163" s="21"/>
      <c r="S163" s="21"/>
      <c r="T163" s="21"/>
      <c r="U163" s="21"/>
      <c r="V163" s="21"/>
      <c r="W163" s="102"/>
    </row>
    <row r="164" spans="1:23" ht="38.450000000000003" customHeight="1" x14ac:dyDescent="0.2">
      <c r="A164" s="159"/>
      <c r="B164" s="145"/>
      <c r="C164" s="143" t="s">
        <v>20</v>
      </c>
      <c r="D164" s="11" t="s">
        <v>14</v>
      </c>
      <c r="E164" s="144">
        <f>IF(F165=F164,100%,F165/F164)</f>
        <v>1</v>
      </c>
      <c r="F164" s="81">
        <f>COUNT(L164:V164)</f>
        <v>0</v>
      </c>
      <c r="G164" s="147"/>
      <c r="H164" s="147"/>
      <c r="I164" s="157"/>
      <c r="J164" s="149"/>
      <c r="K164" s="143"/>
      <c r="L164" s="64"/>
      <c r="M164" s="21"/>
      <c r="N164" s="21"/>
      <c r="O164" s="21"/>
      <c r="P164" s="21"/>
      <c r="Q164" s="21"/>
      <c r="R164" s="21"/>
      <c r="S164" s="21"/>
      <c r="T164" s="21"/>
      <c r="U164" s="21"/>
      <c r="V164" s="21"/>
      <c r="W164" s="105"/>
    </row>
    <row r="165" spans="1:23" ht="38.450000000000003" customHeight="1" x14ac:dyDescent="0.2">
      <c r="A165" s="159"/>
      <c r="B165" s="145"/>
      <c r="C165" s="143"/>
      <c r="D165" s="6" t="s">
        <v>15</v>
      </c>
      <c r="E165" s="144"/>
      <c r="F165" s="81">
        <f t="shared" si="2"/>
        <v>0</v>
      </c>
      <c r="G165" s="147"/>
      <c r="H165" s="147"/>
      <c r="I165" s="157"/>
      <c r="J165" s="149"/>
      <c r="K165" s="143"/>
      <c r="L165" s="64"/>
      <c r="M165" s="21"/>
      <c r="N165" s="21"/>
      <c r="O165" s="21"/>
      <c r="P165" s="21"/>
      <c r="Q165" s="21"/>
      <c r="R165" s="21"/>
      <c r="S165" s="21"/>
      <c r="T165" s="21"/>
      <c r="U165" s="21"/>
      <c r="V165" s="21"/>
      <c r="W165" s="102"/>
    </row>
    <row r="166" spans="1:23" ht="38.450000000000003" customHeight="1" x14ac:dyDescent="0.2">
      <c r="A166" s="159"/>
      <c r="B166" s="145"/>
      <c r="C166" s="143" t="s">
        <v>16</v>
      </c>
      <c r="D166" s="11" t="s">
        <v>14</v>
      </c>
      <c r="E166" s="144">
        <f>IF(F167=F166,100%,F167/F166)</f>
        <v>1</v>
      </c>
      <c r="F166" s="81">
        <f>COUNT(L166:V166)</f>
        <v>0</v>
      </c>
      <c r="G166" s="147"/>
      <c r="H166" s="147"/>
      <c r="I166" s="157"/>
      <c r="J166" s="170"/>
      <c r="K166" s="143"/>
      <c r="L166" s="64"/>
      <c r="M166" s="64"/>
      <c r="N166" s="64"/>
      <c r="O166" s="21"/>
      <c r="P166" s="21"/>
      <c r="Q166" s="21"/>
      <c r="R166" s="21"/>
      <c r="S166" s="21"/>
      <c r="T166" s="21"/>
      <c r="U166" s="21"/>
      <c r="V166" s="21"/>
      <c r="W166" s="105"/>
    </row>
    <row r="167" spans="1:23" ht="38.450000000000003" customHeight="1" x14ac:dyDescent="0.2">
      <c r="A167" s="159"/>
      <c r="B167" s="145"/>
      <c r="C167" s="143"/>
      <c r="D167" s="6" t="s">
        <v>15</v>
      </c>
      <c r="E167" s="144"/>
      <c r="F167" s="81">
        <f t="shared" si="2"/>
        <v>0</v>
      </c>
      <c r="G167" s="148"/>
      <c r="H167" s="148"/>
      <c r="I167" s="158"/>
      <c r="J167" s="170"/>
      <c r="K167" s="143"/>
      <c r="L167" s="45"/>
      <c r="M167" s="21"/>
      <c r="N167" s="21"/>
      <c r="O167" s="21"/>
      <c r="P167" s="21"/>
      <c r="Q167" s="21"/>
      <c r="R167" s="21"/>
      <c r="S167" s="21"/>
      <c r="T167" s="21"/>
      <c r="U167" s="21"/>
      <c r="V167" s="21"/>
      <c r="W167" s="102"/>
    </row>
    <row r="168" spans="1:23" ht="38.450000000000003" customHeight="1" thickBot="1" x14ac:dyDescent="0.25">
      <c r="A168" s="171" t="s">
        <v>146</v>
      </c>
      <c r="B168" s="172"/>
      <c r="C168" s="172"/>
      <c r="D168" s="172"/>
      <c r="E168" s="172"/>
      <c r="F168" s="172"/>
      <c r="G168" s="173"/>
      <c r="H168" s="173"/>
      <c r="I168" s="173"/>
      <c r="J168" s="172"/>
      <c r="K168" s="172"/>
      <c r="L168" s="172"/>
      <c r="M168" s="172"/>
      <c r="N168" s="172"/>
      <c r="O168" s="172"/>
      <c r="P168" s="172"/>
      <c r="Q168" s="172"/>
      <c r="R168" s="172"/>
      <c r="S168" s="172"/>
      <c r="T168" s="172"/>
      <c r="U168" s="172"/>
      <c r="V168" s="172"/>
      <c r="W168" s="174"/>
    </row>
    <row r="169" spans="1:23" ht="38.450000000000003" customHeight="1" x14ac:dyDescent="0.2">
      <c r="A169" s="150"/>
      <c r="B169" s="151"/>
      <c r="C169" s="182" t="s">
        <v>20</v>
      </c>
      <c r="D169" s="7" t="s">
        <v>14</v>
      </c>
      <c r="E169" s="161">
        <f>IF(F170=F169,100%,F170/F169)</f>
        <v>1</v>
      </c>
      <c r="F169" s="81">
        <f t="shared" ref="F169:F170" si="3">COUNT(L169:W169)</f>
        <v>0</v>
      </c>
      <c r="G169" s="178" t="s">
        <v>147</v>
      </c>
      <c r="H169" s="178" t="s">
        <v>148</v>
      </c>
      <c r="I169" s="154" t="s">
        <v>141</v>
      </c>
      <c r="J169" s="162"/>
      <c r="K169" s="164"/>
      <c r="L169" s="45"/>
      <c r="M169" s="1"/>
      <c r="N169" s="1"/>
      <c r="O169" s="1"/>
      <c r="P169" s="1"/>
      <c r="Q169" s="1"/>
      <c r="R169" s="21"/>
      <c r="S169" s="21"/>
      <c r="T169" s="21"/>
      <c r="U169" s="21"/>
      <c r="V169" s="21"/>
      <c r="W169" s="102"/>
    </row>
    <row r="170" spans="1:23" ht="38.450000000000003" customHeight="1" thickBot="1" x14ac:dyDescent="0.25">
      <c r="A170" s="152"/>
      <c r="B170" s="153"/>
      <c r="C170" s="183"/>
      <c r="D170" s="6" t="s">
        <v>15</v>
      </c>
      <c r="E170" s="144"/>
      <c r="F170" s="81">
        <f t="shared" si="3"/>
        <v>0</v>
      </c>
      <c r="G170" s="179"/>
      <c r="H170" s="179"/>
      <c r="I170" s="155"/>
      <c r="J170" s="163"/>
      <c r="K170" s="165"/>
      <c r="L170" s="45"/>
      <c r="M170" s="1"/>
      <c r="N170" s="1"/>
      <c r="O170" s="1"/>
      <c r="P170" s="1"/>
      <c r="Q170" s="1"/>
      <c r="R170" s="21"/>
      <c r="S170" s="21"/>
      <c r="T170" s="21"/>
      <c r="U170" s="21"/>
      <c r="V170" s="21"/>
      <c r="W170" s="102"/>
    </row>
    <row r="171" spans="1:23" ht="38.450000000000003" customHeight="1" x14ac:dyDescent="0.2">
      <c r="A171" s="180" t="s">
        <v>27</v>
      </c>
      <c r="B171" s="181"/>
      <c r="C171" s="181"/>
      <c r="D171" s="181"/>
      <c r="E171" s="181"/>
      <c r="F171" s="181"/>
      <c r="G171" s="106"/>
      <c r="H171" s="106"/>
      <c r="I171" s="106"/>
      <c r="J171" s="106"/>
      <c r="K171" s="106"/>
      <c r="L171" s="84"/>
      <c r="M171" s="84"/>
      <c r="N171" s="84"/>
      <c r="O171" s="84"/>
      <c r="P171" s="84"/>
      <c r="Q171" s="84"/>
      <c r="R171" s="84"/>
      <c r="S171" s="84"/>
      <c r="T171" s="84"/>
      <c r="U171" s="84"/>
      <c r="V171" s="84"/>
      <c r="W171" s="107"/>
    </row>
    <row r="172" spans="1:23" ht="38.450000000000003" customHeight="1" x14ac:dyDescent="0.2">
      <c r="A172" s="175"/>
      <c r="B172" s="176"/>
      <c r="C172" s="160" t="s">
        <v>20</v>
      </c>
      <c r="D172" s="11" t="s">
        <v>14</v>
      </c>
      <c r="E172" s="144">
        <f>IF(F173=F172,100%,F173/F172)</f>
        <v>0</v>
      </c>
      <c r="F172" s="81">
        <v>3</v>
      </c>
      <c r="G172" s="169" t="s">
        <v>155</v>
      </c>
      <c r="H172" s="170" t="s">
        <v>17</v>
      </c>
      <c r="I172" s="166" t="s">
        <v>143</v>
      </c>
      <c r="J172" s="166"/>
      <c r="K172" s="143"/>
      <c r="L172" s="45"/>
      <c r="M172" s="1"/>
      <c r="N172" s="5"/>
      <c r="O172" s="1"/>
      <c r="P172" s="1"/>
      <c r="Q172" s="1"/>
      <c r="R172" s="21"/>
      <c r="S172" s="21"/>
      <c r="T172" s="21"/>
      <c r="U172" s="21"/>
      <c r="V172" s="21"/>
      <c r="W172" s="102"/>
    </row>
    <row r="173" spans="1:23" ht="38.450000000000003" customHeight="1" x14ac:dyDescent="0.2">
      <c r="A173" s="177"/>
      <c r="B173" s="176"/>
      <c r="C173" s="160"/>
      <c r="D173" s="6" t="s">
        <v>15</v>
      </c>
      <c r="E173" s="144"/>
      <c r="F173" s="81">
        <v>0</v>
      </c>
      <c r="G173" s="169"/>
      <c r="H173" s="170"/>
      <c r="I173" s="166"/>
      <c r="J173" s="166"/>
      <c r="K173" s="160"/>
      <c r="L173" s="45"/>
      <c r="M173" s="1"/>
      <c r="N173" s="5"/>
      <c r="O173" s="1"/>
      <c r="P173" s="1"/>
      <c r="Q173" s="1"/>
      <c r="R173" s="21"/>
      <c r="S173" s="21"/>
      <c r="T173" s="21"/>
      <c r="U173" s="21"/>
      <c r="V173" s="21"/>
      <c r="W173" s="102"/>
    </row>
    <row r="174" spans="1:23" ht="38.450000000000003" customHeight="1" x14ac:dyDescent="0.2">
      <c r="A174" s="177"/>
      <c r="B174" s="176"/>
      <c r="C174" s="160" t="s">
        <v>20</v>
      </c>
      <c r="D174" s="11" t="s">
        <v>14</v>
      </c>
      <c r="E174" s="144">
        <f>IF(F175=F174,100%,F175/F174)</f>
        <v>0</v>
      </c>
      <c r="F174" s="81">
        <v>3</v>
      </c>
      <c r="G174" s="169"/>
      <c r="H174" s="170"/>
      <c r="I174" s="166"/>
      <c r="J174" s="83"/>
      <c r="K174" s="143"/>
      <c r="L174" s="45"/>
      <c r="M174" s="1"/>
      <c r="N174" s="5"/>
      <c r="O174" s="1"/>
      <c r="P174" s="1"/>
      <c r="Q174" s="1"/>
      <c r="R174" s="21"/>
      <c r="S174" s="21"/>
      <c r="T174" s="21"/>
      <c r="U174" s="21"/>
      <c r="V174" s="21"/>
      <c r="W174" s="102"/>
    </row>
    <row r="175" spans="1:23" ht="38.450000000000003" customHeight="1" x14ac:dyDescent="0.2">
      <c r="A175" s="177"/>
      <c r="B175" s="176"/>
      <c r="C175" s="160"/>
      <c r="D175" s="6" t="s">
        <v>15</v>
      </c>
      <c r="E175" s="144"/>
      <c r="F175" s="81">
        <v>0</v>
      </c>
      <c r="G175" s="169"/>
      <c r="H175" s="170"/>
      <c r="I175" s="166"/>
      <c r="J175" s="83"/>
      <c r="K175" s="160"/>
      <c r="L175" s="45"/>
      <c r="M175" s="1"/>
      <c r="N175" s="5"/>
      <c r="O175" s="1"/>
      <c r="P175" s="1"/>
      <c r="Q175" s="1"/>
      <c r="R175" s="21"/>
      <c r="S175" s="21"/>
      <c r="T175" s="21"/>
      <c r="U175" s="21"/>
      <c r="V175" s="21"/>
      <c r="W175" s="102"/>
    </row>
    <row r="176" spans="1:23" ht="38.450000000000003" customHeight="1" x14ac:dyDescent="0.2">
      <c r="A176" s="177"/>
      <c r="B176" s="176"/>
      <c r="C176" s="160" t="s">
        <v>20</v>
      </c>
      <c r="D176" s="11" t="s">
        <v>14</v>
      </c>
      <c r="E176" s="144">
        <f>IF(F177=F176,100%,F177/F176)</f>
        <v>0</v>
      </c>
      <c r="F176" s="81">
        <v>3</v>
      </c>
      <c r="G176" s="169"/>
      <c r="H176" s="170"/>
      <c r="I176" s="166"/>
      <c r="J176" s="166"/>
      <c r="K176" s="143"/>
      <c r="L176" s="45"/>
      <c r="M176" s="1"/>
      <c r="N176" s="5"/>
      <c r="O176" s="1"/>
      <c r="P176" s="1"/>
      <c r="Q176" s="1"/>
      <c r="R176" s="21"/>
      <c r="S176" s="21"/>
      <c r="T176" s="21"/>
      <c r="U176" s="21"/>
      <c r="V176" s="21"/>
      <c r="W176" s="102"/>
    </row>
    <row r="177" spans="1:23" ht="38.450000000000003" customHeight="1" x14ac:dyDescent="0.2">
      <c r="A177" s="177"/>
      <c r="B177" s="176"/>
      <c r="C177" s="160"/>
      <c r="D177" s="6" t="s">
        <v>15</v>
      </c>
      <c r="E177" s="144"/>
      <c r="F177" s="81">
        <v>0</v>
      </c>
      <c r="G177" s="169"/>
      <c r="H177" s="170"/>
      <c r="I177" s="166"/>
      <c r="J177" s="166"/>
      <c r="K177" s="160"/>
      <c r="L177" s="45"/>
      <c r="M177" s="1"/>
      <c r="N177" s="5"/>
      <c r="O177" s="1"/>
      <c r="P177" s="1"/>
      <c r="Q177" s="1"/>
      <c r="R177" s="21"/>
      <c r="S177" s="21"/>
      <c r="T177" s="21"/>
      <c r="U177" s="21"/>
      <c r="V177" s="21"/>
      <c r="W177" s="102"/>
    </row>
    <row r="178" spans="1:23" ht="38.450000000000003" customHeight="1" x14ac:dyDescent="0.2">
      <c r="A178" s="177"/>
      <c r="B178" s="176"/>
      <c r="C178" s="160" t="s">
        <v>20</v>
      </c>
      <c r="D178" s="11" t="s">
        <v>14</v>
      </c>
      <c r="E178" s="144">
        <f>IF(F179=F178,100%,F179/F178)</f>
        <v>0</v>
      </c>
      <c r="F178" s="81">
        <v>1</v>
      </c>
      <c r="G178" s="169"/>
      <c r="H178" s="170"/>
      <c r="I178" s="166" t="s">
        <v>136</v>
      </c>
      <c r="J178" s="167"/>
      <c r="K178" s="143"/>
      <c r="L178" s="45"/>
      <c r="M178" s="1"/>
      <c r="N178" s="5"/>
      <c r="O178" s="1"/>
      <c r="P178" s="1"/>
      <c r="Q178" s="1"/>
      <c r="R178" s="21"/>
      <c r="S178" s="21"/>
      <c r="T178" s="21"/>
      <c r="U178" s="21"/>
      <c r="V178" s="21"/>
      <c r="W178" s="102"/>
    </row>
    <row r="179" spans="1:23" ht="38.450000000000003" customHeight="1" x14ac:dyDescent="0.2">
      <c r="A179" s="177"/>
      <c r="B179" s="176"/>
      <c r="C179" s="160"/>
      <c r="D179" s="6" t="s">
        <v>15</v>
      </c>
      <c r="E179" s="144"/>
      <c r="F179" s="81">
        <f>COUNT(L179:W179)</f>
        <v>0</v>
      </c>
      <c r="G179" s="169"/>
      <c r="H179" s="170"/>
      <c r="I179" s="166"/>
      <c r="J179" s="167"/>
      <c r="K179" s="143"/>
      <c r="L179" s="45"/>
      <c r="M179" s="1"/>
      <c r="N179" s="5"/>
      <c r="O179" s="1"/>
      <c r="P179" s="1"/>
      <c r="Q179" s="1"/>
      <c r="R179" s="21"/>
      <c r="S179" s="21"/>
      <c r="T179" s="21"/>
      <c r="U179" s="21"/>
      <c r="V179" s="21"/>
      <c r="W179" s="102"/>
    </row>
    <row r="180" spans="1:23" ht="38.450000000000003" customHeight="1" x14ac:dyDescent="0.2">
      <c r="A180" s="177"/>
      <c r="B180" s="176"/>
      <c r="C180" s="160" t="s">
        <v>20</v>
      </c>
      <c r="D180" s="11" t="s">
        <v>14</v>
      </c>
      <c r="E180" s="144">
        <f>IF(F181=F180,100%,F181/F180)</f>
        <v>0</v>
      </c>
      <c r="F180" s="81">
        <v>2</v>
      </c>
      <c r="G180" s="169"/>
      <c r="H180" s="170"/>
      <c r="I180" s="166" t="s">
        <v>45</v>
      </c>
      <c r="J180" s="167"/>
      <c r="K180" s="143"/>
      <c r="L180" s="45"/>
      <c r="M180" s="1"/>
      <c r="N180" s="5"/>
      <c r="O180" s="1"/>
      <c r="P180" s="1"/>
      <c r="Q180" s="1"/>
      <c r="R180" s="21"/>
      <c r="S180" s="21"/>
      <c r="T180" s="21"/>
      <c r="U180" s="21"/>
      <c r="V180" s="21"/>
      <c r="W180" s="102"/>
    </row>
    <row r="181" spans="1:23" ht="38.450000000000003" customHeight="1" x14ac:dyDescent="0.2">
      <c r="A181" s="177"/>
      <c r="B181" s="176"/>
      <c r="C181" s="160"/>
      <c r="D181" s="6" t="s">
        <v>15</v>
      </c>
      <c r="E181" s="144"/>
      <c r="F181" s="81">
        <v>0</v>
      </c>
      <c r="G181" s="169"/>
      <c r="H181" s="170"/>
      <c r="I181" s="166"/>
      <c r="J181" s="167"/>
      <c r="K181" s="143"/>
      <c r="L181" s="45"/>
      <c r="M181" s="1"/>
      <c r="N181" s="5"/>
      <c r="O181" s="1"/>
      <c r="P181" s="1"/>
      <c r="Q181" s="1"/>
      <c r="R181" s="21"/>
      <c r="S181" s="21"/>
      <c r="T181" s="21"/>
      <c r="U181" s="21"/>
      <c r="V181" s="21"/>
      <c r="W181" s="102"/>
    </row>
    <row r="182" spans="1:23" ht="38.450000000000003" customHeight="1" x14ac:dyDescent="0.2">
      <c r="A182" s="177"/>
      <c r="B182" s="176"/>
      <c r="C182" s="160" t="s">
        <v>20</v>
      </c>
      <c r="D182" s="11" t="s">
        <v>14</v>
      </c>
      <c r="E182" s="144">
        <f>IF(F183=F182,100%,F183/F182)</f>
        <v>0</v>
      </c>
      <c r="F182" s="81">
        <v>1</v>
      </c>
      <c r="G182" s="169"/>
      <c r="H182" s="170"/>
      <c r="I182" s="166"/>
      <c r="J182" s="167"/>
      <c r="K182" s="143"/>
      <c r="L182" s="45"/>
      <c r="M182" s="1"/>
      <c r="N182" s="5"/>
      <c r="O182" s="1"/>
      <c r="P182" s="1"/>
      <c r="Q182" s="1"/>
      <c r="R182" s="21"/>
      <c r="S182" s="21"/>
      <c r="T182" s="21"/>
      <c r="U182" s="21"/>
      <c r="V182" s="21"/>
      <c r="W182" s="102"/>
    </row>
    <row r="183" spans="1:23" ht="38.450000000000003" customHeight="1" x14ac:dyDescent="0.2">
      <c r="A183" s="177"/>
      <c r="B183" s="176"/>
      <c r="C183" s="160"/>
      <c r="D183" s="6" t="s">
        <v>15</v>
      </c>
      <c r="E183" s="144"/>
      <c r="F183" s="81">
        <f>COUNT(L183:W183)</f>
        <v>0</v>
      </c>
      <c r="G183" s="169"/>
      <c r="H183" s="170"/>
      <c r="I183" s="166"/>
      <c r="J183" s="167"/>
      <c r="K183" s="143"/>
      <c r="L183" s="45"/>
      <c r="M183" s="1"/>
      <c r="N183" s="5"/>
      <c r="O183" s="1"/>
      <c r="P183" s="1"/>
      <c r="Q183" s="1"/>
      <c r="R183" s="21"/>
      <c r="S183" s="21"/>
      <c r="T183" s="21"/>
      <c r="U183" s="21"/>
      <c r="V183" s="21"/>
      <c r="W183" s="102"/>
    </row>
    <row r="184" spans="1:23" ht="38.450000000000003" customHeight="1" x14ac:dyDescent="0.2">
      <c r="A184" s="177"/>
      <c r="B184" s="176"/>
      <c r="C184" s="160" t="s">
        <v>20</v>
      </c>
      <c r="D184" s="11" t="s">
        <v>14</v>
      </c>
      <c r="E184" s="144">
        <f>IF(F185=F184,100%,F185/F184)</f>
        <v>0</v>
      </c>
      <c r="F184" s="81">
        <v>1</v>
      </c>
      <c r="G184" s="169"/>
      <c r="H184" s="170"/>
      <c r="I184" s="166" t="s">
        <v>137</v>
      </c>
      <c r="J184" s="167"/>
      <c r="K184" s="143"/>
      <c r="L184" s="45"/>
      <c r="M184" s="1"/>
      <c r="N184" s="5"/>
      <c r="O184" s="1"/>
      <c r="P184" s="1"/>
      <c r="Q184" s="1"/>
      <c r="R184" s="21"/>
      <c r="S184" s="21"/>
      <c r="T184" s="21"/>
      <c r="U184" s="21"/>
      <c r="V184" s="21"/>
      <c r="W184" s="102"/>
    </row>
    <row r="185" spans="1:23" ht="38.450000000000003" customHeight="1" x14ac:dyDescent="0.2">
      <c r="A185" s="177"/>
      <c r="B185" s="176"/>
      <c r="C185" s="160"/>
      <c r="D185" s="6" t="s">
        <v>15</v>
      </c>
      <c r="E185" s="144"/>
      <c r="F185" s="81">
        <f>COUNT(L185:W185)</f>
        <v>0</v>
      </c>
      <c r="G185" s="169"/>
      <c r="H185" s="170"/>
      <c r="I185" s="166"/>
      <c r="J185" s="167"/>
      <c r="K185" s="160"/>
      <c r="L185" s="45"/>
      <c r="M185" s="1"/>
      <c r="N185" s="5"/>
      <c r="O185" s="1"/>
      <c r="P185" s="1"/>
      <c r="Q185" s="1"/>
      <c r="R185" s="21"/>
      <c r="S185" s="21"/>
      <c r="T185" s="21"/>
      <c r="U185" s="21"/>
      <c r="V185" s="21"/>
      <c r="W185" s="102"/>
    </row>
    <row r="186" spans="1:23" ht="38.450000000000003" customHeight="1" x14ac:dyDescent="0.2">
      <c r="A186" s="177"/>
      <c r="B186" s="176"/>
      <c r="C186" s="160" t="s">
        <v>20</v>
      </c>
      <c r="D186" s="11" t="s">
        <v>14</v>
      </c>
      <c r="E186" s="144">
        <f>IF(F187=F186,100%,F187/F186)</f>
        <v>0</v>
      </c>
      <c r="F186" s="81">
        <v>3</v>
      </c>
      <c r="G186" s="169"/>
      <c r="H186" s="170"/>
      <c r="I186" s="166" t="s">
        <v>138</v>
      </c>
      <c r="J186" s="167"/>
      <c r="K186" s="143"/>
      <c r="L186" s="45"/>
      <c r="M186" s="1"/>
      <c r="N186" s="5"/>
      <c r="O186" s="1"/>
      <c r="P186" s="1"/>
      <c r="Q186" s="1"/>
      <c r="R186" s="21"/>
      <c r="S186" s="21"/>
      <c r="T186" s="21"/>
      <c r="U186" s="21"/>
      <c r="V186" s="21"/>
      <c r="W186" s="102"/>
    </row>
    <row r="187" spans="1:23" ht="38.450000000000003" customHeight="1" x14ac:dyDescent="0.2">
      <c r="A187" s="177"/>
      <c r="B187" s="176"/>
      <c r="C187" s="160"/>
      <c r="D187" s="6" t="s">
        <v>15</v>
      </c>
      <c r="E187" s="144"/>
      <c r="F187" s="81">
        <f>COUNT(L187:W187)</f>
        <v>0</v>
      </c>
      <c r="G187" s="169"/>
      <c r="H187" s="170"/>
      <c r="I187" s="166"/>
      <c r="J187" s="167"/>
      <c r="K187" s="160"/>
      <c r="L187" s="45"/>
      <c r="M187" s="1"/>
      <c r="N187" s="5"/>
      <c r="O187" s="1"/>
      <c r="P187" s="1"/>
      <c r="Q187" s="1"/>
      <c r="R187" s="21"/>
      <c r="S187" s="21"/>
      <c r="T187" s="21"/>
      <c r="U187" s="21"/>
      <c r="V187" s="21"/>
      <c r="W187" s="102"/>
    </row>
    <row r="188" spans="1:23" ht="38.450000000000003" customHeight="1" x14ac:dyDescent="0.2">
      <c r="A188" s="177"/>
      <c r="B188" s="176"/>
      <c r="C188" s="160" t="s">
        <v>20</v>
      </c>
      <c r="D188" s="11" t="s">
        <v>14</v>
      </c>
      <c r="E188" s="144">
        <f>IF(F189=F188,100%,F189/F188)</f>
        <v>0</v>
      </c>
      <c r="F188" s="81">
        <v>3</v>
      </c>
      <c r="G188" s="169"/>
      <c r="H188" s="170"/>
      <c r="I188" s="166" t="s">
        <v>139</v>
      </c>
      <c r="J188" s="167"/>
      <c r="K188" s="143"/>
      <c r="L188" s="45"/>
      <c r="M188" s="1"/>
      <c r="N188" s="5"/>
      <c r="O188" s="1"/>
      <c r="P188" s="1"/>
      <c r="Q188" s="1"/>
      <c r="R188" s="21"/>
      <c r="S188" s="21"/>
      <c r="T188" s="21"/>
      <c r="U188" s="21"/>
      <c r="V188" s="21"/>
      <c r="W188" s="102"/>
    </row>
    <row r="189" spans="1:23" ht="38.450000000000003" customHeight="1" x14ac:dyDescent="0.2">
      <c r="A189" s="177"/>
      <c r="B189" s="176"/>
      <c r="C189" s="160"/>
      <c r="D189" s="6" t="s">
        <v>15</v>
      </c>
      <c r="E189" s="144"/>
      <c r="F189" s="81">
        <f>COUNT(L189:W189)</f>
        <v>0</v>
      </c>
      <c r="G189" s="169"/>
      <c r="H189" s="170"/>
      <c r="I189" s="166"/>
      <c r="J189" s="167"/>
      <c r="K189" s="160"/>
      <c r="L189" s="45"/>
      <c r="M189" s="1"/>
      <c r="N189" s="5"/>
      <c r="O189" s="1"/>
      <c r="P189" s="1"/>
      <c r="Q189" s="1"/>
      <c r="R189" s="21"/>
      <c r="S189" s="21"/>
      <c r="T189" s="21"/>
      <c r="U189" s="21"/>
      <c r="V189" s="21"/>
      <c r="W189" s="102"/>
    </row>
    <row r="190" spans="1:23" ht="38.450000000000003" customHeight="1" x14ac:dyDescent="0.2">
      <c r="A190" s="177"/>
      <c r="B190" s="176"/>
      <c r="C190" s="160" t="s">
        <v>20</v>
      </c>
      <c r="D190" s="11" t="s">
        <v>14</v>
      </c>
      <c r="E190" s="144">
        <f>IF(F191=F190,100%,F191/F190)</f>
        <v>0</v>
      </c>
      <c r="F190" s="81">
        <v>1</v>
      </c>
      <c r="G190" s="169"/>
      <c r="H190" s="170"/>
      <c r="I190" s="166"/>
      <c r="J190" s="167"/>
      <c r="K190" s="143"/>
      <c r="L190" s="45"/>
      <c r="M190" s="1"/>
      <c r="N190" s="5"/>
      <c r="O190" s="1"/>
      <c r="P190" s="1"/>
      <c r="Q190" s="1"/>
      <c r="R190" s="21"/>
      <c r="S190" s="21"/>
      <c r="T190" s="21"/>
      <c r="U190" s="21"/>
      <c r="V190" s="21"/>
      <c r="W190" s="102"/>
    </row>
    <row r="191" spans="1:23" ht="38.450000000000003" customHeight="1" x14ac:dyDescent="0.2">
      <c r="A191" s="177"/>
      <c r="B191" s="176"/>
      <c r="C191" s="160"/>
      <c r="D191" s="6" t="s">
        <v>15</v>
      </c>
      <c r="E191" s="144"/>
      <c r="F191" s="81">
        <f>COUNT(L191:W191)</f>
        <v>0</v>
      </c>
      <c r="G191" s="169"/>
      <c r="H191" s="170"/>
      <c r="I191" s="166"/>
      <c r="J191" s="167"/>
      <c r="K191" s="143"/>
      <c r="L191" s="45"/>
      <c r="M191" s="1"/>
      <c r="N191" s="5"/>
      <c r="O191" s="1"/>
      <c r="P191" s="1"/>
      <c r="Q191" s="1"/>
      <c r="R191" s="21"/>
      <c r="S191" s="21"/>
      <c r="T191" s="21"/>
      <c r="U191" s="21"/>
      <c r="V191" s="21"/>
      <c r="W191" s="102"/>
    </row>
    <row r="192" spans="1:23" ht="38.450000000000003" customHeight="1" x14ac:dyDescent="0.2">
      <c r="A192" s="177"/>
      <c r="B192" s="176"/>
      <c r="C192" s="160" t="s">
        <v>20</v>
      </c>
      <c r="D192" s="11" t="s">
        <v>14</v>
      </c>
      <c r="E192" s="144">
        <f>IF(F193=F192,100%,F193/F192)</f>
        <v>0</v>
      </c>
      <c r="F192" s="81">
        <v>1</v>
      </c>
      <c r="G192" s="169"/>
      <c r="H192" s="170"/>
      <c r="I192" s="166"/>
      <c r="J192" s="167"/>
      <c r="K192" s="143"/>
      <c r="L192" s="45"/>
      <c r="M192" s="1"/>
      <c r="N192" s="5"/>
      <c r="O192" s="1"/>
      <c r="P192" s="1"/>
      <c r="Q192" s="1"/>
      <c r="R192" s="21"/>
      <c r="S192" s="21"/>
      <c r="T192" s="21"/>
      <c r="U192" s="21"/>
      <c r="V192" s="21"/>
      <c r="W192" s="102"/>
    </row>
    <row r="193" spans="1:23" ht="38.450000000000003" customHeight="1" x14ac:dyDescent="0.2">
      <c r="A193" s="177"/>
      <c r="B193" s="176"/>
      <c r="C193" s="160"/>
      <c r="D193" s="6" t="s">
        <v>15</v>
      </c>
      <c r="E193" s="144"/>
      <c r="F193" s="81">
        <f>COUNT(L193:W193)</f>
        <v>0</v>
      </c>
      <c r="G193" s="169"/>
      <c r="H193" s="170"/>
      <c r="I193" s="166"/>
      <c r="J193" s="167"/>
      <c r="K193" s="143"/>
      <c r="L193" s="45"/>
      <c r="M193" s="1"/>
      <c r="N193" s="5"/>
      <c r="O193" s="1"/>
      <c r="P193" s="1"/>
      <c r="Q193" s="1"/>
      <c r="R193" s="21"/>
      <c r="S193" s="21"/>
      <c r="T193" s="21"/>
      <c r="U193" s="21"/>
      <c r="V193" s="21"/>
      <c r="W193" s="102"/>
    </row>
    <row r="194" spans="1:23" ht="38.450000000000003" customHeight="1" x14ac:dyDescent="0.2">
      <c r="A194" s="177"/>
      <c r="B194" s="176"/>
      <c r="C194" s="160" t="s">
        <v>20</v>
      </c>
      <c r="D194" s="11" t="s">
        <v>14</v>
      </c>
      <c r="E194" s="144">
        <f>IF(F195=F194,100%,F195/F194)</f>
        <v>0</v>
      </c>
      <c r="F194" s="81">
        <v>1</v>
      </c>
      <c r="G194" s="169"/>
      <c r="H194" s="170"/>
      <c r="I194" s="166"/>
      <c r="J194" s="167"/>
      <c r="K194" s="143"/>
      <c r="L194" s="45"/>
      <c r="M194" s="1"/>
      <c r="N194" s="5"/>
      <c r="O194" s="1"/>
      <c r="P194" s="1"/>
      <c r="Q194" s="1"/>
      <c r="R194" s="21"/>
      <c r="S194" s="21"/>
      <c r="T194" s="21"/>
      <c r="U194" s="21"/>
      <c r="V194" s="21"/>
      <c r="W194" s="102"/>
    </row>
    <row r="195" spans="1:23" ht="38.450000000000003" customHeight="1" x14ac:dyDescent="0.2">
      <c r="A195" s="177"/>
      <c r="B195" s="176"/>
      <c r="C195" s="160"/>
      <c r="D195" s="6" t="s">
        <v>15</v>
      </c>
      <c r="E195" s="144"/>
      <c r="F195" s="81">
        <f>COUNT(L195:W195)</f>
        <v>0</v>
      </c>
      <c r="G195" s="169"/>
      <c r="H195" s="170"/>
      <c r="I195" s="166"/>
      <c r="J195" s="167"/>
      <c r="K195" s="160"/>
      <c r="L195" s="45"/>
      <c r="M195" s="1"/>
      <c r="N195" s="5"/>
      <c r="O195" s="1"/>
      <c r="P195" s="1"/>
      <c r="Q195" s="1"/>
      <c r="R195" s="21"/>
      <c r="S195" s="21"/>
      <c r="T195" s="21"/>
      <c r="U195" s="21"/>
      <c r="V195" s="21"/>
      <c r="W195" s="102"/>
    </row>
    <row r="196" spans="1:23" ht="38.450000000000003" customHeight="1" x14ac:dyDescent="0.2">
      <c r="A196" s="177"/>
      <c r="B196" s="176"/>
      <c r="C196" s="160" t="s">
        <v>20</v>
      </c>
      <c r="D196" s="11" t="s">
        <v>14</v>
      </c>
      <c r="E196" s="144">
        <f>IF(F197=F196,100%,F197/F196)</f>
        <v>0</v>
      </c>
      <c r="F196" s="81">
        <v>3</v>
      </c>
      <c r="G196" s="169"/>
      <c r="H196" s="170"/>
      <c r="I196" s="166" t="s">
        <v>140</v>
      </c>
      <c r="J196" s="167"/>
      <c r="K196" s="143"/>
      <c r="L196" s="45"/>
      <c r="M196" s="1"/>
      <c r="N196" s="5"/>
      <c r="O196" s="1"/>
      <c r="P196" s="1"/>
      <c r="Q196" s="1"/>
      <c r="R196" s="21"/>
      <c r="S196" s="21"/>
      <c r="T196" s="21"/>
      <c r="U196" s="21"/>
      <c r="V196" s="21"/>
      <c r="W196" s="102"/>
    </row>
    <row r="197" spans="1:23" ht="38.450000000000003" customHeight="1" x14ac:dyDescent="0.2">
      <c r="A197" s="177"/>
      <c r="B197" s="176"/>
      <c r="C197" s="160"/>
      <c r="D197" s="6" t="s">
        <v>15</v>
      </c>
      <c r="E197" s="144"/>
      <c r="F197" s="81">
        <v>0</v>
      </c>
      <c r="G197" s="169"/>
      <c r="H197" s="170"/>
      <c r="I197" s="166"/>
      <c r="J197" s="167"/>
      <c r="K197" s="160"/>
      <c r="L197" s="45"/>
      <c r="M197" s="1"/>
      <c r="N197" s="5"/>
      <c r="O197" s="1"/>
      <c r="P197" s="1"/>
      <c r="Q197" s="1"/>
      <c r="R197" s="21"/>
      <c r="S197" s="21"/>
      <c r="T197" s="21"/>
      <c r="U197" s="21"/>
      <c r="V197" s="21"/>
      <c r="W197" s="102"/>
    </row>
    <row r="198" spans="1:23" ht="38.450000000000003" customHeight="1" x14ac:dyDescent="0.2">
      <c r="A198" s="177"/>
      <c r="B198" s="176"/>
      <c r="C198" s="160" t="s">
        <v>20</v>
      </c>
      <c r="D198" s="11" t="s">
        <v>14</v>
      </c>
      <c r="E198" s="144">
        <f>IF(F199=F198,100%,F199/F198)</f>
        <v>0</v>
      </c>
      <c r="F198" s="81">
        <v>2</v>
      </c>
      <c r="G198" s="169"/>
      <c r="H198" s="170"/>
      <c r="I198" s="166"/>
      <c r="J198" s="167"/>
      <c r="K198" s="143"/>
      <c r="L198" s="45"/>
      <c r="M198" s="1"/>
      <c r="N198" s="5"/>
      <c r="O198" s="1"/>
      <c r="P198" s="1"/>
      <c r="Q198" s="1"/>
      <c r="R198" s="21"/>
      <c r="S198" s="21"/>
      <c r="T198" s="21"/>
      <c r="U198" s="21"/>
      <c r="V198" s="21"/>
      <c r="W198" s="102"/>
    </row>
    <row r="199" spans="1:23" ht="38.450000000000003" customHeight="1" x14ac:dyDescent="0.2">
      <c r="A199" s="177"/>
      <c r="B199" s="176"/>
      <c r="C199" s="160"/>
      <c r="D199" s="6" t="s">
        <v>15</v>
      </c>
      <c r="E199" s="144"/>
      <c r="F199" s="81">
        <f>COUNT(L199:W199)</f>
        <v>0</v>
      </c>
      <c r="G199" s="169"/>
      <c r="H199" s="170"/>
      <c r="I199" s="166"/>
      <c r="J199" s="167"/>
      <c r="K199" s="143"/>
      <c r="L199" s="45"/>
      <c r="M199" s="1"/>
      <c r="N199" s="5"/>
      <c r="O199" s="1"/>
      <c r="P199" s="1"/>
      <c r="Q199" s="1"/>
      <c r="R199" s="21"/>
      <c r="S199" s="21"/>
      <c r="T199" s="21"/>
      <c r="U199" s="21"/>
      <c r="V199" s="21"/>
      <c r="W199" s="102"/>
    </row>
    <row r="200" spans="1:23" ht="38.450000000000003" customHeight="1" x14ac:dyDescent="0.2">
      <c r="A200" s="177"/>
      <c r="B200" s="176"/>
      <c r="C200" s="160" t="s">
        <v>20</v>
      </c>
      <c r="D200" s="11" t="s">
        <v>14</v>
      </c>
      <c r="E200" s="144">
        <f>IF(F201=F200,100%,F201/F200)</f>
        <v>0</v>
      </c>
      <c r="F200" s="81">
        <v>2</v>
      </c>
      <c r="G200" s="169"/>
      <c r="H200" s="170"/>
      <c r="I200" s="166"/>
      <c r="J200" s="167"/>
      <c r="K200" s="143"/>
      <c r="L200" s="45"/>
      <c r="M200" s="1"/>
      <c r="N200" s="5"/>
      <c r="O200" s="1"/>
      <c r="P200" s="1"/>
      <c r="Q200" s="1"/>
      <c r="R200" s="21"/>
      <c r="S200" s="21"/>
      <c r="T200" s="21"/>
      <c r="U200" s="21"/>
      <c r="V200" s="21"/>
      <c r="W200" s="102"/>
    </row>
    <row r="201" spans="1:23" ht="38.450000000000003" customHeight="1" x14ac:dyDescent="0.2">
      <c r="A201" s="177"/>
      <c r="B201" s="176"/>
      <c r="C201" s="160"/>
      <c r="D201" s="6" t="s">
        <v>15</v>
      </c>
      <c r="E201" s="144"/>
      <c r="F201" s="81">
        <f>COUNT(L201:W201)</f>
        <v>0</v>
      </c>
      <c r="G201" s="169"/>
      <c r="H201" s="170"/>
      <c r="I201" s="166"/>
      <c r="J201" s="167"/>
      <c r="K201" s="143"/>
      <c r="L201" s="45"/>
      <c r="M201" s="1"/>
      <c r="N201" s="5"/>
      <c r="O201" s="1"/>
      <c r="P201" s="1"/>
      <c r="Q201" s="1"/>
      <c r="R201" s="21"/>
      <c r="S201" s="21"/>
      <c r="T201" s="21"/>
      <c r="U201" s="21"/>
      <c r="V201" s="21"/>
      <c r="W201" s="102"/>
    </row>
    <row r="202" spans="1:23" ht="38.450000000000003" customHeight="1" x14ac:dyDescent="0.2">
      <c r="A202" s="177"/>
      <c r="B202" s="176"/>
      <c r="C202" s="160" t="s">
        <v>20</v>
      </c>
      <c r="D202" s="11" t="s">
        <v>14</v>
      </c>
      <c r="E202" s="144">
        <f>IF(F203=F202,100%,F203/F202)</f>
        <v>0</v>
      </c>
      <c r="F202" s="81">
        <v>5</v>
      </c>
      <c r="G202" s="169"/>
      <c r="H202" s="170"/>
      <c r="I202" s="166" t="s">
        <v>141</v>
      </c>
      <c r="J202" s="167"/>
      <c r="K202" s="143"/>
      <c r="L202" s="45"/>
      <c r="M202" s="1"/>
      <c r="N202" s="5"/>
      <c r="O202" s="1"/>
      <c r="P202" s="1"/>
      <c r="Q202" s="1"/>
      <c r="R202" s="21"/>
      <c r="S202" s="21"/>
      <c r="T202" s="21"/>
      <c r="U202" s="21"/>
      <c r="V202" s="21"/>
      <c r="W202" s="102"/>
    </row>
    <row r="203" spans="1:23" ht="38.450000000000003" customHeight="1" x14ac:dyDescent="0.2">
      <c r="A203" s="177"/>
      <c r="B203" s="176"/>
      <c r="C203" s="160"/>
      <c r="D203" s="6" t="s">
        <v>15</v>
      </c>
      <c r="E203" s="144"/>
      <c r="F203" s="81">
        <f>COUNT(L203:W203)</f>
        <v>0</v>
      </c>
      <c r="G203" s="169"/>
      <c r="H203" s="170"/>
      <c r="I203" s="166"/>
      <c r="J203" s="167"/>
      <c r="K203" s="160"/>
      <c r="L203" s="45"/>
      <c r="M203" s="1"/>
      <c r="N203" s="5"/>
      <c r="O203" s="1"/>
      <c r="P203" s="1"/>
      <c r="Q203" s="1"/>
      <c r="R203" s="21"/>
      <c r="S203" s="21"/>
      <c r="T203" s="21"/>
      <c r="U203" s="21"/>
      <c r="V203" s="21"/>
      <c r="W203" s="102"/>
    </row>
    <row r="204" spans="1:23" ht="38.450000000000003" customHeight="1" x14ac:dyDescent="0.2">
      <c r="A204" s="177"/>
      <c r="B204" s="176"/>
      <c r="C204" s="160" t="s">
        <v>20</v>
      </c>
      <c r="D204" s="11" t="s">
        <v>14</v>
      </c>
      <c r="E204" s="144">
        <f>IF(F205=F204,100%,F205/F204)</f>
        <v>0</v>
      </c>
      <c r="F204" s="81">
        <v>5</v>
      </c>
      <c r="G204" s="169"/>
      <c r="H204" s="170"/>
      <c r="I204" s="166"/>
      <c r="J204" s="167"/>
      <c r="K204" s="143"/>
      <c r="L204" s="45"/>
      <c r="M204" s="1"/>
      <c r="N204" s="5"/>
      <c r="O204" s="1"/>
      <c r="P204" s="1"/>
      <c r="Q204" s="1"/>
      <c r="R204" s="21"/>
      <c r="S204" s="21"/>
      <c r="T204" s="21"/>
      <c r="U204" s="21"/>
      <c r="V204" s="21"/>
      <c r="W204" s="102"/>
    </row>
    <row r="205" spans="1:23" ht="38.450000000000003" customHeight="1" x14ac:dyDescent="0.2">
      <c r="A205" s="177"/>
      <c r="B205" s="176"/>
      <c r="C205" s="160"/>
      <c r="D205" s="6" t="s">
        <v>15</v>
      </c>
      <c r="E205" s="144"/>
      <c r="F205" s="81">
        <f>COUNT(L205:W205)</f>
        <v>0</v>
      </c>
      <c r="G205" s="169"/>
      <c r="H205" s="170"/>
      <c r="I205" s="166"/>
      <c r="J205" s="167"/>
      <c r="K205" s="160"/>
      <c r="L205" s="45"/>
      <c r="M205" s="1" t="s">
        <v>134</v>
      </c>
      <c r="N205" s="5"/>
      <c r="O205" s="1"/>
      <c r="P205" s="1"/>
      <c r="Q205" s="1"/>
      <c r="R205" s="21"/>
      <c r="S205" s="21"/>
      <c r="T205" s="21"/>
      <c r="U205" s="21"/>
      <c r="V205" s="21"/>
      <c r="W205" s="102"/>
    </row>
    <row r="206" spans="1:23" ht="38.450000000000003" customHeight="1" x14ac:dyDescent="0.2">
      <c r="A206" s="177"/>
      <c r="B206" s="176"/>
      <c r="C206" s="160" t="s">
        <v>20</v>
      </c>
      <c r="D206" s="11" t="s">
        <v>14</v>
      </c>
      <c r="E206" s="144">
        <f>IF(F207=F206,100%,F207/F206)</f>
        <v>0</v>
      </c>
      <c r="F206" s="81">
        <v>3</v>
      </c>
      <c r="G206" s="169"/>
      <c r="H206" s="170"/>
      <c r="I206" s="166" t="s">
        <v>142</v>
      </c>
      <c r="J206" s="167"/>
      <c r="K206" s="143"/>
      <c r="L206" s="45"/>
      <c r="M206" s="1"/>
      <c r="N206" s="5"/>
      <c r="O206" s="1"/>
      <c r="P206" s="1"/>
      <c r="Q206" s="1"/>
      <c r="R206" s="21"/>
      <c r="S206" s="21"/>
      <c r="T206" s="21"/>
      <c r="U206" s="21"/>
      <c r="V206" s="21"/>
      <c r="W206" s="102"/>
    </row>
    <row r="207" spans="1:23" ht="38.450000000000003" customHeight="1" x14ac:dyDescent="0.2">
      <c r="A207" s="177"/>
      <c r="B207" s="176"/>
      <c r="C207" s="160"/>
      <c r="D207" s="6" t="s">
        <v>15</v>
      </c>
      <c r="E207" s="144"/>
      <c r="F207" s="81">
        <f>COUNT(L207:W207)</f>
        <v>0</v>
      </c>
      <c r="G207" s="169"/>
      <c r="H207" s="170"/>
      <c r="I207" s="166"/>
      <c r="J207" s="167"/>
      <c r="K207" s="143"/>
      <c r="L207" s="45"/>
      <c r="M207" s="1"/>
      <c r="N207" s="5"/>
      <c r="O207" s="1"/>
      <c r="P207" s="1"/>
      <c r="Q207" s="1"/>
      <c r="R207" s="21"/>
      <c r="S207" s="21"/>
      <c r="T207" s="21"/>
      <c r="U207" s="21"/>
      <c r="V207" s="21"/>
      <c r="W207" s="102"/>
    </row>
    <row r="208" spans="1:23" ht="38.450000000000003" customHeight="1" x14ac:dyDescent="0.2">
      <c r="A208" s="177"/>
      <c r="B208" s="176"/>
      <c r="C208" s="160" t="s">
        <v>20</v>
      </c>
      <c r="D208" s="11" t="s">
        <v>14</v>
      </c>
      <c r="E208" s="144">
        <f>IF(F209=F208,100%,F209/F208)</f>
        <v>0</v>
      </c>
      <c r="F208" s="81">
        <v>2</v>
      </c>
      <c r="G208" s="169"/>
      <c r="H208" s="170"/>
      <c r="I208" s="166" t="s">
        <v>44</v>
      </c>
      <c r="J208" s="167"/>
      <c r="K208" s="143"/>
      <c r="L208" s="45"/>
      <c r="M208" s="1"/>
      <c r="N208" s="5"/>
      <c r="O208" s="1"/>
      <c r="P208" s="1"/>
      <c r="Q208" s="1"/>
      <c r="R208" s="21"/>
      <c r="S208" s="21"/>
      <c r="T208" s="21"/>
      <c r="U208" s="21"/>
      <c r="V208" s="21"/>
      <c r="W208" s="102"/>
    </row>
    <row r="209" spans="1:23" ht="38.450000000000003" customHeight="1" x14ac:dyDescent="0.2">
      <c r="A209" s="177"/>
      <c r="B209" s="176"/>
      <c r="C209" s="160"/>
      <c r="D209" s="6" t="s">
        <v>15</v>
      </c>
      <c r="E209" s="144"/>
      <c r="F209" s="81">
        <f>COUNT(L209:W209)</f>
        <v>0</v>
      </c>
      <c r="G209" s="169"/>
      <c r="H209" s="170"/>
      <c r="I209" s="166"/>
      <c r="J209" s="167"/>
      <c r="K209" s="160"/>
      <c r="L209" s="45"/>
      <c r="M209" s="1"/>
      <c r="N209" s="5"/>
      <c r="O209" s="1"/>
      <c r="P209" s="1"/>
      <c r="Q209" s="1"/>
      <c r="R209" s="21"/>
      <c r="S209" s="21"/>
      <c r="T209" s="21"/>
      <c r="U209" s="21"/>
      <c r="V209" s="21"/>
      <c r="W209" s="102"/>
    </row>
    <row r="210" spans="1:23" ht="38.450000000000003" customHeight="1" x14ac:dyDescent="0.2">
      <c r="A210" s="177"/>
      <c r="B210" s="176"/>
      <c r="C210" s="160" t="s">
        <v>20</v>
      </c>
      <c r="D210" s="11" t="s">
        <v>14</v>
      </c>
      <c r="E210" s="144">
        <f>IF(F211=F210,100%,F211/F210)</f>
        <v>0</v>
      </c>
      <c r="F210" s="81">
        <v>3</v>
      </c>
      <c r="G210" s="169"/>
      <c r="H210" s="170"/>
      <c r="I210" s="166"/>
      <c r="J210" s="167"/>
      <c r="K210" s="168"/>
      <c r="L210" s="45"/>
      <c r="M210" s="1"/>
      <c r="N210" s="5"/>
      <c r="O210" s="1"/>
      <c r="P210" s="1"/>
      <c r="Q210" s="1"/>
      <c r="R210" s="21"/>
      <c r="S210" s="21"/>
      <c r="T210" s="21"/>
      <c r="U210" s="21"/>
      <c r="V210" s="21"/>
      <c r="W210" s="102"/>
    </row>
    <row r="211" spans="1:23" ht="38.450000000000003" customHeight="1" x14ac:dyDescent="0.2">
      <c r="A211" s="177"/>
      <c r="B211" s="176"/>
      <c r="C211" s="160"/>
      <c r="D211" s="6" t="s">
        <v>15</v>
      </c>
      <c r="E211" s="144"/>
      <c r="F211" s="81">
        <f>COUNT(L211:W211)</f>
        <v>0</v>
      </c>
      <c r="G211" s="169"/>
      <c r="H211" s="170"/>
      <c r="I211" s="166"/>
      <c r="J211" s="167"/>
      <c r="K211" s="168"/>
      <c r="L211" s="45"/>
      <c r="M211" s="1"/>
      <c r="N211" s="5"/>
      <c r="O211" s="1"/>
      <c r="P211" s="1"/>
      <c r="Q211" s="1"/>
      <c r="R211" s="21"/>
      <c r="S211" s="21"/>
      <c r="T211" s="21"/>
      <c r="U211" s="21"/>
      <c r="V211" s="21"/>
      <c r="W211" s="102"/>
    </row>
    <row r="212" spans="1:23" ht="38.450000000000003" customHeight="1" x14ac:dyDescent="0.2">
      <c r="A212" s="177"/>
      <c r="B212" s="176"/>
      <c r="C212" s="160" t="s">
        <v>20</v>
      </c>
      <c r="D212" s="11" t="s">
        <v>14</v>
      </c>
      <c r="E212" s="144">
        <f>IF(F213=F212,100%,F213/F212)</f>
        <v>0</v>
      </c>
      <c r="F212" s="81">
        <v>5</v>
      </c>
      <c r="G212" s="169"/>
      <c r="H212" s="170"/>
      <c r="I212" s="166" t="s">
        <v>141</v>
      </c>
      <c r="J212" s="166"/>
      <c r="K212" s="168"/>
      <c r="L212" s="45"/>
      <c r="M212" s="1"/>
      <c r="N212" s="5"/>
      <c r="O212" s="1"/>
      <c r="P212" s="1"/>
      <c r="Q212" s="1"/>
      <c r="R212" s="21"/>
      <c r="S212" s="21"/>
      <c r="T212" s="21"/>
      <c r="U212" s="21"/>
      <c r="V212" s="21"/>
      <c r="W212" s="102"/>
    </row>
    <row r="213" spans="1:23" ht="38.450000000000003" customHeight="1" x14ac:dyDescent="0.2">
      <c r="A213" s="177"/>
      <c r="B213" s="176"/>
      <c r="C213" s="160"/>
      <c r="D213" s="6" t="s">
        <v>15</v>
      </c>
      <c r="E213" s="144"/>
      <c r="F213" s="81">
        <f>COUNT(L213:W213)</f>
        <v>0</v>
      </c>
      <c r="G213" s="169"/>
      <c r="H213" s="170"/>
      <c r="I213" s="166"/>
      <c r="J213" s="167"/>
      <c r="K213" s="168"/>
      <c r="L213" s="45"/>
      <c r="M213" s="1"/>
      <c r="N213" s="5"/>
      <c r="O213" s="1"/>
      <c r="P213" s="1"/>
      <c r="Q213" s="1"/>
      <c r="R213" s="21"/>
      <c r="S213" s="21"/>
      <c r="T213" s="21"/>
      <c r="U213" s="21"/>
      <c r="V213" s="21"/>
      <c r="W213" s="102"/>
    </row>
    <row r="214" spans="1:23" ht="38.450000000000003" customHeight="1" x14ac:dyDescent="0.2">
      <c r="A214" s="177"/>
      <c r="B214" s="176"/>
      <c r="C214" s="160" t="s">
        <v>20</v>
      </c>
      <c r="D214" s="11" t="s">
        <v>14</v>
      </c>
      <c r="E214" s="144">
        <f>IF(F215=F214,100%,F215/F214)</f>
        <v>0</v>
      </c>
      <c r="F214" s="81">
        <v>8</v>
      </c>
      <c r="G214" s="169"/>
      <c r="H214" s="170"/>
      <c r="I214" s="166" t="s">
        <v>141</v>
      </c>
      <c r="J214" s="167"/>
      <c r="K214" s="168"/>
      <c r="L214" s="45"/>
      <c r="M214" s="1"/>
      <c r="N214" s="5"/>
      <c r="O214" s="1"/>
      <c r="P214" s="1"/>
      <c r="Q214" s="1"/>
      <c r="R214" s="21"/>
      <c r="S214" s="21"/>
      <c r="T214" s="21"/>
      <c r="U214" s="21"/>
      <c r="V214" s="21"/>
      <c r="W214" s="102"/>
    </row>
    <row r="215" spans="1:23" ht="38.450000000000003" customHeight="1" x14ac:dyDescent="0.2">
      <c r="A215" s="177"/>
      <c r="B215" s="176"/>
      <c r="C215" s="160"/>
      <c r="D215" s="6" t="s">
        <v>15</v>
      </c>
      <c r="E215" s="144"/>
      <c r="F215" s="81">
        <f>COUNT(L215:W215)</f>
        <v>0</v>
      </c>
      <c r="G215" s="169"/>
      <c r="H215" s="170"/>
      <c r="I215" s="166"/>
      <c r="J215" s="167"/>
      <c r="K215" s="168"/>
      <c r="L215" s="45"/>
      <c r="M215" s="1"/>
      <c r="N215" s="5"/>
      <c r="O215" s="1"/>
      <c r="P215" s="1"/>
      <c r="Q215" s="1"/>
      <c r="R215" s="21"/>
      <c r="S215" s="21"/>
      <c r="T215" s="21"/>
      <c r="U215" s="21"/>
      <c r="V215" s="21"/>
      <c r="W215" s="102"/>
    </row>
    <row r="216" spans="1:23" ht="38.450000000000003" customHeight="1" x14ac:dyDescent="0.2">
      <c r="A216" s="177"/>
      <c r="B216" s="176"/>
      <c r="C216" s="160" t="s">
        <v>20</v>
      </c>
      <c r="D216" s="11" t="s">
        <v>14</v>
      </c>
      <c r="E216" s="144">
        <f>IF(F217=F216,100%,F217/F216)</f>
        <v>0</v>
      </c>
      <c r="F216" s="81">
        <v>3</v>
      </c>
      <c r="G216" s="169"/>
      <c r="H216" s="170"/>
      <c r="I216" s="166" t="s">
        <v>141</v>
      </c>
      <c r="J216" s="167"/>
      <c r="K216" s="168"/>
      <c r="L216" s="45"/>
      <c r="M216" s="1"/>
      <c r="N216" s="5"/>
      <c r="O216" s="1"/>
      <c r="P216" s="1"/>
      <c r="Q216" s="1"/>
      <c r="R216" s="21"/>
      <c r="S216" s="21"/>
      <c r="T216" s="21"/>
      <c r="U216" s="21"/>
      <c r="V216" s="21"/>
      <c r="W216" s="102"/>
    </row>
    <row r="217" spans="1:23" ht="38.450000000000003" customHeight="1" x14ac:dyDescent="0.2">
      <c r="A217" s="177"/>
      <c r="B217" s="176"/>
      <c r="C217" s="160"/>
      <c r="D217" s="6" t="s">
        <v>15</v>
      </c>
      <c r="E217" s="144"/>
      <c r="F217" s="81">
        <f>COUNT(L217:W217)</f>
        <v>0</v>
      </c>
      <c r="G217" s="169"/>
      <c r="H217" s="170"/>
      <c r="I217" s="166"/>
      <c r="J217" s="167"/>
      <c r="K217" s="168"/>
      <c r="L217" s="45"/>
      <c r="M217" s="1"/>
      <c r="N217" s="5"/>
      <c r="O217" s="1"/>
      <c r="P217" s="1"/>
      <c r="Q217" s="1"/>
      <c r="R217" s="21"/>
      <c r="S217" s="21"/>
      <c r="T217" s="21"/>
      <c r="U217" s="21"/>
      <c r="V217" s="21"/>
      <c r="W217" s="102"/>
    </row>
    <row r="218" spans="1:23" ht="14.25" customHeight="1" thickBot="1" x14ac:dyDescent="0.25">
      <c r="A218" s="108"/>
      <c r="B218" s="96"/>
      <c r="C218" s="98"/>
      <c r="D218" s="98"/>
      <c r="E218" s="98"/>
      <c r="F218" s="98"/>
      <c r="G218" s="98"/>
      <c r="H218" s="98"/>
      <c r="I218" s="99"/>
      <c r="J218" s="98"/>
      <c r="K218" s="98"/>
      <c r="L218" s="104"/>
      <c r="M218" s="104"/>
      <c r="N218" s="104"/>
      <c r="O218" s="104"/>
      <c r="P218" s="104"/>
      <c r="Q218" s="104"/>
      <c r="R218" s="104"/>
      <c r="S218" s="104"/>
      <c r="T218" s="104"/>
      <c r="U218" s="104"/>
      <c r="V218" s="104"/>
      <c r="W218" s="109"/>
    </row>
    <row r="219" spans="1:23" ht="15.75" customHeight="1" thickBot="1" x14ac:dyDescent="0.25">
      <c r="A219" s="108"/>
      <c r="B219" s="96"/>
      <c r="C219" s="98"/>
      <c r="D219" s="98"/>
      <c r="E219" s="98"/>
      <c r="F219" s="98"/>
      <c r="G219" s="98"/>
      <c r="H219" s="110" t="s">
        <v>30</v>
      </c>
      <c r="I219" s="110"/>
      <c r="J219" s="85" t="e">
        <f>SUM(L9,L11,L13,L15,L17,L19,L21,L23,L25,L27,L29,L31,L33,L35,L37,L39,L41,L43,L45,#REF!,L47,L49,L51,L53,L55,L57,L59,L61,L63,L65,L67,L69,L71,L73,L75,L77,L79,L81,L83,L85,L87,L89,L91,#REF!,#REF!,L95+L98+L100+L102+L104+L106+L108+L110+L112+L114+L116+L118+L120+L122+L124+#REF!+L126+#REF!+L128+L130+#REF!+L132+L134+L136+L138+L140+L142+L144+L146+L148+L150+L152+L154+L156+L158+L160+L162+L164+L166+L169+L172+L174+L176+L178+L180+L182+L184+L186+L188+L190+L192+L194+L196+L198+L200+L202+L204+L208+L206+L210+L212+L216+L214)</f>
        <v>#REF!</v>
      </c>
      <c r="K219" s="85" t="e">
        <f>SUM(M9,M11,M13,M15,M17,M19,M21,M23,M25,M27,M29,M31,M33,M35,M37,M39,M41,M43,M45,#REF!,M47,M49,M51,M53,M55,M57,M59,M61,M63,M65,M67,M69,M71,M73,M75,M77,M79,M81,M83,M85,M87,M89,M91,#REF!,#REF!,M95+M98+M100+M102+M104+M106+M108+M110+M112+M114+M116+M118+M120+M122+M124+#REF!+M126+#REF!+M128+M130+#REF!+M132+M134+M136+M138+M140+M142+M144+M146+M148+M150+M152+M154+M156+M158+M160+M162+M164+M166+M169+M172+M174+M176+M178+M180+M182+M184+M186+M188+M190+M192+M194+M196+M198+M200+M202+M204+M208+M206+M210+M212+M216+M214)</f>
        <v>#REF!</v>
      </c>
      <c r="L219" s="85" t="e">
        <f>SUM(N9,N11,N13,N15,N17,N19,N21,N23,N25,N27,N29,N31,N33,N35,N37,N39,N41,N43,N45,#REF!,N47,N49,N51,N53,N55,N57,N59,N61,N63,N65,N67,N69,N71,N73,N75,N77,N79,N81,N83,N85,N87,N89,N91,#REF!,#REF!,N95+N98+N100+N102+N104+N106+N108+N110+N112+N114+N116+N118+N120+N122+N124+#REF!+N126+#REF!+N128+N130+#REF!+N132+N134+N136+N138+N140+N142+N144+N146+N148+N150+N152+N154+N156+N158+N160+N162+N164+N166+N169+N172+N174+N176+N178+N180+N182+N184+N186+N188+N190+N192+N194+N196+N198+N200+N202+N204+N208+N206+N210+N212+N216+N214)</f>
        <v>#REF!</v>
      </c>
      <c r="M219" s="85" t="e">
        <f>SUM(O9,O11,O13,O15,O17,O19,O21,O23,O25,O27,O29,O31,O33,O35,O37,O39,O41,O43,O45,#REF!,O47,O49,O51,O53,O55,O57,O59,O61,O63,O65,O67,O69,O71,O73,O75,O77,O79,O81,O83,O85,O87,O89,O91,#REF!,#REF!,O95+O98+O100+O102+O104+O106+O108+O110+O112+O114+O116+O118+O120+O122+O124+#REF!+O126+#REF!+O128+O130+#REF!+O132+O134+O136+O138+O140+O142+O144+O146+O148+O150+O152+O154+O156+O158+O160+O162+O164+O166+O169+O172+O174+O176+O178+O180+O182+O184+O186+O188+O190+O192+O194+O196+O198+O200+O202+O204+O208+O206+O210+O212+O216+O214)</f>
        <v>#REF!</v>
      </c>
      <c r="N219" s="85" t="e">
        <f>SUM(P9,P11,P13,P15,P17,P19,P21,P23,P25,P27,P29,P31,P33,P35,P37,P39,P41,P43,P45,#REF!,P47,P49,P51,P53,P55,P57,P59,P61,P63,P65,P67,P69,P71,P73,P75,P77,P79,P81,P83,P85,P87,P89,P91,#REF!,#REF!,P95+P98+P100+P102+P104+P106+P108+P110+P112+P114+P116+P118+P120+P122+P124+#REF!+P126+#REF!+P128+P130+#REF!+P132+P134+P136+P138+P140+P142+P144+P146+P148+P150+P152+P154+P156+P158+P160+P162+P164+P166+P169+P172+P174+P176+P178+P180+P182+P184+P186+P188+P190+P192+P194+P196+P198+P200+P202+P204+P208+P206+P210+P212+P216+P214)</f>
        <v>#REF!</v>
      </c>
      <c r="O219" s="85" t="e">
        <f>SUM(Q9,Q11,Q13,Q15,Q17,Q19,Q21,Q23,Q25,Q27,Q29,Q31,Q33,Q35,Q37,Q39,Q41,Q43,Q45,#REF!,Q47,Q49,Q51,Q53,Q55,Q57,Q59,Q61,Q63,Q65,Q67,Q69,Q71,Q73,Q75,Q77,Q79,Q81,Q83,Q85,Q87,Q89,Q91,#REF!,#REF!,Q95+Q98+Q100+Q102+Q104+Q106+Q108+Q110+Q112+Q114+Q116+Q118+Q120+Q122+Q124+#REF!+Q126+#REF!+Q128+Q130+#REF!+Q132+Q134+Q136+Q138+Q140+Q142+Q144+Q146+Q148+Q150+Q152+Q154+Q156+Q158+Q160+Q162+Q164+Q166+Q169+Q172+Q174+Q176+Q178+Q180+Q182+Q184+Q186+Q188+Q190+Q192+Q194+Q196+Q198+Q200+Q202+Q204+Q208+Q206+Q210+Q212+Q216+Q214)</f>
        <v>#REF!</v>
      </c>
      <c r="P219" s="85" t="e">
        <f>SUM(R9,R11,R13,R15,R17,R19,R21,R23,R25,R27,R29,R31,R33,R35,R37,R39,R41,R43,R45,#REF!,R47,R49,R51,R53,R55,R57,R59,R61,R63,R65,R67,R69,R71,R73,R75,R77,R79,R81,R83,R85,R87,R89,R91,#REF!,#REF!,R95+R98+R100+R102+R104+R106+R108+R110+R112+R114+R116+R118+R120+R122+R124+#REF!+R126+#REF!+R128+R130+#REF!+R132+R134+R136+R138+R140+R142+R144+R146+R148+R150+R152+R154+R156+R158+R160+R162+R164+R166+R169+R172+R174+R176+R178+R180+R182+R184+R186+R188+R190+R192+R194+R196+R198+R200+R202+R204+R208+R206+R210+R212+R216+R214)</f>
        <v>#REF!</v>
      </c>
      <c r="Q219" s="85" t="e">
        <f>SUM(S9,S11,S13,S15,S17,S19,S21,S23,S25,S27,S29,S31,S33,S35,S37,S39,S41,S43,S45,#REF!,S47,S49,S51,S53,S55,S57,S59,S61,S63,S65,S67,S69,S71,S73,S75,S77,S79,S81,S83,S85,S87,S89,S91,#REF!,#REF!,S95+S98+S100+S102+S104+S106+S108+S110+S112+S114+S116+S118+S120+S122+S124+#REF!+S126+#REF!+S128+S130+#REF!+S132+S134+S136+S138+#REF!+S142+S144+S146+S148+S150+S152+S154+S156+S158+S160+S162+S164+S166+S169+S172+S174+S176+S178+S180+S182+S184+S186+S188+S190+S192+S194+S196+S198+S200+S202+S204+S208+S206+S210+S212+S216+S214)</f>
        <v>#REF!</v>
      </c>
      <c r="R219" s="85" t="e">
        <f>SUM(T9,T11,T13,T15,T17,T19,T21,T23,T25,T27,T29,T31,T33,T35,T37,T39,T41,T43,T45,#REF!,T47,T49,T51,T53,T55,T57,T59,T61,T63,T65,T67,T69,T71,T73,T75,T77,T79,T81,T83,T85,T87,T89,T91,#REF!,#REF!,T95+T98+T100+T102+T104+T106+T108+T110+U112+U114+T116+T118+T120+T122+T124+#REF!+T126+#REF!+T128+T130+#REF!+T132+T134+T136+#REF!+#REF!+T142+T144+T146+T148+T150+T152+T154+T156+T158+T160+T162+#REF!+#REF!+T169+T172+T174+T176+T178+T180+T182+T184+T186+T188+T190+T192+T194+T196+T198+T200+T202+T204+T208+T206+T210+T212+T216+T214)</f>
        <v>#REF!</v>
      </c>
      <c r="S219" s="85" t="e">
        <f>SUM(U9,U11,U13,U15,U17,U19,U21,U23,U25,U27,U29,U31,U33,U35,U37,U39,U41,U43,U45,#REF!,U47,U49,U51,U53,U55,U57,U59,U61,U63,U65,U67,U69,U71,U73,U75,U77,U79,U81,U83,U85,U87,U89,U91,#REF!,#REF!,U95+U98+U100+U102+U104+U106+U108+U110+#REF!+#REF!+U116+U118+V120+U122+U124+#REF!+U126+#REF!+U128+U130+#REF!+#REF!+U134+U136+U138+U140+U142+U144+U146+U148+U150+U152+U154+U156+U158+U160+U162+U164+U166+U169+U172+U174+U176+U178+U180+U182+U184+U186+U188+U190+U192+U194+U196+U198+U200+U202+U204+U208+U206+U210+U212+U216+U214)</f>
        <v>#REF!</v>
      </c>
      <c r="T219" s="85" t="e">
        <f>SUM(V9,V11,V13,V15,V17,V19,V21,V23,V25,V27,V29,V31,V33,V35,V37,V39,V41,V43,V45,#REF!,V47,V49,V51,V53,V55,V57,V59,V61,V63,V65,V67,V69,V71,V73,V75,V77,V79,V81,V83,V85,V87,V89,V91,#REF!,#REF!,V95+V98+V100+V102+V104+V106+V108+V110+V112+V114+V116+V118+#REF!+V122+V124+#REF!+V126+#REF!+V128+V130+#REF!+U132+V134+#REF!+V138+V140+V142+V144+V146+V148+V150+V152+V154+V156+V158+V160+V162+V164+V166+V169+V172+V174+V176+V178+V180+V182+V184+V186+V188+V190+V192+V194+V196+V198+V200+V202+V204+V208+V206+V210+V212+V216+V214)</f>
        <v>#REF!</v>
      </c>
      <c r="U219" s="85" t="e">
        <f>SUM(W9,W11,W13,W15,W17,W19,W21,W23,W25,W27,W29,W31,W33,W35,W37,W39,W41,W43,W45,#REF!,W47,W49,W51,W53,W55,W57,W59,W61,W63,W65,W67,W69,W71,W73,W75,W77,W79,W81,W83,W85,W87,W89,W91,#REF!,#REF!,W95+W98+W100+W102+W104+W106+W108+W110+W112+W114+W116+W118+W120+W122+W124+#REF!+W126+#REF!+W128+W130+#REF!+W132+W134+V136+T138+S140+W142+W144+W146+W148+W150+W152+W154+W156+W158+W160+W162+T164+T166+W169+W172+W174+W176+W178+W180+W182+W184+W186+W188+W190+W192+W194+W196+W198+W200+W202+W204+W208+W206+W210+W212+W216+W214)</f>
        <v>#REF!</v>
      </c>
      <c r="V219" s="98"/>
      <c r="W219" s="105" t="e">
        <f>SUM(J219:U219)</f>
        <v>#REF!</v>
      </c>
    </row>
    <row r="220" spans="1:23" ht="13.5" customHeight="1" x14ac:dyDescent="0.2">
      <c r="A220" s="108"/>
      <c r="B220" s="96"/>
      <c r="C220" s="98"/>
      <c r="D220" s="98"/>
      <c r="E220" s="98"/>
      <c r="F220" s="98"/>
      <c r="G220" s="98"/>
      <c r="H220" s="111" t="s">
        <v>31</v>
      </c>
      <c r="I220" s="111"/>
      <c r="J220" s="85" t="e">
        <f>SUM(L10,L12,L14,L16,L18,L20,L22,L24,L26,L28,L30,L32,L34,L36,L38,L40,L42,L44,L46,#REF!,L48,L50,L52,L54,L56,L58,L60,L62,L64,L66,L68,L70,L72,L74,L76,L78,L80,L82,L84,L86,L88,L90,L92,#REF!,#REF!,L96+L99+L101+L103+L105+L107+L109+L111+L113+L115+L117+L119+L121+L123+L125+#REF!+L127+#REF!+L129+L131+#REF!+L133+L135+L137+L139+L141+L143+L145+L147+L149+L151+L153+L155+L157+L159+L161+L163+L165+L167+L170+L173+L175+L177+L179+L181+L183+L185+L187+L189+L191+L193+L195+L197+L199+L201+L203+L205+L209+L207+L211+L213+L217+L215)</f>
        <v>#REF!</v>
      </c>
      <c r="K220" s="85" t="e">
        <f>SUM(M10,M12,M14,M16,M18,M20,M22,M24,M26,M28,M30,M32,M34,M36,M38,M40,M42,M44,M46,#REF!,M48,M50,M52,M54,M56,M58,M60,M62,M64,M66,M68,M70,M72,M74,M76,M78,M80,M82,M84,M86,M88,M90,M92,#REF!,#REF!,M96+M99+M101+M103+M105+M107+M109+M111+M113+M115+M117+M119+M121+M123+M125+#REF!+M127+#REF!+M129+M131+#REF!+M133+M135+M137+M139+M141+M143+M145+M147+M149+M151+M153+M155+M157+M159+M161+M163+M165+M167+M170+M173+M175+M177+M179+M181+M183+M185+M187+M189+M191+M193+M195+M197+M199+M201+M203+M205+M209+M207+M211+M213+M217+M215)</f>
        <v>#REF!</v>
      </c>
      <c r="L220" s="85" t="e">
        <f>SUM(N10,N12,N14,N16,N18,N20,N22,N24,N26,N28,N30,N32,N34,N36,N38,N40,N42,N44,N46,#REF!,N48,N50,N52,N54,N56,N58,N60,N62,N64,N66,N68,N70,N72,N74,N76,N78,N80,N82,N84,N86,N88,N90,N92,#REF!,#REF!,N96+N99+N101+N103+N105+N107+N109+N111+N113+N115+N117+N119+N121+N123+N125+#REF!+N127+#REF!+N129+N131+#REF!+N133+N135+N137+N139+N141+N143+N145+N147+N149+N151+N153+N155+N157+N159+N161+N163+N165+N167+N170+N173+N175+N177+N179+N181+N183+N185+N187+N189+N191+N193+N195+N197+N199+N201+N203+N205+N209+N207+N211+N213+N217+N215)</f>
        <v>#REF!</v>
      </c>
      <c r="M220" s="85" t="e">
        <f>SUM(O10,O12,O14,O16,O18,O20,O22,O24,O26,O28,O30,O32,O34,O36,O38,O40,O42,O44,O46,#REF!,O48,O50,O52,O54,O56,O58,O60,O62,O64,O66,O68,O70,O72,O74,O76,O78,O80,O82,O84,O86,O88,O90,O92,#REF!,#REF!,O96+O99+O101+O103+O105+O107+O109+O111+O113+O115+O117+O119+O121+O123+O125+#REF!+O127+#REF!+O129+O131+#REF!+O133+O135+O137+O139+O141+O143+O145+O147+O149+O151+O153+O155+O157+O159+O161+O163+O165+O167+O170+O173+O175+O177+O179+O181+O183+O185+O187+O189+O191+O193+O195+O197+O199+O201+O203+O205+O209+O207+O211+O213+O217+O215)</f>
        <v>#REF!</v>
      </c>
      <c r="N220" s="85" t="e">
        <f>SUM(P10,P12,P14,P16,P18,P20,P22,P24,P26,P28,P30,P32,P34,P36,P38,P40,P42,P44,P46,#REF!,P48,P50,P52,P54,P56,P58,P60,P62,P64,P66,P68,P70,P72,P74,P76,P78,P80,P82,P84,P86,P88,P90,P92,#REF!,#REF!,P96+P99+P101+P103+P105+P107+P109+P111+P113+P115+P117+P119+P121+P123+P125+#REF!+P127+#REF!+P129+P131+#REF!+P133+P135+P137+P139+P141+P143+P145+P147+P149+P151+P153+P155+P157+P159+P161+P163+P165+P167+P170+P173+P175+P177+P179+P181+P183+P185+P187+P189+P191+P193+P195+P197+P199+P201+P203+P205+P209+P207+P211+P213+P217+P215)</f>
        <v>#REF!</v>
      </c>
      <c r="O220" s="85" t="e">
        <f>SUM(Q10,Q12,Q14,Q16,Q18,Q20,Q22,Q24,Q26,Q28,Q30,Q32,Q34,Q36,Q38,Q40,Q42,Q44,Q46,#REF!,Q48,Q50,Q52,Q54,Q56,Q58,Q60,Q62,Q64,Q66,Q68,Q70,Q72,Q74,Q76,Q78,Q80,Q82,Q84,Q86,Q88,Q90,Q92,#REF!,#REF!,Q96+Q99+Q101+Q103+Q105+Q107+Q109+Q111+Q113+Q115+Q117+Q119+Q121+Q123+Q125+#REF!+Q127+#REF!+Q129+Q131+#REF!+Q133+Q135+Q137+Q139+Q141+Q143+Q145+Q147+Q149+Q151+Q153+Q155+Q157+Q159+Q161+Q163+Q165+Q167+Q170+Q173+Q175+Q177+Q179+Q181+Q183+Q185+Q187+Q189+Q191+Q193+Q195+Q197+Q199+Q201+Q203+Q205+Q209+Q207+Q211+Q213+Q217+Q215)</f>
        <v>#REF!</v>
      </c>
      <c r="P220" s="85" t="e">
        <f>SUM(R10,R12,R14,R16,R18,R20,R22,R24,R26,R28,R30,R32,R34,R36,R38,R40,R42,R44,R46,#REF!,R48,R50,R52,R54,R56,R58,R60,R62,R64,R66,R68,R70,R72,R74,R76,R78,R80,R82,R84,R86,R88,R90,R92,#REF!,#REF!,R96+R99+R101+R103+R105+R107+R109+R111+R113+R115+R117+R119+R121+R123+R125+#REF!+R127+#REF!+R129+R131+#REF!+R133+R135+R137+R139+R141+R143+R145+R147+R149+R151+R153+R155+R157+R159+R161+R163+R165+R167+R170+R173+R175+R177+R179+R181+R183+R185+R187+R189+R191+R193+R195+R197+R199+R201+R203+R205+R209+R207+R211+R213+R217+R215)</f>
        <v>#REF!</v>
      </c>
      <c r="Q220" s="85" t="e">
        <f>SUM(S10,S12,S14,S16,S18,S20,S22,S24,S26,S28,S30,S32,S34,S36,S38,S40,S42,S44,S46,#REF!,S48,S50,S52,S54,S56,S58,S60,S62,S64,S66,S68,S70,S72,S74,S76,S78,S80,S82,S84,S86,S88,S90,S92,#REF!,#REF!,S96+S99+S101+S103+S105+S107+S109+S111+S113+S115+S117+S119+S121+S123+S125+#REF!+S127+#REF!+S129+S131+#REF!+S133+S135+S137+S139+S141+S143+S145+S147+S149+S151+S153+S155+S157+S159+S161+S163+S165+S167+S170+S173+S175+S177+S179+S181+S183+S185+S187+S189+S191+S193+S195+S197+S199+S201+S203+S205+S209+S207+S211+S213+S217+S215)</f>
        <v>#REF!</v>
      </c>
      <c r="R220" s="85" t="e">
        <f>SUM(T10,T12,T14,T16,T18,T20,T22,T24,T26,T28,T30,T32,T34,T36,T38,T40,T42,T44,T46,#REF!,T48,T50,T52,T54,T56,T58,T60,T62,T64,T66,T68,T70,T72,T74,T76,T78,T80,T82,T84,T86,T88,T90,T92,#REF!,#REF!,T96+T99+T101+T103+T105+T107+T109+T111+T113+T115+T117+T119+T121+T123+T125+#REF!+T127+#REF!+T129+T131+#REF!+T133+T135+T137+T139+T141+T143+T145+T147+T149+T151+T153+T155+T157+T159+T161+T163+T165+T167+T170+T173+T175+T177+T179+T181+T183+T185+T187+T189+T191+T193+T195+T197+T199+T201+T203+T205+T209+T207+T211+T213+T217+T215)</f>
        <v>#REF!</v>
      </c>
      <c r="S220" s="85" t="e">
        <f>SUM(U10,U12,U14,U16,U18,U20,U22,U24,U26,U28,U30,U32,U34,U36,U38,U40,U42,U44,U46,#REF!,U48,U50,U52,U54,U56,U58,U60,U62,U64,U66,U68,U70,U72,U74,U76,U78,U80,U82,U84,U86,U88,U90,U92,#REF!,#REF!,U96+U99+U101+U103+U105+U107+U109+U111+U113+U115+U117+U119+U121+U123+U125+#REF!+U127+#REF!+U129+U131+#REF!+U133+U135+U137+U139+U141+U143+U145+U147+U149+U151+U153+U155+U157+U159+U161+U163+U165+U167+U170+U173+U175+U177+U179+U181+U183+U185+U187+U189+U191+U193+U195+U197+U199+U201+U203+U205+U209+U207+U211+U213+U217+U215)</f>
        <v>#REF!</v>
      </c>
      <c r="T220" s="85" t="e">
        <f>SUM(V10,V12,V14,V16,V18,V20,V22,V24,V26,V28,V30,V32,V34,V36,V38,V40,V42,V44,V46,#REF!,V48,V50,V52,V54,V56,V58,V60,V62,V64,V66,V68,V70,V72,V74,V76,V78,V80,V82,V84,V86,V88,V90,V92,#REF!,#REF!,V96+V99+V101+V103+V105+V107+V109+V111+V113+V115+V117+V119+V121+V123+V125+#REF!+V127+#REF!+V129+V131+#REF!+V133+V135+V137+V139+V141+V143+V145+V147+V149+V151+V153+V155+V157+V159+V161+V163+V165+V167+V170+V173+V175+V177+V179+V181+V183+V185+V187+V189+V191+V193+V195+V197+V199+V201+V203+V205+V209+V207+V211+V213+V217+V215)</f>
        <v>#REF!</v>
      </c>
      <c r="U220" s="85" t="e">
        <f>SUM(W10,W12,W14,W16,W18,W20,W22,W24,W26,W28,W30,W32,W34,W36,W38,W40,W42,W44,W46,#REF!,W48,W50,W52,W54,W56,W58,W60,W62,W64,W66,W68,W70,W72,W74,W76,W78,W80,W82,W84,W86,W88,W90,W92,#REF!,#REF!,W96+W99+W101+W103+W105+W107+W109+W111+W113+W115+W117+W119+W121+W123+W125+#REF!+W127+#REF!+W129+W131+#REF!+W133+W135+W137+W139+W141+W143+W145+W147+W149+W151+W153+W155+W157+W159+W161+W163+W165+W167+W170+W173+W175+W177+W179+W181+W183+W185+W187+W189+W191+W193+W195+W197+W199+W201+W203+W205+W209+W207+W211+W213+W217+W215)</f>
        <v>#REF!</v>
      </c>
      <c r="V220" s="112" t="s">
        <v>37</v>
      </c>
      <c r="W220" s="105" t="e">
        <f>SUM(J220:U220)</f>
        <v>#REF!</v>
      </c>
    </row>
    <row r="221" spans="1:23" ht="26.25" customHeight="1" x14ac:dyDescent="0.25">
      <c r="A221" s="113" t="s">
        <v>35</v>
      </c>
      <c r="B221" s="96"/>
      <c r="C221" s="98"/>
      <c r="D221" s="98"/>
      <c r="E221" s="98"/>
      <c r="F221" s="98"/>
      <c r="G221" s="98"/>
      <c r="H221" s="114" t="s">
        <v>32</v>
      </c>
      <c r="I221" s="114"/>
      <c r="J221" s="86" t="e">
        <f>J220/J219</f>
        <v>#REF!</v>
      </c>
      <c r="K221" s="86" t="e">
        <f>K220/K219</f>
        <v>#REF!</v>
      </c>
      <c r="L221" s="86" t="e">
        <f t="shared" ref="L221" si="4">L220/L219</f>
        <v>#REF!</v>
      </c>
      <c r="M221" s="86" t="e">
        <f t="shared" ref="M221" si="5">M220/M219</f>
        <v>#REF!</v>
      </c>
      <c r="N221" s="86" t="e">
        <f t="shared" ref="N221" si="6">N220/N219</f>
        <v>#REF!</v>
      </c>
      <c r="O221" s="86" t="e">
        <f t="shared" ref="O221" si="7">O220/O219</f>
        <v>#REF!</v>
      </c>
      <c r="P221" s="86" t="e">
        <f t="shared" ref="P221" si="8">P220/P219</f>
        <v>#REF!</v>
      </c>
      <c r="Q221" s="86" t="e">
        <f t="shared" ref="Q221" si="9">Q220/Q219</f>
        <v>#REF!</v>
      </c>
      <c r="R221" s="86" t="e">
        <f t="shared" ref="R221" si="10">R220/R219</f>
        <v>#REF!</v>
      </c>
      <c r="S221" s="90" t="e">
        <f t="shared" ref="S221" si="11">S220/S219</f>
        <v>#REF!</v>
      </c>
      <c r="T221" s="86" t="e">
        <f t="shared" ref="T221" si="12">T220/T219</f>
        <v>#REF!</v>
      </c>
      <c r="U221" s="86" t="e">
        <f t="shared" ref="U221" si="13">U220/U219</f>
        <v>#REF!</v>
      </c>
      <c r="V221" s="115">
        <v>0.873</v>
      </c>
      <c r="W221" s="105" t="e">
        <f>100/W219*W220</f>
        <v>#REF!</v>
      </c>
    </row>
    <row r="222" spans="1:23" ht="12.75" customHeight="1" thickBot="1" x14ac:dyDescent="0.25">
      <c r="A222" s="116" t="s">
        <v>156</v>
      </c>
      <c r="B222" s="96"/>
      <c r="C222" s="98"/>
      <c r="D222" s="98"/>
      <c r="E222" s="98"/>
      <c r="F222" s="98"/>
      <c r="G222" s="98"/>
      <c r="H222" s="98"/>
      <c r="I222" s="98"/>
      <c r="J222" s="104"/>
      <c r="K222" s="104"/>
      <c r="L222" s="104"/>
      <c r="M222" s="104"/>
      <c r="N222" s="104"/>
      <c r="O222" s="104"/>
      <c r="P222" s="104"/>
      <c r="Q222" s="104"/>
      <c r="R222" s="104"/>
      <c r="S222" s="104"/>
      <c r="T222" s="104"/>
      <c r="U222" s="104"/>
      <c r="V222" s="98"/>
      <c r="W222" s="105"/>
    </row>
    <row r="223" spans="1:23" ht="20.25" customHeight="1" thickBot="1" x14ac:dyDescent="0.25">
      <c r="A223" s="108"/>
      <c r="B223" s="96"/>
      <c r="C223" s="98"/>
      <c r="D223" s="98"/>
      <c r="E223" s="98"/>
      <c r="F223" s="98"/>
      <c r="G223" s="98"/>
      <c r="H223" s="110" t="s">
        <v>34</v>
      </c>
      <c r="I223" s="110"/>
      <c r="J223" s="85">
        <f>COUNT(L98:L98,#REF!,L100:L100,L102:L102,L104:L104,L106:L106,L108:L108,L110:L110,L112:L112,L114:L114,L116:L116,#REF!,#REF!,L122:L122,#REF!,L124:L124,#REF!,#REF!,L126:L126,#REF!,L128:L128,L130:L130,#REF!,L132:L132,#REF!,#REF!,#REF!,#REF!,#REF!,L138:L138,L140:L140,L142:L142,L144:L144,L146:L146,#REF!,L148:L148,#REF!,L150:L150,#REF!,#REF!,#REF!,L152:L152,#REF!,#REF!,#REF!,#REF!,#REF!,L166:L166,#REF!,#REF!,#REF!,#REF!,#REF!)</f>
        <v>0</v>
      </c>
      <c r="K223" s="85">
        <f>COUNT(M98:M98,#REF!,M100:M100,M102:M102,M104:M104,M106:M106,M108:M108,M110:M110,M112:M112,M114:M114,M116:M116,#REF!,#REF!,M122:M122,#REF!,M124:M124,#REF!,#REF!,M126:M126,#REF!,M128:M128,M130:M130,#REF!,M132:M132,#REF!,#REF!,#REF!,#REF!,#REF!,M138:M138,M140:M140,M142:M142,M144:M144,M146:M146,#REF!,M148:M148,#REF!,M150:M150,#REF!,#REF!,#REF!,M152:M152,#REF!,#REF!,#REF!,#REF!,#REF!,M166:M166,#REF!,#REF!,#REF!,#REF!,#REF!)</f>
        <v>0</v>
      </c>
      <c r="L223" s="85">
        <f>COUNT(N98:N98,#REF!,N100:N100,N102:N102,N104:N104,N106:N106,N108:N108,N110:N110,N112:N112,N114:N114,N116:N116,#REF!,#REF!,N122:N122,#REF!,N124:N124,#REF!,#REF!,N126:N126,#REF!,N128:N128,N130:N130,#REF!,N132:N132,#REF!,#REF!,#REF!,#REF!,#REF!,N138:N138,N140:N140,N142:N142,N144:N144,N146:N146,#REF!,N148:N148,#REF!,N150:N150,#REF!,#REF!,#REF!,N152:N152,#REF!,#REF!,#REF!,#REF!,#REF!,N166:N166,#REF!,#REF!,#REF!,#REF!,#REF!)</f>
        <v>0</v>
      </c>
      <c r="M223" s="85">
        <f>COUNT(O98:O98,#REF!,O100:O100,O102:O102,O104:O104,O106:O106,O108:O108,O110:O110,O112:O112,O114:O114,O116:O116,#REF!,#REF!,O122:O122,#REF!,O124:O124,#REF!,#REF!,O126:O126,#REF!,O128:O128,O130:O130,#REF!,O132:O132,#REF!,#REF!,#REF!,#REF!,#REF!,O138:O138,O140:O140,O142:O142,O144:O144,O146:O146,#REF!,O148:O148,#REF!,O150:O150,#REF!,#REF!,#REF!,O152:O152,#REF!,#REF!,#REF!,#REF!,#REF!,O166:O166,#REF!,#REF!,#REF!,#REF!,#REF!)</f>
        <v>0</v>
      </c>
      <c r="N223" s="85">
        <f>COUNT(P98:P98,#REF!,P100:P100,P102:P102,P104:P104,P106:P106,P108:P108,P110:P110,P112:P112,P114:P114,P116:P116,#REF!,#REF!,P122:P122,#REF!,P124:P124,#REF!,#REF!,P126:P126,#REF!,P128:P128,P130:P130,#REF!,P132:P132,#REF!,#REF!,#REF!,#REF!,#REF!,P138:P138,P140:P140,P142:P142,P144:P144,P146:P146,#REF!,P148:P148,#REF!,P150:P150,#REF!,#REF!,#REF!,P152:P152,#REF!,#REF!,#REF!,#REF!,#REF!,P166:P166,#REF!,#REF!,#REF!,#REF!,#REF!)</f>
        <v>0</v>
      </c>
      <c r="O223" s="85">
        <f>COUNT(Q98:Q98,#REF!,Q100:Q100,Q102:Q102,Q104:Q104,Q106:Q106,Q108:Q108,Q110:Q110,Q112:Q112,Q114:Q114,Q116:Q116,#REF!,#REF!,Q122:Q122,#REF!,Q124:Q124,#REF!,#REF!,Q126:Q126,#REF!,Q128:Q128,Q130:Q130,#REF!,Q132:Q132,#REF!,#REF!,#REF!,#REF!,#REF!,Q138:Q138,Q140:Q140,Q142:Q142,Q144:Q144,Q146:Q146,#REF!,Q148:Q148,#REF!,Q150:Q150,#REF!,#REF!,#REF!,Q152:Q152,#REF!,#REF!,#REF!,#REF!,#REF!,Q166:Q166,#REF!,#REF!,#REF!,#REF!,#REF!)</f>
        <v>0</v>
      </c>
      <c r="P223" s="85">
        <f>COUNT(R98:R98,#REF!,R100:R100,R102:R102,R104:R104,R106:R106,R108:R108,R110:R110,R112:R112,R114:R114,R116:R116,#REF!,#REF!,R122:R122,#REF!,R124:R124,#REF!,#REF!,R126:R126,#REF!,R128:R128,R130:R130,#REF!,R132:R132,#REF!,#REF!,#REF!,#REF!,#REF!,R138:R138,R140:R140,R142:R142,R144:R144,R146:R146,#REF!,R148:R148,#REF!,R150:R150,#REF!,#REF!,#REF!,R152:R152,#REF!,#REF!,#REF!,#REF!,#REF!,R166:R166,#REF!,#REF!,#REF!,#REF!,#REF!)</f>
        <v>0</v>
      </c>
      <c r="Q223" s="85">
        <f>COUNT(S98:S98,#REF!,S100:S100,S102:S102,S104:S104,S106:S106,S108:S108,S110:S110,S112:S112,S114:S114,S116:S116,#REF!,#REF!,S122:S122,#REF!,S124:S124,#REF!,#REF!,S126:S126,#REF!,S128:S128,S130:S130,#REF!,S132:S132,#REF!,#REF!,#REF!,#REF!,#REF!,S138:S138,#REF!,S142:S142,S144:S144,S146:S146,#REF!,S148:S148,#REF!,S150:S150,#REF!,#REF!,#REF!,S152:S152,#REF!,#REF!,#REF!,#REF!,#REF!,S166:S166,#REF!,#REF!,#REF!,#REF!,#REF!)</f>
        <v>0</v>
      </c>
      <c r="R223" s="85">
        <f>COUNT(T98:T98,#REF!,T100:T100,T102:T102,T104:T104,T106:T106,T108:T108,T110:T110,U112:U112,U114:U114,T116:T116,#REF!,#REF!,T122:T122,#REF!,T124:T124,#REF!,#REF!,T126:T126,#REF!,T128:T128,T130:T130,#REF!,T132:T132,#REF!,#REF!,#REF!,#REF!,#REF!,#REF!,#REF!,T142:T142,T144:T144,T146:T146,#REF!,T148:T148,#REF!,T150:T150,#REF!,#REF!,#REF!,T152:T152,#REF!,#REF!,#REF!,#REF!,#REF!,#REF!,#REF!,#REF!,#REF!,#REF!,#REF!)</f>
        <v>0</v>
      </c>
      <c r="S223" s="74">
        <f>COUNT(U98:U98,#REF!,U100:U100,U102:U102,U104:U104,U106:U106,U108:U108,U110:U110,#REF!,#REF!,U116:U116,#REF!,#REF!,U122:U122,#REF!,U124:U124,#REF!,#REF!,U126:U126,#REF!,U128:U128,U130:U130,#REF!,#REF!,#REF!,#REF!,#REF!,#REF!,#REF!,U138:U138,U140:U140,U142:U142,U144:U144,U146:U146,#REF!,U148:U148,#REF!,U150:U150,#REF!,#REF!,#REF!,U152:U152,#REF!,#REF!,#REF!,#REF!,#REF!,U166:U166,#REF!,#REF!,#REF!,#REF!,#REF!)</f>
        <v>0</v>
      </c>
      <c r="T223" s="85">
        <f>COUNT(V98:V98,#REF!,V100:V100,V102:V102,V104:V104,V106:V106,V108:V108,V110:V110,V112:V112,V114:V114,V116:V116,#REF!,#REF!,V122:V122,#REF!,V124:V124,#REF!,#REF!,V126:V126,#REF!,V128:V128,V130:V130,#REF!,U132:U132,#REF!,#REF!,#REF!,#REF!,#REF!,V138:V138,V140:V140,V142:V142,V144:V144,V146:V146,#REF!,V148:V148,#REF!,V150:V150,#REF!,#REF!,#REF!,V152:V152,#REF!,#REF!,#REF!,#REF!,#REF!,V166:V166,#REF!,#REF!,#REF!,#REF!,#REF!)</f>
        <v>0</v>
      </c>
      <c r="U223" s="85">
        <f>COUNT(W98:W98,#REF!,W100:W100,W102:W102,W104:W104,W106:W106,W108:W108,W110:W110,W112:W112,W114:W114,W116:W116,#REF!,#REF!,W122:W122,#REF!,W124:W124,#REF!,#REF!,W126:W126,#REF!,W128:W128,W130:W130,#REF!,W132:W132,#REF!,#REF!,#REF!,#REF!,#REF!,T138:T138,S140:S140,W142:W142,W144:W144,W146:W146,#REF!,W148:W148,#REF!,W150:W150,#REF!,#REF!,#REF!,W152:W152,#REF!,#REF!,#REF!,#REF!,#REF!,T166:T166,#REF!,#REF!,#REF!,#REF!,#REF!)</f>
        <v>0</v>
      </c>
      <c r="V223" s="98"/>
      <c r="W223" s="105">
        <f>SUM(J223:U223)</f>
        <v>0</v>
      </c>
    </row>
    <row r="224" spans="1:23" ht="26.25" customHeight="1" x14ac:dyDescent="0.2">
      <c r="A224" s="108"/>
      <c r="B224" s="96"/>
      <c r="C224" s="98"/>
      <c r="D224" s="98"/>
      <c r="E224" s="98"/>
      <c r="F224" s="98"/>
      <c r="G224" s="98"/>
      <c r="H224" s="111" t="s">
        <v>21</v>
      </c>
      <c r="I224" s="111"/>
      <c r="J224" s="85">
        <f>COUNT(L99:L99,#REF!,L101:L101,L103:L103,L105:L105,L107:L107,L109:L109,L111:L111,L113:L113,L115:L115,L117:L117,#REF!,#REF!,L123:L123,#REF!,L125:L125,#REF!,#REF!,L127:L127,#REF!,L129:L129,L131:L131,#REF!,L133:L133,#REF!,#REF!,#REF!,#REF!,#REF!,L139:L139,L141:L141,L143:L143,L145:L145,L147:L147,#REF!,L149:L149,#REF!,L151:L151,#REF!,#REF!,#REF!,L153:L153,#REF!,#REF!,#REF!,#REF!,#REF!,L167:L167,#REF!,#REF!,#REF!,#REF!,#REF!)</f>
        <v>0</v>
      </c>
      <c r="K224" s="85">
        <f>COUNT(M99:M99,#REF!,M101:M101,M103:M103,M105:M105,M107:M107,M109:M109,M111:M111,M113:M113,M115:M115,M117:M117,#REF!,#REF!,M123:M123,#REF!,M125:M125,#REF!,#REF!,M127:M127,#REF!,M129:M129,M131:M131,#REF!,M133:M133,#REF!,#REF!,#REF!,#REF!,#REF!,M139:M139,M141:M141,M143:M143,M145:M145,M147:M147,#REF!,M149:M149,#REF!,M151:M151,#REF!,#REF!,#REF!,M153:M153,#REF!,#REF!,#REF!,#REF!,#REF!,M167:M167,#REF!,#REF!,#REF!,#REF!,#REF!)</f>
        <v>0</v>
      </c>
      <c r="L224" s="85">
        <f>COUNT(N99:N99,#REF!,N101:N101,N103:N103,N105:N105,N107:N107,N109:N109,N111:N111,N113:N113,N115:N115,N117:N117,#REF!,#REF!,N123:N123,#REF!,N125:N125,#REF!,#REF!,N127:N127,#REF!,N129:N129,N131:N131,#REF!,N133:N133,#REF!,#REF!,#REF!,#REF!,#REF!,N139:N139,N141:N141,N143:N143,N145:N145,N147:N147,#REF!,N149:N149,#REF!,N151:N151,#REF!,#REF!,#REF!,N153:N153,#REF!,#REF!,#REF!,#REF!,#REF!,N167:N167,#REF!,#REF!,#REF!,#REF!,#REF!)</f>
        <v>0</v>
      </c>
      <c r="M224" s="85">
        <f>COUNT(O99:O99,#REF!,O101:O101,O103:O103,O105:O105,O107:O107,O109:O109,O111:O111,O113:O113,O115:O115,O117:O117,#REF!,#REF!,O123:O123,#REF!,O125:O125,#REF!,#REF!,O127:O127,#REF!,O129:O129,O131:O131,#REF!,O133:O133,#REF!,#REF!,#REF!,#REF!,#REF!,O139:O139,O141:O141,O143:O143,O145:O145,O147:O147,#REF!,O149:O149,#REF!,O151:O151,#REF!,#REF!,#REF!,O153:O153,#REF!,#REF!,#REF!,#REF!,#REF!,O167:O167,#REF!,#REF!,#REF!,#REF!,#REF!)</f>
        <v>0</v>
      </c>
      <c r="N224" s="85">
        <f>COUNT(P99:P99,#REF!,P101:P101,P103:P103,P105:P105,P107:P107,P109:P109,P111:P111,P113:P113,P115:P115,P117:P117,#REF!,#REF!,P123:P123,#REF!,P125:P125,#REF!,#REF!,P127:P127,#REF!,P129:P129,P131:P131,#REF!,P133:P133,#REF!,#REF!,#REF!,#REF!,#REF!,P139:P139,P141:P141,P143:P143,P145:P145,P147:P147,#REF!,P149:P149,#REF!,P151:P151,#REF!,#REF!,#REF!,P153:P153,#REF!,#REF!,#REF!,#REF!,#REF!,P167:P167,#REF!,#REF!,#REF!,#REF!,#REF!)</f>
        <v>0</v>
      </c>
      <c r="O224" s="85">
        <f>COUNT(Q99:Q99,#REF!,Q101:Q101,Q103:Q103,Q105:Q105,Q107:Q107,Q109:Q109,Q111:Q111,Q113:Q113,Q115:Q115,Q117:Q117,#REF!,#REF!,Q123:Q123,#REF!,Q125:Q125,#REF!,#REF!,Q127:Q127,#REF!,Q129:Q129,Q131:Q131,#REF!,Q133:Q133,#REF!,#REF!,#REF!,#REF!,#REF!,Q139:Q139,Q141:Q141,Q143:Q143,Q145:Q145,Q147:Q147,#REF!,Q149:Q149,#REF!,Q151:Q151,#REF!,#REF!,#REF!,Q153:Q153,#REF!,#REF!,#REF!,#REF!,#REF!,Q167:Q167,#REF!,#REF!,#REF!,#REF!,#REF!)</f>
        <v>0</v>
      </c>
      <c r="P224" s="85">
        <f>COUNT(R99:R99,#REF!,R101:R101,R103:R103,R105:R105,R107:R107,R109:R109,R111:R111,R113:R113,R115:R115,R117:R117,#REF!,#REF!,R123:R123,#REF!,R125:R125,#REF!,#REF!,R127:R127,#REF!,R129:R129,R131:R131,#REF!,R133:R133,#REF!,#REF!,#REF!,#REF!,#REF!,R139:R139,R141:R141,R143:R143,R145:R145,R147:R147,#REF!,R149:R149,#REF!,R151:R151,#REF!,#REF!,#REF!,R153:R153,#REF!,#REF!,#REF!,#REF!,#REF!,R167:R167,#REF!,#REF!,#REF!,#REF!,#REF!)</f>
        <v>0</v>
      </c>
      <c r="Q224" s="85">
        <f>COUNT(S99:S99,#REF!,S101:S101,S103:S103,S105:S105,S107:S107,S109:S109,S111:S111,S113:S113,S115:S115,S117:S117,#REF!,#REF!,S123:S123,#REF!,S125:S125,#REF!,#REF!,S127:S127,#REF!,S129:S129,S131:S131,#REF!,S133:S133,#REF!,#REF!,#REF!,#REF!,#REF!,S139:S139,S141:S141,S143:S143,S145:S145,S147:S147,#REF!,S149:S149,#REF!,S151:S151,#REF!,#REF!,#REF!,S153:S153,#REF!,#REF!,#REF!,#REF!,#REF!,S167:S167,#REF!,#REF!,#REF!,#REF!,#REF!)</f>
        <v>0</v>
      </c>
      <c r="R224" s="85">
        <f>COUNT(T99:T99,#REF!,T101:T101,T103:T103,T105:T105,T107:T107,T109:T109,T111:T111,T113:T113,T115:T115,T117:T117,#REF!,#REF!,T123:T123,#REF!,T125:T125,#REF!,#REF!,T127:T127,#REF!,T129:T129,T131:T131,#REF!,T133:T133,#REF!,#REF!,#REF!,#REF!,#REF!,T139:T139,T141:T141,T143:T143,T145:T145,T147:T147,#REF!,T149:T149,#REF!,T151:T151,#REF!,#REF!,#REF!,T153:T153,#REF!,#REF!,#REF!,#REF!,#REF!,T167:T167,#REF!,#REF!,#REF!,#REF!,#REF!)</f>
        <v>0</v>
      </c>
      <c r="S224" s="85">
        <f>COUNT(U99:U99,#REF!,U101:U101,U103:U103,U105:U105,U107:U107,U109:U109,U111:U111,U113:U113,U115:U115,U117:U117,#REF!,#REF!,U123:U123,#REF!,U125:U125,#REF!,#REF!,U127:U127,#REF!,U129:U129,U131:U131,#REF!,U133:U133,#REF!,#REF!,#REF!,#REF!,#REF!,U139:U139,U141:U141,U143:U143,U145:U145,U147:U147,#REF!,U149:U149,#REF!,U151:U151,#REF!,#REF!,#REF!,U153:U153,#REF!,#REF!,#REF!,#REF!,#REF!,U167:U167,#REF!,#REF!,#REF!,#REF!,#REF!)</f>
        <v>0</v>
      </c>
      <c r="T224" s="85">
        <f>COUNT(V99:V99,#REF!,V101:V101,V103:V103,V105:V105,V107:V107,V109:V109,V111:V111,V113:V113,V115:V115,V117:V117,#REF!,#REF!,V123:V123,#REF!,V125:V125,#REF!,#REF!,V127:V127,#REF!,V129:V129,V131:V131,#REF!,V133:V133,#REF!,#REF!,#REF!,#REF!,#REF!,V139:V139,V141:V141,V143:V143,V145:V145,V147:V147,#REF!,V149:V149,#REF!,V151:V151,#REF!,#REF!,#REF!,V153:V153,#REF!,#REF!,#REF!,#REF!,#REF!,V167:V167,#REF!,#REF!,#REF!,#REF!,#REF!)</f>
        <v>0</v>
      </c>
      <c r="U224" s="85">
        <f>COUNT(W99:W99,#REF!,W101:W101,W103:W103,W105:W105,W107:W107,W109:W109,W111:W111,W113:W113,W115:W115,W117:W117,#REF!,#REF!,W123:W123,#REF!,W125:W125,#REF!,#REF!,W127:W127,#REF!,W129:W129,W131:W131,#REF!,W133:W133,#REF!,#REF!,#REF!,#REF!,#REF!,W139:W139,W141:W141,W143:W143,W145:W145,W147:W147,#REF!,W149:W149,#REF!,W151:W151,#REF!,#REF!,#REF!,W153:W153,#REF!,#REF!,#REF!,#REF!,#REF!,W167:W167,#REF!,#REF!,#REF!,#REF!,#REF!)</f>
        <v>0</v>
      </c>
      <c r="V224" s="117">
        <f>100/77*64</f>
        <v>83.116883116883116</v>
      </c>
      <c r="W224" s="105">
        <f>SUM(J224:U224)</f>
        <v>0</v>
      </c>
    </row>
    <row r="225" spans="1:23" ht="27.75" customHeight="1" x14ac:dyDescent="0.25">
      <c r="A225" s="113" t="s">
        <v>35</v>
      </c>
      <c r="B225" s="96"/>
      <c r="C225" s="98"/>
      <c r="D225" s="98"/>
      <c r="E225" s="98"/>
      <c r="F225" s="98"/>
      <c r="G225" s="98"/>
      <c r="H225" s="118" t="s">
        <v>32</v>
      </c>
      <c r="I225" s="118"/>
      <c r="J225" s="86" t="e">
        <f>J224/J223</f>
        <v>#DIV/0!</v>
      </c>
      <c r="K225" s="86" t="e">
        <f t="shared" ref="K225" si="14">K224/K223</f>
        <v>#DIV/0!</v>
      </c>
      <c r="L225" s="86" t="e">
        <f t="shared" ref="L225" si="15">L224/L223</f>
        <v>#DIV/0!</v>
      </c>
      <c r="M225" s="86" t="e">
        <f t="shared" ref="M225" si="16">M224/M223</f>
        <v>#DIV/0!</v>
      </c>
      <c r="N225" s="87" t="e">
        <f t="shared" ref="N225" si="17">N224/N223</f>
        <v>#DIV/0!</v>
      </c>
      <c r="O225" s="87" t="e">
        <f t="shared" ref="O225" si="18">O224/O223</f>
        <v>#DIV/0!</v>
      </c>
      <c r="P225" s="87" t="e">
        <f t="shared" ref="P225" si="19">P224/P223</f>
        <v>#DIV/0!</v>
      </c>
      <c r="Q225" s="87" t="e">
        <f t="shared" ref="Q225" si="20">Q224/Q223</f>
        <v>#DIV/0!</v>
      </c>
      <c r="R225" s="88" t="e">
        <f t="shared" ref="R225" si="21">R224/R223</f>
        <v>#DIV/0!</v>
      </c>
      <c r="S225" s="88" t="e">
        <f t="shared" ref="S225" si="22">S224/S223</f>
        <v>#DIV/0!</v>
      </c>
      <c r="T225" s="88" t="e">
        <f t="shared" ref="T225" si="23">T224/T223</f>
        <v>#DIV/0!</v>
      </c>
      <c r="U225" s="89" t="e">
        <f t="shared" ref="U225" si="24">U224/U223</f>
        <v>#DIV/0!</v>
      </c>
      <c r="V225" s="119">
        <v>0.81</v>
      </c>
      <c r="W225" s="105" t="e">
        <f>100/W223*W224</f>
        <v>#DIV/0!</v>
      </c>
    </row>
    <row r="226" spans="1:23" ht="26.25" customHeight="1" thickBot="1" x14ac:dyDescent="0.25">
      <c r="A226" s="116" t="s">
        <v>50</v>
      </c>
      <c r="B226" s="96"/>
      <c r="C226" s="98"/>
      <c r="D226" s="98"/>
      <c r="E226" s="98"/>
      <c r="F226" s="98"/>
      <c r="G226" s="98"/>
      <c r="H226" s="98"/>
      <c r="I226" s="98"/>
      <c r="J226" s="104"/>
      <c r="K226" s="104"/>
      <c r="L226" s="104"/>
      <c r="M226" s="104"/>
      <c r="N226" s="104"/>
      <c r="O226" s="104"/>
      <c r="P226" s="104"/>
      <c r="Q226" s="104"/>
      <c r="R226" s="104"/>
      <c r="S226" s="104"/>
      <c r="T226" s="104"/>
      <c r="U226" s="104"/>
      <c r="V226" s="98"/>
      <c r="W226" s="105"/>
    </row>
    <row r="227" spans="1:23" ht="21" customHeight="1" thickBot="1" x14ac:dyDescent="0.25">
      <c r="A227" s="120"/>
      <c r="B227" s="96"/>
      <c r="C227" s="98"/>
      <c r="D227" s="98"/>
      <c r="E227" s="98"/>
      <c r="F227" s="98"/>
      <c r="G227" s="98"/>
      <c r="H227" s="110" t="s">
        <v>38</v>
      </c>
      <c r="I227" s="110"/>
      <c r="J227" s="85">
        <f xml:space="preserve"> COUNT(L172:L172,L176:L176,#REF!,#REF!,#REF!,#REF!,#REF!,#REF!,#REF!,#REF!,#REF!,#REF!,#REF!,#REF!,#REF!,#REF!,#REF!,#REF!,#REF!,#REF!,L178:L178,#REF!,#REF!,#REF!,L180:L180,L182:L182,L184:L184,#REF!,#REF!,L186:L186,#REF!,#REF!,L188:L188,L190:L190,L192:L192,L194:L194,L196:L196,L198:L198,L200:L200,L202:L202,#REF!,#REF!,#REF!,L204:L204,#REF!,#REF!,#REF!,#REF!,#REF!,#REF!,#REF!,#REF!,#REF!,#REF!,#REF!,#REF!,L206:L206,L208:L208,#REF!,L210:L210,L212:L212,#REF!,#REF!,#REF!,#REF!,#REF!,#REF!,#REF!,#REF!,#REF!,#REF!,#REF!,#REF!,#REF!,#REF!,L214:L214,#REF!,#REF!,#REF!,#REF!,#REF!,#REF!,#REF!,L216:L216,#REF!,#REF!,#REF!,#REF!,#REF!,#REF!,#REF!,#REF!,#REF!,#REF!,#REF!,#REF!,#REF!,#REF!,#REF!)</f>
        <v>0</v>
      </c>
      <c r="K227" s="85">
        <f xml:space="preserve"> COUNT(M172:M172,M176:M176,#REF!,#REF!,#REF!,#REF!,#REF!,#REF!,#REF!,#REF!,#REF!,#REF!,#REF!,#REF!,#REF!,#REF!,#REF!,#REF!,#REF!,#REF!,M178:M178,#REF!,#REF!,#REF!,M180:M180,M182:M182,M184:M184,#REF!,#REF!,M186:M186,#REF!,#REF!,M188:M188,M190:M190,M192:M192,M194:M194,M196:M196,M198:M198,M200:M200,M202:M202,#REF!,#REF!,#REF!,M204:M204,#REF!,#REF!,#REF!,#REF!,#REF!,#REF!,#REF!,#REF!,#REF!,#REF!,#REF!,#REF!,M206:M206,M208:M208,#REF!,M210:M210,M212:M212,#REF!,#REF!,#REF!,#REF!,#REF!,#REF!,#REF!,#REF!,#REF!,#REF!,#REF!,#REF!,#REF!,#REF!,M214:M214,#REF!,#REF!,#REF!,#REF!,#REF!,#REF!,#REF!,M216:M216,#REF!,#REF!,#REF!,#REF!,#REF!,#REF!,#REF!,#REF!,#REF!,#REF!,#REF!,#REF!,#REF!,#REF!,#REF!)</f>
        <v>0</v>
      </c>
      <c r="L227" s="85">
        <f xml:space="preserve"> COUNT(N172:N172,N176:N176,#REF!,#REF!,#REF!,#REF!,#REF!,#REF!,#REF!,#REF!,#REF!,#REF!,#REF!,#REF!,#REF!,#REF!,#REF!,#REF!,#REF!,#REF!,N178:N178,#REF!,#REF!,#REF!,N180:N180,N182:N182,N184:N184,#REF!,#REF!,N186:N186,#REF!,#REF!,N188:N188,N190:N190,N192:N192,N194:N194,N196:N196,N198:N198,N200:N200,N202:N202,#REF!,#REF!,#REF!,N204:N204,#REF!,#REF!,#REF!,#REF!,#REF!,#REF!,#REF!,#REF!,#REF!,#REF!,#REF!,#REF!,N206:N206,N208:N208,#REF!,N210:N210,N212:N212,#REF!,#REF!,#REF!,#REF!,#REF!,#REF!,#REF!,#REF!,#REF!,#REF!,#REF!,#REF!,#REF!,#REF!,N214:N214,#REF!,#REF!,#REF!,#REF!,#REF!,#REF!,#REF!,N216:N216,#REF!,#REF!,#REF!,#REF!,#REF!,#REF!,#REF!,#REF!,#REF!,#REF!,#REF!,#REF!,#REF!,#REF!,#REF!)</f>
        <v>0</v>
      </c>
      <c r="M227" s="85">
        <f xml:space="preserve"> COUNT(O172:O172,O176:O176,#REF!,#REF!,#REF!,#REF!,#REF!,#REF!,#REF!,#REF!,#REF!,#REF!,#REF!,#REF!,#REF!,#REF!,#REF!,#REF!,#REF!,#REF!,O178:O178,#REF!,#REF!,#REF!,O180:O180,O182:O182,O184:O184,#REF!,#REF!,O186:O186,#REF!,#REF!,O188:O188,O190:O190,O192:O192,O194:O194,O196:O196,O198:O198,O200:O200,O202:O202,#REF!,#REF!,#REF!,O204:O204,#REF!,#REF!,#REF!,#REF!,#REF!,#REF!,#REF!,#REF!,#REF!,#REF!,#REF!,#REF!,O206:O206,O208:O208,#REF!,O210:O210,O212:O212,#REF!,#REF!,#REF!,#REF!,#REF!,#REF!,#REF!,#REF!,#REF!,#REF!,#REF!,#REF!,#REF!,#REF!,O214:O214,#REF!,#REF!,#REF!,#REF!,#REF!,#REF!,#REF!,O216:O216,#REF!,#REF!,#REF!,#REF!,#REF!,#REF!,#REF!,#REF!,#REF!,#REF!,#REF!,#REF!,#REF!,#REF!,#REF!)</f>
        <v>0</v>
      </c>
      <c r="N227" s="85">
        <f xml:space="preserve"> COUNT(P172:P172,P176:P176,#REF!,#REF!,#REF!,#REF!,#REF!,#REF!,#REF!,#REF!,#REF!,#REF!,#REF!,#REF!,#REF!,#REF!,#REF!,#REF!,#REF!,#REF!,P178:P178,#REF!,#REF!,#REF!,P180:P180,P182:P182,P184:P184,#REF!,#REF!,P186:P186,#REF!,#REF!,P188:P188,P190:P190,P192:P192,P194:P194,P196:P196,P198:P198,P200:P200,P202:P202,#REF!,#REF!,#REF!,P204:P204,#REF!,#REF!,#REF!,#REF!,#REF!,#REF!,#REF!,#REF!,#REF!,#REF!,#REF!,#REF!,P206:P206,P208:P208,#REF!,P210:P210,P212:P212,#REF!,#REF!,#REF!,#REF!,#REF!,#REF!,#REF!,#REF!,#REF!,#REF!,#REF!,#REF!,#REF!,#REF!,P214:P214,#REF!,#REF!,#REF!,#REF!,#REF!,#REF!,#REF!,P216:P216,#REF!,#REF!,#REF!,#REF!,#REF!,#REF!,#REF!,#REF!,#REF!,#REF!,#REF!,#REF!,#REF!,#REF!,#REF!)</f>
        <v>0</v>
      </c>
      <c r="O227" s="85">
        <f xml:space="preserve"> COUNT(Q172:Q172,Q176:Q176,#REF!,#REF!,#REF!,#REF!,#REF!,#REF!,#REF!,#REF!,#REF!,#REF!,#REF!,#REF!,#REF!,#REF!,#REF!,#REF!,#REF!,#REF!,Q178:Q178,#REF!,#REF!,#REF!,Q180:Q180,Q182:Q182,Q184:Q184,#REF!,#REF!,Q186:Q186,#REF!,#REF!,Q188:Q188,Q190:Q190,Q192:Q192,Q194:Q194,Q196:Q196,Q198:Q198,Q200:Q200,Q202:Q202,#REF!,#REF!,#REF!,Q204:Q204,#REF!,#REF!,#REF!,#REF!,#REF!,#REF!,#REF!,#REF!,#REF!,#REF!,#REF!,#REF!,Q206:Q206,Q208:Q208,#REF!,Q210:Q210,Q212:Q212,#REF!,#REF!,#REF!,#REF!,#REF!,#REF!,#REF!,#REF!,#REF!,#REF!,#REF!,#REF!,#REF!,#REF!,Q214:Q214,#REF!,#REF!,#REF!,#REF!,#REF!,#REF!,#REF!,Q216:Q216,#REF!,#REF!,#REF!,#REF!,#REF!,#REF!,#REF!,#REF!,#REF!,#REF!,#REF!,#REF!,#REF!,#REF!,#REF!)</f>
        <v>0</v>
      </c>
      <c r="P227" s="85">
        <f xml:space="preserve"> COUNT(R172:R172,R176:R176,#REF!,#REF!,#REF!,#REF!,#REF!,#REF!,#REF!,#REF!,#REF!,#REF!,#REF!,#REF!,#REF!,#REF!,#REF!,#REF!,#REF!,#REF!,R178:R178,#REF!,#REF!,#REF!,R180:R180,R182:R182,R184:R184,#REF!,#REF!,R186:R186,#REF!,#REF!,R188:R188,R190:R190,R192:R192,R194:R194,R196:R196,R198:R198,R200:R200,R202:R202,#REF!,#REF!,#REF!,R204:R204,#REF!,#REF!,#REF!,#REF!,#REF!,#REF!,#REF!,#REF!,#REF!,#REF!,#REF!,#REF!,R206:R206,R208:R208,#REF!,R210:R210,R212:R212,#REF!,#REF!,#REF!,#REF!,#REF!,#REF!,#REF!,#REF!,#REF!,#REF!,#REF!,#REF!,#REF!,#REF!,R214:R214,#REF!,#REF!,#REF!,#REF!,#REF!,#REF!,#REF!,R216:R216,#REF!,#REF!,#REF!,#REF!,#REF!,#REF!,#REF!,#REF!,#REF!,#REF!,#REF!,#REF!,#REF!,#REF!,#REF!)</f>
        <v>0</v>
      </c>
      <c r="Q227" s="85">
        <f xml:space="preserve"> COUNT(S172:S172,S176:S176,#REF!,#REF!,#REF!,#REF!,#REF!,#REF!,#REF!,#REF!,#REF!,#REF!,#REF!,#REF!,#REF!,#REF!,#REF!,#REF!,#REF!,#REF!,S178:S178,#REF!,#REF!,#REF!,S180:S180,S182:S182,S184:S184,#REF!,#REF!,S186:S186,#REF!,#REF!,S188:S188,S190:S190,S192:S192,S194:S194,S196:S196,S198:S198,S200:S200,S202:S202,#REF!,#REF!,#REF!,S204:S204,#REF!,#REF!,#REF!,#REF!,#REF!,#REF!,#REF!,#REF!,#REF!,#REF!,#REF!,#REF!,S206:S206,S208:S208,#REF!,S210:S210,S212:S212,#REF!,#REF!,#REF!,#REF!,#REF!,#REF!,#REF!,#REF!,#REF!,#REF!,#REF!,#REF!,#REF!,#REF!,S214:S214,#REF!,#REF!,#REF!,#REF!,#REF!,#REF!,#REF!,S216:S216,#REF!,#REF!,#REF!,#REF!,#REF!,#REF!,#REF!,#REF!,#REF!,#REF!,#REF!,#REF!,#REF!,#REF!,#REF!)</f>
        <v>0</v>
      </c>
      <c r="R227" s="85">
        <f xml:space="preserve"> COUNT(T172:T172,T176:T176,#REF!,#REF!,#REF!,#REF!,#REF!,#REF!,#REF!,#REF!,#REF!,#REF!,#REF!,#REF!,#REF!,#REF!,#REF!,#REF!,#REF!,#REF!,T178:T178,#REF!,#REF!,#REF!,T180:T180,T182:T182,T184:T184,#REF!,#REF!,T186:T186,#REF!,#REF!,T188:T188,T190:T190,T192:T192,T194:T194,T196:T196,T198:T198,T200:T200,T202:T202,#REF!,#REF!,#REF!,T204:T204,#REF!,#REF!,#REF!,#REF!,#REF!,#REF!,#REF!,#REF!,#REF!,#REF!,#REF!,#REF!,T206:T206,T208:T208,#REF!,T210:T210,T212:T212,#REF!,#REF!,#REF!,#REF!,#REF!,#REF!,#REF!,#REF!,#REF!,#REF!,#REF!,#REF!,#REF!,#REF!,T214:T214,#REF!,#REF!,#REF!,#REF!,#REF!,#REF!,#REF!,T216:T216,#REF!,#REF!,#REF!,#REF!,#REF!,#REF!,#REF!,#REF!,#REF!,#REF!,#REF!,#REF!,#REF!,#REF!,#REF!)</f>
        <v>0</v>
      </c>
      <c r="S227" s="74">
        <f xml:space="preserve"> COUNT(U172:U172,U176:U176,#REF!,#REF!,#REF!,#REF!,#REF!,#REF!,#REF!,#REF!,#REF!,#REF!,#REF!,#REF!,#REF!,#REF!,#REF!,#REF!,#REF!,#REF!,U178:U178,#REF!,#REF!,#REF!,U180:U180,U182:U182,U184:U184,#REF!,#REF!,U186:U186,#REF!,#REF!,U188:U188,U190:U190,U192:U192,U194:U194,U196:U196,U198:U198,U200:U200,U202:U202,#REF!,#REF!,#REF!,U204:U204,#REF!,#REF!,#REF!,#REF!,#REF!,#REF!,#REF!,#REF!,#REF!,#REF!,#REF!,#REF!,U206:U206,U208:U208,#REF!,U210:U210,U212:U212,#REF!,#REF!,#REF!,#REF!,#REF!,#REF!,#REF!,#REF!,#REF!,#REF!,#REF!,#REF!,#REF!,#REF!,U214:U214,#REF!,#REF!,#REF!,#REF!,#REF!,#REF!,#REF!,U216:U216,#REF!,#REF!,#REF!,#REF!,#REF!,#REF!,#REF!,#REF!,#REF!,#REF!,#REF!,#REF!,#REF!,#REF!,#REF!)</f>
        <v>0</v>
      </c>
      <c r="T227" s="85">
        <f xml:space="preserve"> COUNT(V172:V172,V176:V176,#REF!,#REF!,#REF!,#REF!,#REF!,#REF!,#REF!,#REF!,#REF!,#REF!,#REF!,#REF!,#REF!,#REF!,#REF!,#REF!,#REF!,#REF!,V178:V178,#REF!,#REF!,#REF!,V180:V180,V182:V182,V184:V184,#REF!,#REF!,V186:V186,#REF!,#REF!,V188:V188,V190:V190,V192:V192,V194:V194,V196:V196,V198:V198,V200:V200,V202:V202,#REF!,#REF!,#REF!,V204:V204,#REF!,#REF!,#REF!,#REF!,#REF!,#REF!,#REF!,#REF!,#REF!,#REF!,#REF!,#REF!,V206:V206,V208:V208,#REF!,V210:V210,V212:V212,#REF!,#REF!,#REF!,#REF!,#REF!,#REF!,#REF!,#REF!,#REF!,#REF!,#REF!,#REF!,#REF!,#REF!,V214:V214,#REF!,#REF!,#REF!,#REF!,#REF!,#REF!,#REF!,V216:V216,#REF!,#REF!,#REF!,#REF!,#REF!,#REF!,#REF!,#REF!,#REF!,#REF!,#REF!,#REF!,#REF!,#REF!,#REF!)</f>
        <v>0</v>
      </c>
      <c r="U227" s="85">
        <f xml:space="preserve"> COUNT(W172:W172,W176:W176,#REF!,#REF!,#REF!,#REF!,#REF!,#REF!,#REF!,#REF!,#REF!,#REF!,#REF!,#REF!,#REF!,#REF!,#REF!,#REF!,#REF!,#REF!,W178:W178,#REF!,#REF!,#REF!,W180:W180,W182:W182,W184:W184,#REF!,#REF!,W186:W186,#REF!,#REF!,W188:W188,W190:W190,W192:W192,W194:W194,W196:W196,W198:W198,W200:W200,W202:W202,#REF!,#REF!,#REF!,W204:W204,#REF!,#REF!,#REF!,#REF!,#REF!,#REF!,#REF!,#REF!,#REF!,#REF!,#REF!,#REF!,W206:W206,W208:W208,#REF!,W210:W210,W212:W212,#REF!,#REF!,#REF!,#REF!,#REF!,#REF!,#REF!,#REF!,#REF!,#REF!,#REF!,#REF!,#REF!,#REF!,W214:W214,#REF!,#REF!,#REF!,#REF!,#REF!,#REF!,#REF!,W216:W216,#REF!,#REF!,#REF!,#REF!,#REF!,#REF!,#REF!,#REF!,#REF!,#REF!,#REF!,#REF!,#REF!,#REF!,#REF!)</f>
        <v>0</v>
      </c>
      <c r="V227" s="98"/>
      <c r="W227" s="105">
        <f>SUM(J227:U227)</f>
        <v>0</v>
      </c>
    </row>
    <row r="228" spans="1:23" ht="20.25" customHeight="1" x14ac:dyDescent="0.2">
      <c r="A228" s="108"/>
      <c r="B228" s="96"/>
      <c r="C228" s="98"/>
      <c r="D228" s="98"/>
      <c r="E228" s="98"/>
      <c r="F228" s="98"/>
      <c r="G228" s="98"/>
      <c r="H228" s="111" t="s">
        <v>39</v>
      </c>
      <c r="I228" s="111"/>
      <c r="J228" s="85">
        <f xml:space="preserve"> COUNT(L173:L173,L177:L177,#REF!,#REF!,#REF!,#REF!,#REF!,#REF!,#REF!,#REF!,#REF!,#REF!,#REF!,#REF!,#REF!,#REF!,#REF!,#REF!,#REF!,#REF!,L179:L179,#REF!,#REF!,#REF!,L181:L181,L183:L183,L185:L185,#REF!,#REF!,L187:L187,#REF!,#REF!,L189:L189,L191:L191,L193:L193,L195:L195,L197:L197,L199:L199,L201:L201,L203:L203,#REF!,#REF!,#REF!,L205:L205,#REF!,#REF!,#REF!,#REF!,#REF!,#REF!,#REF!,#REF!,#REF!,#REF!,#REF!,#REF!,L207:L207,L209:L209,#REF!,L211:L211,L213:L213,#REF!,#REF!,#REF!,#REF!,#REF!,#REF!,#REF!,#REF!,#REF!,#REF!,#REF!,#REF!,#REF!,#REF!,L215:L215,#REF!,#REF!,#REF!,#REF!,#REF!,#REF!,#REF!,L217:L217,#REF!,#REF!,#REF!,#REF!,#REF!,#REF!,#REF!,#REF!,#REF!,#REF!,#REF!,#REF!,#REF!,#REF!,#REF!)</f>
        <v>0</v>
      </c>
      <c r="K228" s="85">
        <f xml:space="preserve"> COUNT(M173:M173,M177:M177,#REF!,#REF!,#REF!,#REF!,#REF!,#REF!,#REF!,#REF!,#REF!,#REF!,#REF!,#REF!,#REF!,#REF!,#REF!,#REF!,#REF!,#REF!,M179:M179,#REF!,#REF!,#REF!,M181:M181,M183:M183,M185:M185,#REF!,#REF!,M187:M187,#REF!,#REF!,M189:M189,M191:M191,M193:M193,M195:M195,M197:M197,M199:M199,M201:M201,M203:M203,#REF!,#REF!,#REF!,M205:M205,#REF!,#REF!,#REF!,#REF!,#REF!,#REF!,#REF!,#REF!,#REF!,#REF!,#REF!,#REF!,M207:M207,M209:M209,#REF!,M211:M211,M213:M213,#REF!,#REF!,#REF!,#REF!,#REF!,#REF!,#REF!,#REF!,#REF!,#REF!,#REF!,#REF!,#REF!,#REF!,M215:M215,#REF!,#REF!,#REF!,#REF!,#REF!,#REF!,#REF!,M217:M217,#REF!,#REF!,#REF!,#REF!,#REF!,#REF!,#REF!,#REF!,#REF!,#REF!,#REF!,#REF!,#REF!,#REF!,#REF!)</f>
        <v>0</v>
      </c>
      <c r="L228" s="85">
        <f xml:space="preserve"> COUNT(N173:N173,N177:N177,#REF!,#REF!,#REF!,#REF!,#REF!,#REF!,#REF!,#REF!,#REF!,#REF!,#REF!,#REF!,#REF!,#REF!,#REF!,#REF!,#REF!,#REF!,N179:N179,#REF!,#REF!,#REF!,N181:N181,N183:N183,N185:N185,#REF!,#REF!,N187:N187,#REF!,#REF!,N189:N189,N191:N191,N193:N193,N195:N195,N197:N197,N199:N199,N201:N201,N203:N203,#REF!,#REF!,#REF!,N205:N205,#REF!,#REF!,#REF!,#REF!,#REF!,#REF!,#REF!,#REF!,#REF!,#REF!,#REF!,#REF!,N207:N207,N209:N209,#REF!,N211:N211,N213:N213,#REF!,#REF!,#REF!,#REF!,#REF!,#REF!,#REF!,#REF!,#REF!,#REF!,#REF!,#REF!,#REF!,#REF!,N215:N215,#REF!,#REF!,#REF!,#REF!,#REF!,#REF!,#REF!,N217:N217,#REF!,#REF!,#REF!,#REF!,#REF!,#REF!,#REF!,#REF!,#REF!,#REF!,#REF!,#REF!,#REF!,#REF!,#REF!)</f>
        <v>0</v>
      </c>
      <c r="M228" s="85">
        <f xml:space="preserve"> COUNT(O173:O173,O177:O177,#REF!,#REF!,#REF!,#REF!,#REF!,#REF!,#REF!,#REF!,#REF!,#REF!,#REF!,#REF!,#REF!,#REF!,#REF!,#REF!,#REF!,#REF!,O179:O179,#REF!,#REF!,#REF!,O181:O181,O183:O183,O185:O185,#REF!,#REF!,O187:O187,#REF!,#REF!,O189:O189,O191:O191,O193:O193,O195:O195,O197:O197,O199:O199,O201:O201,O203:O203,#REF!,#REF!,#REF!,O205:O205,#REF!,#REF!,#REF!,#REF!,#REF!,#REF!,#REF!,#REF!,#REF!,#REF!,#REF!,#REF!,O207:O207,O209:O209,#REF!,O211:O211,O213:O213,#REF!,#REF!,#REF!,#REF!,#REF!,#REF!,#REF!,#REF!,#REF!,#REF!,#REF!,#REF!,#REF!,#REF!,O215:O215,#REF!,#REF!,#REF!,#REF!,#REF!,#REF!,#REF!,O217:O217,#REF!,#REF!,#REF!,#REF!,#REF!,#REF!,#REF!,#REF!,#REF!,#REF!,#REF!,#REF!,#REF!,#REF!,#REF!)</f>
        <v>0</v>
      </c>
      <c r="N228" s="85">
        <f xml:space="preserve"> COUNT(P173:P173,P177:P177,#REF!,#REF!,#REF!,#REF!,#REF!,#REF!,#REF!,#REF!,#REF!,#REF!,#REF!,#REF!,#REF!,#REF!,#REF!,#REF!,#REF!,#REF!,P179:P179,#REF!,#REF!,#REF!,P181:P181,P183:P183,P185:P185,#REF!,#REF!,P187:P187,#REF!,#REF!,P189:P189,P191:P191,P193:P193,P195:P195,P197:P197,P199:P199,P201:P201,P203:P203,#REF!,#REF!,#REF!,P205:P205,#REF!,#REF!,#REF!,#REF!,#REF!,#REF!,#REF!,#REF!,#REF!,#REF!,#REF!,#REF!,P207:P207,P209:P209,#REF!,P211:P211,P213:P213,#REF!,#REF!,#REF!,#REF!,#REF!,#REF!,#REF!,#REF!,#REF!,#REF!,#REF!,#REF!,#REF!,#REF!,P215:P215,#REF!,#REF!,#REF!,#REF!,#REF!,#REF!,#REF!,P217:P217,#REF!,#REF!,#REF!,#REF!,#REF!,#REF!,#REF!,#REF!,#REF!,#REF!,#REF!,#REF!,#REF!,#REF!,#REF!)</f>
        <v>0</v>
      </c>
      <c r="O228" s="85">
        <f xml:space="preserve"> COUNT(Q173:Q173,Q177:Q177,#REF!,#REF!,#REF!,#REF!,#REF!,#REF!,#REF!,#REF!,#REF!,#REF!,#REF!,#REF!,#REF!,#REF!,#REF!,#REF!,#REF!,#REF!,Q179:Q179,#REF!,#REF!,#REF!,Q181:Q181,Q183:Q183,Q185:Q185,#REF!,#REF!,Q187:Q187,#REF!,#REF!,Q189:Q189,Q191:Q191,Q193:Q193,Q195:Q195,Q197:Q197,Q199:Q199,Q201:Q201,Q203:Q203,#REF!,#REF!,#REF!,Q205:Q205,#REF!,#REF!,#REF!,#REF!,#REF!,#REF!,#REF!,#REF!,#REF!,#REF!,#REF!,#REF!,Q207:Q207,Q209:Q209,#REF!,Q211:Q211,Q213:Q213,#REF!,#REF!,#REF!,#REF!,#REF!,#REF!,#REF!,#REF!,#REF!,#REF!,#REF!,#REF!,#REF!,#REF!,Q215:Q215,#REF!,#REF!,#REF!,#REF!,#REF!,#REF!,#REF!,Q217:Q217,#REF!,#REF!,#REF!,#REF!,#REF!,#REF!,#REF!,#REF!,#REF!,#REF!,#REF!,#REF!,#REF!,#REF!,#REF!)</f>
        <v>0</v>
      </c>
      <c r="P228" s="85">
        <f xml:space="preserve"> COUNT(R173:R173,R177:R177,#REF!,#REF!,#REF!,#REF!,#REF!,#REF!,#REF!,#REF!,#REF!,#REF!,#REF!,#REF!,#REF!,#REF!,#REF!,#REF!,#REF!,#REF!,R179:R179,#REF!,#REF!,#REF!,R181:R181,R183:R183,R185:R185,#REF!,#REF!,R187:R187,#REF!,#REF!,R189:R189,R191:R191,R193:R193,R195:R195,R197:R197,R199:R199,R201:R201,R203:R203,#REF!,#REF!,#REF!,R205:R205,#REF!,#REF!,#REF!,#REF!,#REF!,#REF!,#REF!,#REF!,#REF!,#REF!,#REF!,#REF!,R207:R207,R209:R209,#REF!,R211:R211,R213:R213,#REF!,#REF!,#REF!,#REF!,#REF!,#REF!,#REF!,#REF!,#REF!,#REF!,#REF!,#REF!,#REF!,#REF!,R215:R215,#REF!,#REF!,#REF!,#REF!,#REF!,#REF!,#REF!,R217:R217,#REF!,#REF!,#REF!,#REF!,#REF!,#REF!,#REF!,#REF!,#REF!,#REF!,#REF!,#REF!,#REF!,#REF!,#REF!)</f>
        <v>0</v>
      </c>
      <c r="Q228" s="85">
        <f xml:space="preserve"> COUNT(S173:S173,S177:S177,#REF!,#REF!,#REF!,#REF!,#REF!,#REF!,#REF!,#REF!,#REF!,#REF!,#REF!,#REF!,#REF!,#REF!,#REF!,#REF!,#REF!,#REF!,S179:S179,#REF!,#REF!,#REF!,S181:S181,S183:S183,S185:S185,#REF!,#REF!,S187:S187,#REF!,#REF!,S189:S189,S191:S191,S193:S193,S195:S195,S197:S197,S199:S199,S201:S201,S203:S203,#REF!,#REF!,#REF!,S205:S205,#REF!,#REF!,#REF!,#REF!,#REF!,#REF!,#REF!,#REF!,#REF!,#REF!,#REF!,#REF!,S207:S207,S209:S209,#REF!,S211:S211,S213:S213,#REF!,#REF!,#REF!,#REF!,#REF!,#REF!,#REF!,#REF!,#REF!,#REF!,#REF!,#REF!,#REF!,#REF!,S215:S215,#REF!,#REF!,#REF!,#REF!,#REF!,#REF!,#REF!,S217:S217,#REF!,#REF!,#REF!,#REF!,#REF!,#REF!,#REF!,#REF!,#REF!,#REF!,#REF!,#REF!,#REF!,#REF!,#REF!)</f>
        <v>0</v>
      </c>
      <c r="R228" s="85">
        <f xml:space="preserve"> COUNT(T173:T173,T177:T177,#REF!,#REF!,#REF!,#REF!,#REF!,#REF!,#REF!,#REF!,#REF!,#REF!,#REF!,#REF!,#REF!,#REF!,#REF!,#REF!,#REF!,#REF!,T179:T179,#REF!,#REF!,#REF!,T181:T181,T183:T183,T185:T185,#REF!,#REF!,T187:T187,#REF!,#REF!,T189:T189,T191:T191,T193:T193,T195:T195,T197:T197,T199:T199,T201:T201,T203:T203,#REF!,#REF!,#REF!,T205:T205,#REF!,#REF!,#REF!,#REF!,#REF!,#REF!,#REF!,#REF!,#REF!,#REF!,#REF!,#REF!,T207:T207,T209:T209,#REF!,T211:T211,T213:T213,#REF!,#REF!,#REF!,#REF!,#REF!,#REF!,#REF!,#REF!,#REF!,#REF!,#REF!,#REF!,#REF!,#REF!,T215:T215,#REF!,#REF!,#REF!,#REF!,#REF!,#REF!,#REF!,T217:T217,#REF!,#REF!,#REF!,#REF!,#REF!,#REF!,#REF!,#REF!,#REF!,#REF!,#REF!,#REF!,#REF!,#REF!,#REF!)</f>
        <v>0</v>
      </c>
      <c r="S228" s="85">
        <f xml:space="preserve"> COUNT(U173:U173,U177:U177,#REF!,#REF!,#REF!,#REF!,#REF!,#REF!,#REF!,#REF!,#REF!,#REF!,#REF!,#REF!,#REF!,#REF!,#REF!,#REF!,#REF!,#REF!,U179:U179,#REF!,#REF!,#REF!,U181:U181,U183:U183,U185:U185,#REF!,#REF!,U187:U187,#REF!,#REF!,U189:U189,U191:U191,U193:U193,U195:U195,U197:U197,U199:U199,U201:U201,U203:U203,#REF!,#REF!,#REF!,U205:U205,#REF!,#REF!,#REF!,#REF!,#REF!,#REF!,#REF!,#REF!,#REF!,#REF!,#REF!,#REF!,U207:U207,U209:U209,#REF!,U211:U211,U213:U213,#REF!,#REF!,#REF!,#REF!,#REF!,#REF!,#REF!,#REF!,#REF!,#REF!,#REF!,#REF!,#REF!,#REF!,U215:U215,#REF!,#REF!,#REF!,#REF!,#REF!,#REF!,#REF!,U217:U217,#REF!,#REF!,#REF!,#REF!,#REF!,#REF!,#REF!,#REF!,#REF!,#REF!,#REF!,#REF!,#REF!,#REF!,#REF!)</f>
        <v>0</v>
      </c>
      <c r="T228" s="85">
        <f xml:space="preserve"> COUNT(V173:V173,V177:V177,#REF!,#REF!,#REF!,#REF!,#REF!,#REF!,#REF!,#REF!,#REF!,#REF!,#REF!,#REF!,#REF!,#REF!,#REF!,#REF!,#REF!,#REF!,V179:V179,#REF!,#REF!,#REF!,V181:V181,V183:V183,V185:V185,#REF!,#REF!,V187:V187,#REF!,#REF!,V189:V189,V191:V191,V193:V193,V195:V195,V197:V197,V199:V199,V201:V201,V203:V203,#REF!,#REF!,#REF!,V205:V205,#REF!,#REF!,#REF!,#REF!,#REF!,#REF!,#REF!,#REF!,#REF!,#REF!,#REF!,#REF!,V207:V207,V209:V209,#REF!,V211:V211,V213:V213,#REF!,#REF!,#REF!,#REF!,#REF!,#REF!,#REF!,#REF!,#REF!,#REF!,#REF!,#REF!,#REF!,#REF!,V215:V215,#REF!,#REF!,#REF!,#REF!,#REF!,#REF!,#REF!,V217:V217,#REF!,#REF!,#REF!,#REF!,#REF!,#REF!,#REF!,#REF!,#REF!,#REF!,#REF!,#REF!,#REF!,#REF!,#REF!)</f>
        <v>0</v>
      </c>
      <c r="U228" s="85">
        <f xml:space="preserve"> COUNT(W173:W173,W177:W177,#REF!,#REF!,#REF!,#REF!,#REF!,#REF!,#REF!,#REF!,#REF!,#REF!,#REF!,#REF!,#REF!,#REF!,#REF!,#REF!,#REF!,#REF!,W179:W179,#REF!,#REF!,#REF!,W181:W181,W183:W183,W185:W185,#REF!,#REF!,W187:W187,#REF!,#REF!,W189:W189,W191:W191,W193:W193,W195:W195,W197:W197,W199:W199,W201:W201,W203:W203,#REF!,#REF!,#REF!,W205:W205,#REF!,#REF!,#REF!,#REF!,#REF!,#REF!,#REF!,#REF!,#REF!,#REF!,#REF!,#REF!,W207:W207,W209:W209,#REF!,W211:W211,W213:W213,#REF!,#REF!,#REF!,#REF!,#REF!,#REF!,#REF!,#REF!,#REF!,#REF!,#REF!,#REF!,#REF!,#REF!,W215:W215,#REF!,#REF!,#REF!,#REF!,#REF!,#REF!,#REF!,W217:W217,#REF!,#REF!,#REF!,#REF!,#REF!,#REF!,#REF!,#REF!,#REF!,#REF!,#REF!,#REF!,#REF!,#REF!,#REF!)</f>
        <v>0</v>
      </c>
      <c r="V228" s="117">
        <f>100/134*138</f>
        <v>102.98507462686568</v>
      </c>
      <c r="W228" s="105">
        <f>SUM(J228:U228)</f>
        <v>0</v>
      </c>
    </row>
    <row r="229" spans="1:23" ht="26.25" customHeight="1" x14ac:dyDescent="0.25">
      <c r="A229" s="113" t="s">
        <v>35</v>
      </c>
      <c r="B229" s="96"/>
      <c r="C229" s="98"/>
      <c r="D229" s="98"/>
      <c r="E229" s="98"/>
      <c r="F229" s="98"/>
      <c r="G229" s="98"/>
      <c r="H229" s="118" t="s">
        <v>32</v>
      </c>
      <c r="I229" s="118"/>
      <c r="J229" s="86" t="e">
        <f>J228/J227</f>
        <v>#DIV/0!</v>
      </c>
      <c r="K229" s="86" t="e">
        <f t="shared" ref="K229" si="25">K228/K227</f>
        <v>#DIV/0!</v>
      </c>
      <c r="L229" s="86" t="e">
        <f t="shared" ref="L229" si="26">L228/L227</f>
        <v>#DIV/0!</v>
      </c>
      <c r="M229" s="86" t="e">
        <f t="shared" ref="M229" si="27">M228/M227</f>
        <v>#DIV/0!</v>
      </c>
      <c r="N229" s="86" t="e">
        <f t="shared" ref="N229" si="28">N228/N227</f>
        <v>#DIV/0!</v>
      </c>
      <c r="O229" s="86" t="e">
        <f t="shared" ref="O229" si="29">O228/O227</f>
        <v>#DIV/0!</v>
      </c>
      <c r="P229" s="86" t="e">
        <f t="shared" ref="P229" si="30">P228/P227</f>
        <v>#DIV/0!</v>
      </c>
      <c r="Q229" s="86" t="e">
        <f t="shared" ref="Q229" si="31">Q228/Q227</f>
        <v>#DIV/0!</v>
      </c>
      <c r="R229" s="90" t="e">
        <f t="shared" ref="R229" si="32">R228/R227</f>
        <v>#DIV/0!</v>
      </c>
      <c r="S229" s="90" t="e">
        <f t="shared" ref="S229" si="33">S228/S227</f>
        <v>#DIV/0!</v>
      </c>
      <c r="T229" s="90" t="e">
        <f t="shared" ref="T229" si="34">T228/T227</f>
        <v>#DIV/0!</v>
      </c>
      <c r="U229" s="91" t="e">
        <f t="shared" ref="U229" si="35">U228/U227</f>
        <v>#DIV/0!</v>
      </c>
      <c r="V229" s="119">
        <v>1</v>
      </c>
      <c r="W229" s="105" t="e">
        <f>100/W227*W228</f>
        <v>#DIV/0!</v>
      </c>
    </row>
    <row r="230" spans="1:23" ht="25.5" customHeight="1" thickBot="1" x14ac:dyDescent="0.25">
      <c r="A230" s="120" t="s">
        <v>36</v>
      </c>
      <c r="B230" s="96"/>
      <c r="C230" s="92"/>
      <c r="D230" s="92"/>
      <c r="E230" s="92"/>
      <c r="F230" s="92"/>
      <c r="G230" s="92"/>
      <c r="H230" s="92"/>
      <c r="I230" s="92"/>
      <c r="J230" s="92"/>
      <c r="K230" s="92"/>
      <c r="L230" s="92"/>
      <c r="M230" s="92"/>
      <c r="N230" s="92"/>
      <c r="O230" s="92"/>
      <c r="P230" s="92"/>
      <c r="Q230" s="92"/>
      <c r="R230" s="92"/>
      <c r="S230" s="92"/>
      <c r="T230" s="92"/>
      <c r="U230" s="92"/>
      <c r="V230" s="92"/>
      <c r="W230" s="121"/>
    </row>
    <row r="231" spans="1:23" ht="39.75" customHeight="1" thickBot="1" x14ac:dyDescent="0.25">
      <c r="A231" s="225" t="s">
        <v>160</v>
      </c>
      <c r="B231" s="226"/>
      <c r="C231" s="226"/>
      <c r="D231" s="226"/>
      <c r="E231" s="226"/>
      <c r="F231" s="226"/>
      <c r="G231" s="226"/>
      <c r="H231" s="226"/>
      <c r="I231" s="226"/>
      <c r="J231" s="226"/>
      <c r="K231" s="226"/>
      <c r="L231" s="226"/>
      <c r="M231" s="226"/>
      <c r="N231" s="226"/>
      <c r="O231" s="226"/>
      <c r="P231" s="226"/>
      <c r="Q231" s="226"/>
      <c r="R231" s="226"/>
      <c r="S231" s="226"/>
      <c r="T231" s="226"/>
      <c r="U231" s="226"/>
      <c r="V231" s="226"/>
      <c r="W231" s="227"/>
    </row>
    <row r="232" spans="1:23" ht="12.75" customHeight="1" x14ac:dyDescent="0.2"/>
    <row r="233" spans="1:23" ht="12.75" customHeight="1" x14ac:dyDescent="0.2"/>
    <row r="234" spans="1:23" ht="12.75" customHeight="1" x14ac:dyDescent="0.2"/>
    <row r="235" spans="1:23" ht="12.75" customHeight="1" x14ac:dyDescent="0.2"/>
    <row r="236" spans="1:23" ht="12.75" customHeight="1" x14ac:dyDescent="0.2"/>
    <row r="237" spans="1:23" ht="12.75" customHeight="1" x14ac:dyDescent="0.2"/>
    <row r="238" spans="1:23" ht="12.75" customHeight="1" x14ac:dyDescent="0.2"/>
    <row r="239" spans="1:23" ht="12.75" customHeight="1" x14ac:dyDescent="0.2"/>
    <row r="240" spans="1:23" ht="12.75" customHeight="1" x14ac:dyDescent="0.2"/>
    <row r="241" ht="12.75" customHeight="1" x14ac:dyDescent="0.2"/>
    <row r="242" ht="12.75" customHeight="1" x14ac:dyDescent="0.2"/>
    <row r="243" ht="12.75" customHeight="1" x14ac:dyDescent="0.2"/>
  </sheetData>
  <sheetProtection formatCells="0" formatColumns="0" formatRows="0" insertColumns="0" insertRows="0" insertHyperlinks="0" deleteColumns="0" deleteRows="0" sort="0" autoFilter="0" pivotTables="0"/>
  <mergeCells count="574">
    <mergeCell ref="R1:T1"/>
    <mergeCell ref="R2:T2"/>
    <mergeCell ref="R3:T3"/>
    <mergeCell ref="R4:T4"/>
    <mergeCell ref="B1:Q1"/>
    <mergeCell ref="B2:Q4"/>
    <mergeCell ref="A231:W231"/>
    <mergeCell ref="A93:A94"/>
    <mergeCell ref="C93:C94"/>
    <mergeCell ref="E93:E94"/>
    <mergeCell ref="J93:J94"/>
    <mergeCell ref="K93:K94"/>
    <mergeCell ref="U7:U8"/>
    <mergeCell ref="V7:V8"/>
    <mergeCell ref="W7:W8"/>
    <mergeCell ref="L7:L8"/>
    <mergeCell ref="M7:M8"/>
    <mergeCell ref="N7:N8"/>
    <mergeCell ref="O7:O8"/>
    <mergeCell ref="P7:P8"/>
    <mergeCell ref="Q7:Q8"/>
    <mergeCell ref="R7:R8"/>
    <mergeCell ref="S7:S8"/>
    <mergeCell ref="J13:J14"/>
    <mergeCell ref="K13:K14"/>
    <mergeCell ref="J21:J22"/>
    <mergeCell ref="K21:K22"/>
    <mergeCell ref="A23:A24"/>
    <mergeCell ref="A9:A10"/>
    <mergeCell ref="B9:B10"/>
    <mergeCell ref="C9:C10"/>
    <mergeCell ref="E9:E10"/>
    <mergeCell ref="L5:W6"/>
    <mergeCell ref="A97:W97"/>
    <mergeCell ref="K19:K20"/>
    <mergeCell ref="J17:J18"/>
    <mergeCell ref="K17:K18"/>
    <mergeCell ref="A19:A20"/>
    <mergeCell ref="B19:B20"/>
    <mergeCell ref="C19:C20"/>
    <mergeCell ref="E19:E20"/>
    <mergeCell ref="J19:J20"/>
    <mergeCell ref="A17:A18"/>
    <mergeCell ref="B17:B18"/>
    <mergeCell ref="C17:C18"/>
    <mergeCell ref="E17:E18"/>
    <mergeCell ref="C23:C24"/>
    <mergeCell ref="E23:E24"/>
    <mergeCell ref="J23:J24"/>
    <mergeCell ref="A21:A22"/>
    <mergeCell ref="B21:B22"/>
    <mergeCell ref="C21:C22"/>
    <mergeCell ref="E21:E22"/>
    <mergeCell ref="J27:J28"/>
    <mergeCell ref="K27:K28"/>
    <mergeCell ref="T7:T8"/>
    <mergeCell ref="A1:A4"/>
    <mergeCell ref="A5:B6"/>
    <mergeCell ref="D5:D6"/>
    <mergeCell ref="E5:F6"/>
    <mergeCell ref="G5:G6"/>
    <mergeCell ref="J11:J12"/>
    <mergeCell ref="K11:K12"/>
    <mergeCell ref="A15:A16"/>
    <mergeCell ref="B15:B16"/>
    <mergeCell ref="C15:C16"/>
    <mergeCell ref="E15:E16"/>
    <mergeCell ref="J15:J16"/>
    <mergeCell ref="K15:K16"/>
    <mergeCell ref="A13:A14"/>
    <mergeCell ref="B13:B14"/>
    <mergeCell ref="C13:C14"/>
    <mergeCell ref="J9:J10"/>
    <mergeCell ref="K9:K10"/>
    <mergeCell ref="A11:A12"/>
    <mergeCell ref="B11:B12"/>
    <mergeCell ref="C11:C12"/>
    <mergeCell ref="E11:E12"/>
    <mergeCell ref="H5:J6"/>
    <mergeCell ref="E13:E14"/>
    <mergeCell ref="A27:A28"/>
    <mergeCell ref="B27:B28"/>
    <mergeCell ref="C27:C28"/>
    <mergeCell ref="E27:E28"/>
    <mergeCell ref="K23:K24"/>
    <mergeCell ref="A25:A26"/>
    <mergeCell ref="B25:B26"/>
    <mergeCell ref="C25:C26"/>
    <mergeCell ref="E25:E26"/>
    <mergeCell ref="J25:J26"/>
    <mergeCell ref="K25:K26"/>
    <mergeCell ref="B23:B24"/>
    <mergeCell ref="J33:J34"/>
    <mergeCell ref="K33:K34"/>
    <mergeCell ref="A33:A34"/>
    <mergeCell ref="B33:B34"/>
    <mergeCell ref="C33:C34"/>
    <mergeCell ref="E33:E34"/>
    <mergeCell ref="J29:J30"/>
    <mergeCell ref="K29:K30"/>
    <mergeCell ref="B31:B32"/>
    <mergeCell ref="C31:C32"/>
    <mergeCell ref="E31:E32"/>
    <mergeCell ref="J31:J32"/>
    <mergeCell ref="K31:K32"/>
    <mergeCell ref="A29:A32"/>
    <mergeCell ref="B29:B30"/>
    <mergeCell ref="C29:C30"/>
    <mergeCell ref="E29:E30"/>
    <mergeCell ref="J35:J36"/>
    <mergeCell ref="K35:K36"/>
    <mergeCell ref="B37:B38"/>
    <mergeCell ref="C37:C38"/>
    <mergeCell ref="E37:E38"/>
    <mergeCell ref="J37:J38"/>
    <mergeCell ref="K37:K38"/>
    <mergeCell ref="A35:A38"/>
    <mergeCell ref="B35:B36"/>
    <mergeCell ref="C35:C36"/>
    <mergeCell ref="E35:E36"/>
    <mergeCell ref="A47:A50"/>
    <mergeCell ref="B47:B48"/>
    <mergeCell ref="C47:C48"/>
    <mergeCell ref="E47:E48"/>
    <mergeCell ref="J47:J48"/>
    <mergeCell ref="C39:C40"/>
    <mergeCell ref="E39:E40"/>
    <mergeCell ref="J39:J46"/>
    <mergeCell ref="K39:K40"/>
    <mergeCell ref="B45:B46"/>
    <mergeCell ref="C45:C46"/>
    <mergeCell ref="E45:E46"/>
    <mergeCell ref="K45:K46"/>
    <mergeCell ref="B41:B42"/>
    <mergeCell ref="C41:C42"/>
    <mergeCell ref="E41:E42"/>
    <mergeCell ref="K41:K42"/>
    <mergeCell ref="B43:B44"/>
    <mergeCell ref="C43:C44"/>
    <mergeCell ref="E43:E44"/>
    <mergeCell ref="K43:K44"/>
    <mergeCell ref="B63:B64"/>
    <mergeCell ref="C63:C64"/>
    <mergeCell ref="B55:B56"/>
    <mergeCell ref="C55:C56"/>
    <mergeCell ref="E55:E56"/>
    <mergeCell ref="E59:E60"/>
    <mergeCell ref="B71:B72"/>
    <mergeCell ref="K47:K48"/>
    <mergeCell ref="B49:B50"/>
    <mergeCell ref="C49:C50"/>
    <mergeCell ref="E49:E50"/>
    <mergeCell ref="J49:J50"/>
    <mergeCell ref="K49:K50"/>
    <mergeCell ref="C51:C52"/>
    <mergeCell ref="E51:E52"/>
    <mergeCell ref="B53:B54"/>
    <mergeCell ref="C53:C54"/>
    <mergeCell ref="E53:E54"/>
    <mergeCell ref="K57:K58"/>
    <mergeCell ref="K53:K54"/>
    <mergeCell ref="J53:J54"/>
    <mergeCell ref="B57:B58"/>
    <mergeCell ref="C57:C58"/>
    <mergeCell ref="E57:E58"/>
    <mergeCell ref="K65:K66"/>
    <mergeCell ref="B67:B68"/>
    <mergeCell ref="C67:C68"/>
    <mergeCell ref="E67:E68"/>
    <mergeCell ref="K67:K68"/>
    <mergeCell ref="J57:J74"/>
    <mergeCell ref="E63:E64"/>
    <mergeCell ref="B69:B70"/>
    <mergeCell ref="K59:K60"/>
    <mergeCell ref="B61:B62"/>
    <mergeCell ref="C61:C62"/>
    <mergeCell ref="E61:E62"/>
    <mergeCell ref="K61:K62"/>
    <mergeCell ref="B59:B60"/>
    <mergeCell ref="C59:C60"/>
    <mergeCell ref="B73:B74"/>
    <mergeCell ref="E73:E74"/>
    <mergeCell ref="G9:G96"/>
    <mergeCell ref="K55:K56"/>
    <mergeCell ref="C71:C72"/>
    <mergeCell ref="E71:E72"/>
    <mergeCell ref="K71:K72"/>
    <mergeCell ref="K51:K52"/>
    <mergeCell ref="B51:B52"/>
    <mergeCell ref="K75:K76"/>
    <mergeCell ref="A75:A78"/>
    <mergeCell ref="B75:B76"/>
    <mergeCell ref="C75:C76"/>
    <mergeCell ref="E75:E76"/>
    <mergeCell ref="B77:B78"/>
    <mergeCell ref="C77:C78"/>
    <mergeCell ref="E77:E78"/>
    <mergeCell ref="I9:I96"/>
    <mergeCell ref="B79:B80"/>
    <mergeCell ref="C79:C80"/>
    <mergeCell ref="E79:E80"/>
    <mergeCell ref="J79:J80"/>
    <mergeCell ref="J75:J76"/>
    <mergeCell ref="J55:J56"/>
    <mergeCell ref="J51:J52"/>
    <mergeCell ref="K73:K74"/>
    <mergeCell ref="C69:C70"/>
    <mergeCell ref="E69:E70"/>
    <mergeCell ref="K69:K70"/>
    <mergeCell ref="K63:K64"/>
    <mergeCell ref="B65:B66"/>
    <mergeCell ref="C65:C66"/>
    <mergeCell ref="E65:E66"/>
    <mergeCell ref="A89:A90"/>
    <mergeCell ref="B89:B90"/>
    <mergeCell ref="C89:C90"/>
    <mergeCell ref="E89:E90"/>
    <mergeCell ref="J89:J90"/>
    <mergeCell ref="K77:K78"/>
    <mergeCell ref="B81:B82"/>
    <mergeCell ref="C81:C82"/>
    <mergeCell ref="E81:E82"/>
    <mergeCell ref="J81:J82"/>
    <mergeCell ref="K81:K82"/>
    <mergeCell ref="A85:A88"/>
    <mergeCell ref="B85:B86"/>
    <mergeCell ref="C85:C86"/>
    <mergeCell ref="E85:E86"/>
    <mergeCell ref="J85:J86"/>
    <mergeCell ref="K85:K86"/>
    <mergeCell ref="B83:B84"/>
    <mergeCell ref="C83:C84"/>
    <mergeCell ref="E83:E84"/>
    <mergeCell ref="J83:J84"/>
    <mergeCell ref="A79:A84"/>
    <mergeCell ref="K79:K80"/>
    <mergeCell ref="K87:K88"/>
    <mergeCell ref="B87:B88"/>
    <mergeCell ref="C87:C88"/>
    <mergeCell ref="E87:E88"/>
    <mergeCell ref="J87:J88"/>
    <mergeCell ref="K83:K84"/>
    <mergeCell ref="A91:A92"/>
    <mergeCell ref="B91:B92"/>
    <mergeCell ref="H9:H96"/>
    <mergeCell ref="A98:A99"/>
    <mergeCell ref="B98:B99"/>
    <mergeCell ref="C98:C99"/>
    <mergeCell ref="J98:J99"/>
    <mergeCell ref="K98:K99"/>
    <mergeCell ref="E98:E99"/>
    <mergeCell ref="J91:J92"/>
    <mergeCell ref="K91:K92"/>
    <mergeCell ref="B93:B94"/>
    <mergeCell ref="C91:C92"/>
    <mergeCell ref="E91:E92"/>
    <mergeCell ref="J77:J78"/>
    <mergeCell ref="A51:A54"/>
    <mergeCell ref="A57:A74"/>
    <mergeCell ref="A55:A56"/>
    <mergeCell ref="C73:C74"/>
    <mergeCell ref="A39:A46"/>
    <mergeCell ref="B39:B40"/>
    <mergeCell ref="K89:K90"/>
    <mergeCell ref="B110:B111"/>
    <mergeCell ref="C110:C111"/>
    <mergeCell ref="E110:E111"/>
    <mergeCell ref="J110:J111"/>
    <mergeCell ref="K110:K111"/>
    <mergeCell ref="A95:A96"/>
    <mergeCell ref="B95:B96"/>
    <mergeCell ref="C95:C96"/>
    <mergeCell ref="E95:E96"/>
    <mergeCell ref="J95:J96"/>
    <mergeCell ref="C104:C105"/>
    <mergeCell ref="E104:E105"/>
    <mergeCell ref="J104:J105"/>
    <mergeCell ref="K95:K96"/>
    <mergeCell ref="B102:B103"/>
    <mergeCell ref="C102:C103"/>
    <mergeCell ref="A100:A105"/>
    <mergeCell ref="B100:B101"/>
    <mergeCell ref="C100:C101"/>
    <mergeCell ref="E100:E101"/>
    <mergeCell ref="J100:J101"/>
    <mergeCell ref="K100:K101"/>
    <mergeCell ref="B104:B105"/>
    <mergeCell ref="J112:J113"/>
    <mergeCell ref="K112:K113"/>
    <mergeCell ref="A106:A111"/>
    <mergeCell ref="B106:B107"/>
    <mergeCell ref="C106:C107"/>
    <mergeCell ref="E106:E107"/>
    <mergeCell ref="J106:J107"/>
    <mergeCell ref="K106:K107"/>
    <mergeCell ref="B108:B109"/>
    <mergeCell ref="C108:C109"/>
    <mergeCell ref="E108:E109"/>
    <mergeCell ref="J108:J109"/>
    <mergeCell ref="K108:K109"/>
    <mergeCell ref="E102:E103"/>
    <mergeCell ref="J102:J103"/>
    <mergeCell ref="K102:K103"/>
    <mergeCell ref="K104:K105"/>
    <mergeCell ref="B114:B115"/>
    <mergeCell ref="C114:C115"/>
    <mergeCell ref="E114:E115"/>
    <mergeCell ref="J114:J115"/>
    <mergeCell ref="K114:K115"/>
    <mergeCell ref="A112:A115"/>
    <mergeCell ref="B112:B113"/>
    <mergeCell ref="C112:C113"/>
    <mergeCell ref="E112:E113"/>
    <mergeCell ref="K116:K117"/>
    <mergeCell ref="B118:B119"/>
    <mergeCell ref="C118:C119"/>
    <mergeCell ref="E118:E119"/>
    <mergeCell ref="J118:J119"/>
    <mergeCell ref="K118:K119"/>
    <mergeCell ref="A116:A121"/>
    <mergeCell ref="B116:B117"/>
    <mergeCell ref="C116:C117"/>
    <mergeCell ref="E116:E117"/>
    <mergeCell ref="J116:J117"/>
    <mergeCell ref="B120:B121"/>
    <mergeCell ref="C120:C121"/>
    <mergeCell ref="E120:E121"/>
    <mergeCell ref="J120:J121"/>
    <mergeCell ref="K120:K121"/>
    <mergeCell ref="J122:J123"/>
    <mergeCell ref="K122:K123"/>
    <mergeCell ref="A122:A131"/>
    <mergeCell ref="B122:B123"/>
    <mergeCell ref="C122:C131"/>
    <mergeCell ref="E122:E123"/>
    <mergeCell ref="J132:J133"/>
    <mergeCell ref="K132:K133"/>
    <mergeCell ref="B134:B135"/>
    <mergeCell ref="B128:B129"/>
    <mergeCell ref="E128:E129"/>
    <mergeCell ref="K128:K129"/>
    <mergeCell ref="B130:B131"/>
    <mergeCell ref="B124:B125"/>
    <mergeCell ref="E124:E125"/>
    <mergeCell ref="E148:E149"/>
    <mergeCell ref="K148:K149"/>
    <mergeCell ref="B144:B145"/>
    <mergeCell ref="C144:C145"/>
    <mergeCell ref="E144:E145"/>
    <mergeCell ref="K144:K145"/>
    <mergeCell ref="A132:A137"/>
    <mergeCell ref="B132:B133"/>
    <mergeCell ref="C132:C133"/>
    <mergeCell ref="E132:E133"/>
    <mergeCell ref="B136:B137"/>
    <mergeCell ref="C136:C137"/>
    <mergeCell ref="E136:E137"/>
    <mergeCell ref="J136:J137"/>
    <mergeCell ref="K136:K137"/>
    <mergeCell ref="A138:A141"/>
    <mergeCell ref="B138:B139"/>
    <mergeCell ref="C138:C139"/>
    <mergeCell ref="E138:E139"/>
    <mergeCell ref="J138:J139"/>
    <mergeCell ref="K138:K139"/>
    <mergeCell ref="B142:B143"/>
    <mergeCell ref="C142:C143"/>
    <mergeCell ref="E142:E143"/>
    <mergeCell ref="B140:B141"/>
    <mergeCell ref="C140:C141"/>
    <mergeCell ref="E140:E141"/>
    <mergeCell ref="J140:J141"/>
    <mergeCell ref="K140:K141"/>
    <mergeCell ref="K142:K143"/>
    <mergeCell ref="C176:C177"/>
    <mergeCell ref="B150:B151"/>
    <mergeCell ref="C150:C151"/>
    <mergeCell ref="E150:E151"/>
    <mergeCell ref="J150:J151"/>
    <mergeCell ref="A171:F171"/>
    <mergeCell ref="C169:C170"/>
    <mergeCell ref="J156:J157"/>
    <mergeCell ref="J158:J159"/>
    <mergeCell ref="J160:J161"/>
    <mergeCell ref="J162:J163"/>
    <mergeCell ref="B162:B163"/>
    <mergeCell ref="C162:C163"/>
    <mergeCell ref="E162:E163"/>
    <mergeCell ref="B164:B165"/>
    <mergeCell ref="C164:C165"/>
    <mergeCell ref="E164:E165"/>
    <mergeCell ref="A152:A165"/>
    <mergeCell ref="B154:B155"/>
    <mergeCell ref="B156:B157"/>
    <mergeCell ref="C156:C157"/>
    <mergeCell ref="E156:E157"/>
    <mergeCell ref="B158:B159"/>
    <mergeCell ref="B160:B161"/>
    <mergeCell ref="C178:C179"/>
    <mergeCell ref="E178:E179"/>
    <mergeCell ref="I178:I179"/>
    <mergeCell ref="J178:J179"/>
    <mergeCell ref="E176:E177"/>
    <mergeCell ref="J176:J177"/>
    <mergeCell ref="K176:K177"/>
    <mergeCell ref="E154:E155"/>
    <mergeCell ref="E158:E159"/>
    <mergeCell ref="E160:E161"/>
    <mergeCell ref="A168:W168"/>
    <mergeCell ref="A172:B217"/>
    <mergeCell ref="C172:C173"/>
    <mergeCell ref="E172:E173"/>
    <mergeCell ref="G169:G170"/>
    <mergeCell ref="H169:H170"/>
    <mergeCell ref="I172:I177"/>
    <mergeCell ref="J172:J173"/>
    <mergeCell ref="K172:K173"/>
    <mergeCell ref="J166:J167"/>
    <mergeCell ref="K166:K167"/>
    <mergeCell ref="A166:A167"/>
    <mergeCell ref="B166:B167"/>
    <mergeCell ref="C166:C167"/>
    <mergeCell ref="C182:C183"/>
    <mergeCell ref="E182:E183"/>
    <mergeCell ref="I182:I183"/>
    <mergeCell ref="J182:J183"/>
    <mergeCell ref="K182:K183"/>
    <mergeCell ref="C180:C181"/>
    <mergeCell ref="E180:E181"/>
    <mergeCell ref="I180:I181"/>
    <mergeCell ref="J180:J181"/>
    <mergeCell ref="C186:C187"/>
    <mergeCell ref="E186:E187"/>
    <mergeCell ref="I186:I187"/>
    <mergeCell ref="J186:J187"/>
    <mergeCell ref="K186:K187"/>
    <mergeCell ref="K184:K185"/>
    <mergeCell ref="C184:C185"/>
    <mergeCell ref="E184:E185"/>
    <mergeCell ref="I184:I185"/>
    <mergeCell ref="J184:J185"/>
    <mergeCell ref="C190:C191"/>
    <mergeCell ref="E190:E191"/>
    <mergeCell ref="I190:I191"/>
    <mergeCell ref="J190:J191"/>
    <mergeCell ref="K190:K191"/>
    <mergeCell ref="C188:C189"/>
    <mergeCell ref="E188:E189"/>
    <mergeCell ref="I188:I189"/>
    <mergeCell ref="J188:J189"/>
    <mergeCell ref="C194:C195"/>
    <mergeCell ref="E194:E195"/>
    <mergeCell ref="I194:I195"/>
    <mergeCell ref="J194:J195"/>
    <mergeCell ref="K194:K195"/>
    <mergeCell ref="C192:C193"/>
    <mergeCell ref="E192:E193"/>
    <mergeCell ref="I192:I193"/>
    <mergeCell ref="J192:J193"/>
    <mergeCell ref="C198:C199"/>
    <mergeCell ref="E198:E199"/>
    <mergeCell ref="I198:I199"/>
    <mergeCell ref="J198:J199"/>
    <mergeCell ref="K198:K199"/>
    <mergeCell ref="C196:C197"/>
    <mergeCell ref="E196:E197"/>
    <mergeCell ref="I196:I197"/>
    <mergeCell ref="J196:J197"/>
    <mergeCell ref="C202:C203"/>
    <mergeCell ref="E202:E203"/>
    <mergeCell ref="I202:I203"/>
    <mergeCell ref="J202:J203"/>
    <mergeCell ref="K202:K203"/>
    <mergeCell ref="C200:C201"/>
    <mergeCell ref="E200:E201"/>
    <mergeCell ref="I200:I201"/>
    <mergeCell ref="J200:J201"/>
    <mergeCell ref="C208:C209"/>
    <mergeCell ref="E208:E209"/>
    <mergeCell ref="I208:I209"/>
    <mergeCell ref="J208:J209"/>
    <mergeCell ref="K208:K209"/>
    <mergeCell ref="C206:C207"/>
    <mergeCell ref="E206:E207"/>
    <mergeCell ref="I206:I207"/>
    <mergeCell ref="J206:J207"/>
    <mergeCell ref="G172:G217"/>
    <mergeCell ref="C174:C175"/>
    <mergeCell ref="E174:E175"/>
    <mergeCell ref="H172:H217"/>
    <mergeCell ref="K174:K175"/>
    <mergeCell ref="C216:C217"/>
    <mergeCell ref="E216:E217"/>
    <mergeCell ref="I216:I217"/>
    <mergeCell ref="J216:J217"/>
    <mergeCell ref="K216:K217"/>
    <mergeCell ref="C214:C215"/>
    <mergeCell ref="C204:C205"/>
    <mergeCell ref="E204:E205"/>
    <mergeCell ref="I204:I205"/>
    <mergeCell ref="J204:J205"/>
    <mergeCell ref="I214:I215"/>
    <mergeCell ref="J214:J215"/>
    <mergeCell ref="K214:K215"/>
    <mergeCell ref="K212:K213"/>
    <mergeCell ref="C212:C213"/>
    <mergeCell ref="E212:E213"/>
    <mergeCell ref="I212:I213"/>
    <mergeCell ref="J212:J213"/>
    <mergeCell ref="I210:I211"/>
    <mergeCell ref="J210:J211"/>
    <mergeCell ref="K210:K211"/>
    <mergeCell ref="C210:C211"/>
    <mergeCell ref="E210:E211"/>
    <mergeCell ref="E214:E215"/>
    <mergeCell ref="K204:K205"/>
    <mergeCell ref="K196:K197"/>
    <mergeCell ref="K192:K193"/>
    <mergeCell ref="K188:K189"/>
    <mergeCell ref="K180:K181"/>
    <mergeCell ref="K178:K179"/>
    <mergeCell ref="K206:K207"/>
    <mergeCell ref="K200:K201"/>
    <mergeCell ref="E169:E170"/>
    <mergeCell ref="J169:J170"/>
    <mergeCell ref="K169:K170"/>
    <mergeCell ref="A169:B170"/>
    <mergeCell ref="I169:I170"/>
    <mergeCell ref="I98:I167"/>
    <mergeCell ref="J124:J125"/>
    <mergeCell ref="J126:J127"/>
    <mergeCell ref="J128:J129"/>
    <mergeCell ref="J130:J131"/>
    <mergeCell ref="K152:K153"/>
    <mergeCell ref="K154:K155"/>
    <mergeCell ref="J152:J153"/>
    <mergeCell ref="J154:J155"/>
    <mergeCell ref="J142:J143"/>
    <mergeCell ref="J144:J145"/>
    <mergeCell ref="J146:J147"/>
    <mergeCell ref="J148:J149"/>
    <mergeCell ref="E166:E167"/>
    <mergeCell ref="K150:K151"/>
    <mergeCell ref="C152:C153"/>
    <mergeCell ref="C154:C155"/>
    <mergeCell ref="C158:C159"/>
    <mergeCell ref="A142:A151"/>
    <mergeCell ref="K162:K163"/>
    <mergeCell ref="K164:K165"/>
    <mergeCell ref="G98:G167"/>
    <mergeCell ref="U1:W4"/>
    <mergeCell ref="C160:C161"/>
    <mergeCell ref="E152:E153"/>
    <mergeCell ref="B146:B147"/>
    <mergeCell ref="C146:C147"/>
    <mergeCell ref="E146:E147"/>
    <mergeCell ref="K146:K147"/>
    <mergeCell ref="H98:H167"/>
    <mergeCell ref="J164:J165"/>
    <mergeCell ref="K156:K157"/>
    <mergeCell ref="K158:K159"/>
    <mergeCell ref="K160:K161"/>
    <mergeCell ref="C134:C135"/>
    <mergeCell ref="E134:E135"/>
    <mergeCell ref="J134:J135"/>
    <mergeCell ref="K134:K135"/>
    <mergeCell ref="K124:K125"/>
    <mergeCell ref="E130:E131"/>
    <mergeCell ref="K130:K131"/>
    <mergeCell ref="B126:B127"/>
    <mergeCell ref="E126:E127"/>
    <mergeCell ref="K126:K127"/>
    <mergeCell ref="B148:B149"/>
    <mergeCell ref="C148:C149"/>
  </mergeCells>
  <printOptions horizontalCentered="1" verticalCentered="1"/>
  <pageMargins left="1.1811023622047245" right="0.78740157480314965" top="0.39370078740157483" bottom="0.78740157480314965" header="0" footer="0"/>
  <pageSetup paperSize="5" scale="35"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H34"/>
  <sheetViews>
    <sheetView zoomScale="70" zoomScaleNormal="70" workbookViewId="0">
      <selection activeCell="G4" sqref="G4"/>
    </sheetView>
  </sheetViews>
  <sheetFormatPr baseColWidth="10" defaultRowHeight="12.75" x14ac:dyDescent="0.2"/>
  <cols>
    <col min="1" max="2" width="27.42578125" customWidth="1"/>
    <col min="3" max="3" width="39.42578125" customWidth="1"/>
    <col min="4" max="4" width="52.7109375" customWidth="1"/>
    <col min="5" max="5" width="24" customWidth="1"/>
    <col min="6" max="6" width="20.5703125" customWidth="1"/>
    <col min="7" max="7" width="28.7109375" customWidth="1"/>
    <col min="8" max="8" width="32.5703125" customWidth="1"/>
  </cols>
  <sheetData>
    <row r="1" spans="1:8" s="22" customFormat="1" ht="17.25" customHeight="1" thickBot="1" x14ac:dyDescent="0.25">
      <c r="A1" s="247"/>
      <c r="B1" s="244" t="s">
        <v>164</v>
      </c>
      <c r="C1" s="245"/>
      <c r="D1" s="245"/>
      <c r="E1" s="245"/>
      <c r="F1" s="246"/>
      <c r="G1" s="122" t="s">
        <v>163</v>
      </c>
      <c r="H1" s="255"/>
    </row>
    <row r="2" spans="1:8" s="22" customFormat="1" ht="17.25" customHeight="1" thickBot="1" x14ac:dyDescent="0.25">
      <c r="A2" s="248"/>
      <c r="B2" s="235" t="s">
        <v>165</v>
      </c>
      <c r="C2" s="236"/>
      <c r="D2" s="236"/>
      <c r="E2" s="236"/>
      <c r="F2" s="237"/>
      <c r="G2" s="122" t="s">
        <v>161</v>
      </c>
      <c r="H2" s="256"/>
    </row>
    <row r="3" spans="1:8" s="22" customFormat="1" ht="17.25" customHeight="1" thickBot="1" x14ac:dyDescent="0.25">
      <c r="A3" s="248"/>
      <c r="B3" s="238"/>
      <c r="C3" s="239"/>
      <c r="D3" s="239"/>
      <c r="E3" s="239"/>
      <c r="F3" s="240"/>
      <c r="G3" s="122" t="s">
        <v>162</v>
      </c>
      <c r="H3" s="256"/>
    </row>
    <row r="4" spans="1:8" s="22" customFormat="1" ht="27.75" customHeight="1" thickBot="1" x14ac:dyDescent="0.25">
      <c r="A4" s="249"/>
      <c r="B4" s="241"/>
      <c r="C4" s="242"/>
      <c r="D4" s="242"/>
      <c r="E4" s="242"/>
      <c r="F4" s="243"/>
      <c r="G4" s="122" t="s">
        <v>167</v>
      </c>
      <c r="H4" s="257"/>
    </row>
    <row r="5" spans="1:8" ht="15.75" customHeight="1" x14ac:dyDescent="0.2">
      <c r="A5" s="253" t="s">
        <v>87</v>
      </c>
      <c r="B5" s="251" t="s">
        <v>88</v>
      </c>
      <c r="C5" s="251" t="s">
        <v>89</v>
      </c>
      <c r="D5" s="251" t="s">
        <v>151</v>
      </c>
      <c r="E5" s="250" t="s">
        <v>90</v>
      </c>
      <c r="F5" s="250"/>
      <c r="G5" s="251" t="s">
        <v>91</v>
      </c>
      <c r="H5" s="252"/>
    </row>
    <row r="6" spans="1:8" ht="31.5" customHeight="1" x14ac:dyDescent="0.2">
      <c r="A6" s="253"/>
      <c r="B6" s="254"/>
      <c r="C6" s="254"/>
      <c r="D6" s="254"/>
      <c r="E6" s="66" t="s">
        <v>92</v>
      </c>
      <c r="F6" s="66" t="s">
        <v>93</v>
      </c>
      <c r="G6" s="66" t="s">
        <v>92</v>
      </c>
      <c r="H6" s="123" t="s">
        <v>93</v>
      </c>
    </row>
    <row r="7" spans="1:8" ht="124.5" customHeight="1" x14ac:dyDescent="0.2">
      <c r="A7" s="124">
        <v>44047</v>
      </c>
      <c r="B7" s="62" t="s">
        <v>94</v>
      </c>
      <c r="C7" s="62" t="s">
        <v>95</v>
      </c>
      <c r="D7" s="62" t="s">
        <v>96</v>
      </c>
      <c r="E7" s="67" t="s">
        <v>153</v>
      </c>
      <c r="F7" s="68"/>
      <c r="G7" s="67" t="s">
        <v>152</v>
      </c>
      <c r="H7" s="125"/>
    </row>
    <row r="8" spans="1:8" ht="46.5" customHeight="1" x14ac:dyDescent="0.2">
      <c r="A8" s="124">
        <v>44047</v>
      </c>
      <c r="B8" s="62" t="s">
        <v>94</v>
      </c>
      <c r="C8" s="62" t="s">
        <v>97</v>
      </c>
      <c r="D8" s="62" t="s">
        <v>98</v>
      </c>
      <c r="E8" s="67" t="s">
        <v>153</v>
      </c>
      <c r="F8" s="63"/>
      <c r="G8" s="67" t="s">
        <v>152</v>
      </c>
      <c r="H8" s="125"/>
    </row>
    <row r="9" spans="1:8" ht="87.75" customHeight="1" x14ac:dyDescent="0.2">
      <c r="A9" s="124">
        <v>44047</v>
      </c>
      <c r="B9" s="62" t="s">
        <v>94</v>
      </c>
      <c r="C9" s="63" t="s">
        <v>99</v>
      </c>
      <c r="D9" s="63" t="s">
        <v>100</v>
      </c>
      <c r="E9" s="67" t="s">
        <v>153</v>
      </c>
      <c r="F9" s="69"/>
      <c r="G9" s="67" t="s">
        <v>152</v>
      </c>
      <c r="H9" s="126"/>
    </row>
    <row r="10" spans="1:8" ht="76.5" customHeight="1" x14ac:dyDescent="0.2">
      <c r="A10" s="124">
        <v>44047</v>
      </c>
      <c r="B10" s="62" t="s">
        <v>94</v>
      </c>
      <c r="C10" s="69" t="s">
        <v>19</v>
      </c>
      <c r="D10" s="63" t="s">
        <v>101</v>
      </c>
      <c r="E10" s="67" t="s">
        <v>153</v>
      </c>
      <c r="F10" s="69"/>
      <c r="G10" s="67" t="s">
        <v>152</v>
      </c>
      <c r="H10" s="126"/>
    </row>
    <row r="11" spans="1:8" ht="45.75" customHeight="1" x14ac:dyDescent="0.2">
      <c r="A11" s="124">
        <v>44047</v>
      </c>
      <c r="B11" s="62" t="s">
        <v>94</v>
      </c>
      <c r="C11" s="69" t="s">
        <v>102</v>
      </c>
      <c r="D11" s="63" t="s">
        <v>103</v>
      </c>
      <c r="E11" s="67" t="s">
        <v>153</v>
      </c>
      <c r="F11" s="69"/>
      <c r="G11" s="67" t="s">
        <v>152</v>
      </c>
      <c r="H11" s="126"/>
    </row>
    <row r="12" spans="1:8" ht="57.75" customHeight="1" x14ac:dyDescent="0.2">
      <c r="A12" s="124">
        <v>44047</v>
      </c>
      <c r="B12" s="62" t="s">
        <v>94</v>
      </c>
      <c r="C12" s="69" t="s">
        <v>104</v>
      </c>
      <c r="D12" s="63" t="s">
        <v>106</v>
      </c>
      <c r="E12" s="67" t="s">
        <v>153</v>
      </c>
      <c r="F12" s="69"/>
      <c r="G12" s="67" t="s">
        <v>152</v>
      </c>
      <c r="H12" s="126"/>
    </row>
    <row r="13" spans="1:8" ht="43.5" customHeight="1" x14ac:dyDescent="0.2">
      <c r="A13" s="124">
        <v>44047</v>
      </c>
      <c r="B13" s="62" t="s">
        <v>94</v>
      </c>
      <c r="C13" s="63" t="s">
        <v>105</v>
      </c>
      <c r="D13" s="63" t="s">
        <v>107</v>
      </c>
      <c r="E13" s="67" t="s">
        <v>153</v>
      </c>
      <c r="F13" s="69"/>
      <c r="G13" s="67" t="s">
        <v>152</v>
      </c>
      <c r="H13" s="126"/>
    </row>
    <row r="14" spans="1:8" ht="54" customHeight="1" x14ac:dyDescent="0.2">
      <c r="A14" s="124">
        <v>44047</v>
      </c>
      <c r="B14" s="62" t="s">
        <v>94</v>
      </c>
      <c r="C14" s="69" t="s">
        <v>108</v>
      </c>
      <c r="D14" s="63" t="s">
        <v>109</v>
      </c>
      <c r="E14" s="67" t="s">
        <v>153</v>
      </c>
      <c r="F14" s="69"/>
      <c r="G14" s="67" t="s">
        <v>152</v>
      </c>
      <c r="H14" s="126"/>
    </row>
    <row r="15" spans="1:8" ht="38.25" customHeight="1" x14ac:dyDescent="0.2">
      <c r="A15" s="124">
        <v>44047</v>
      </c>
      <c r="B15" s="62" t="s">
        <v>94</v>
      </c>
      <c r="C15" s="63" t="s">
        <v>56</v>
      </c>
      <c r="D15" s="63" t="s">
        <v>110</v>
      </c>
      <c r="E15" s="67" t="s">
        <v>153</v>
      </c>
      <c r="F15" s="69"/>
      <c r="G15" s="67" t="s">
        <v>152</v>
      </c>
      <c r="H15" s="126"/>
    </row>
    <row r="16" spans="1:8" ht="43.5" customHeight="1" x14ac:dyDescent="0.2">
      <c r="A16" s="124">
        <v>44047</v>
      </c>
      <c r="B16" s="62" t="s">
        <v>94</v>
      </c>
      <c r="C16" s="63" t="s">
        <v>111</v>
      </c>
      <c r="D16" s="63" t="s">
        <v>112</v>
      </c>
      <c r="E16" s="67" t="s">
        <v>153</v>
      </c>
      <c r="F16" s="69"/>
      <c r="G16" s="67" t="s">
        <v>152</v>
      </c>
      <c r="H16" s="126"/>
    </row>
    <row r="17" spans="1:8" ht="35.25" customHeight="1" x14ac:dyDescent="0.2">
      <c r="A17" s="124">
        <v>44047</v>
      </c>
      <c r="B17" s="62" t="s">
        <v>94</v>
      </c>
      <c r="C17" s="63" t="s">
        <v>113</v>
      </c>
      <c r="D17" s="63" t="s">
        <v>114</v>
      </c>
      <c r="E17" s="67" t="s">
        <v>153</v>
      </c>
      <c r="F17" s="69"/>
      <c r="G17" s="67" t="s">
        <v>152</v>
      </c>
      <c r="H17" s="126"/>
    </row>
    <row r="18" spans="1:8" ht="49.5" customHeight="1" x14ac:dyDescent="0.2">
      <c r="A18" s="124">
        <v>44047</v>
      </c>
      <c r="B18" s="62" t="s">
        <v>94</v>
      </c>
      <c r="C18" s="63" t="s">
        <v>60</v>
      </c>
      <c r="D18" s="63" t="s">
        <v>115</v>
      </c>
      <c r="E18" s="67" t="s">
        <v>153</v>
      </c>
      <c r="F18" s="65"/>
      <c r="G18" s="67" t="s">
        <v>152</v>
      </c>
      <c r="H18" s="127"/>
    </row>
    <row r="19" spans="1:8" ht="48" customHeight="1" x14ac:dyDescent="0.2">
      <c r="A19" s="124">
        <v>44047</v>
      </c>
      <c r="B19" s="62" t="s">
        <v>94</v>
      </c>
      <c r="C19" s="63" t="s">
        <v>58</v>
      </c>
      <c r="D19" s="63" t="s">
        <v>116</v>
      </c>
      <c r="E19" s="67" t="s">
        <v>153</v>
      </c>
      <c r="F19" s="65"/>
      <c r="G19" s="67" t="s">
        <v>152</v>
      </c>
      <c r="H19" s="127"/>
    </row>
    <row r="20" spans="1:8" ht="69.75" customHeight="1" x14ac:dyDescent="0.2">
      <c r="A20" s="124">
        <v>44047</v>
      </c>
      <c r="B20" s="62" t="s">
        <v>94</v>
      </c>
      <c r="C20" s="63" t="s">
        <v>57</v>
      </c>
      <c r="D20" s="63" t="s">
        <v>117</v>
      </c>
      <c r="E20" s="67" t="s">
        <v>153</v>
      </c>
      <c r="F20" s="65"/>
      <c r="G20" s="67" t="s">
        <v>152</v>
      </c>
      <c r="H20" s="127"/>
    </row>
    <row r="21" spans="1:8" ht="50.25" customHeight="1" x14ac:dyDescent="0.2">
      <c r="A21" s="124">
        <v>44047</v>
      </c>
      <c r="B21" s="62" t="s">
        <v>94</v>
      </c>
      <c r="C21" s="63" t="s">
        <v>25</v>
      </c>
      <c r="D21" s="63" t="s">
        <v>118</v>
      </c>
      <c r="E21" s="67" t="s">
        <v>153</v>
      </c>
      <c r="F21" s="65"/>
      <c r="G21" s="67" t="s">
        <v>152</v>
      </c>
      <c r="H21" s="127"/>
    </row>
    <row r="22" spans="1:8" ht="62.25" customHeight="1" x14ac:dyDescent="0.2">
      <c r="A22" s="124">
        <v>44047</v>
      </c>
      <c r="B22" s="62" t="s">
        <v>94</v>
      </c>
      <c r="C22" s="70" t="s">
        <v>61</v>
      </c>
      <c r="D22" s="63" t="s">
        <v>119</v>
      </c>
      <c r="E22" s="67" t="s">
        <v>153</v>
      </c>
      <c r="F22" s="65"/>
      <c r="G22" s="67" t="s">
        <v>152</v>
      </c>
      <c r="H22" s="127"/>
    </row>
    <row r="23" spans="1:8" ht="54.75" customHeight="1" x14ac:dyDescent="0.2">
      <c r="A23" s="124">
        <v>44047</v>
      </c>
      <c r="B23" s="62" t="s">
        <v>94</v>
      </c>
      <c r="C23" s="70" t="s">
        <v>120</v>
      </c>
      <c r="D23" s="63" t="s">
        <v>121</v>
      </c>
      <c r="E23" s="67" t="s">
        <v>153</v>
      </c>
      <c r="F23" s="65"/>
      <c r="G23" s="67" t="s">
        <v>152</v>
      </c>
      <c r="H23" s="127"/>
    </row>
    <row r="24" spans="1:8" ht="59.25" customHeight="1" x14ac:dyDescent="0.2">
      <c r="A24" s="124">
        <v>44047</v>
      </c>
      <c r="B24" s="62" t="s">
        <v>94</v>
      </c>
      <c r="C24" s="70" t="s">
        <v>122</v>
      </c>
      <c r="D24" s="63" t="s">
        <v>123</v>
      </c>
      <c r="E24" s="67" t="s">
        <v>153</v>
      </c>
      <c r="F24" s="65"/>
      <c r="G24" s="67" t="s">
        <v>152</v>
      </c>
      <c r="H24" s="127"/>
    </row>
    <row r="25" spans="1:8" ht="55.5" customHeight="1" x14ac:dyDescent="0.2">
      <c r="A25" s="124">
        <v>44047</v>
      </c>
      <c r="B25" s="62" t="s">
        <v>94</v>
      </c>
      <c r="C25" s="70" t="s">
        <v>124</v>
      </c>
      <c r="D25" s="63" t="s">
        <v>125</v>
      </c>
      <c r="E25" s="67" t="s">
        <v>153</v>
      </c>
      <c r="F25" s="65"/>
      <c r="G25" s="67" t="s">
        <v>152</v>
      </c>
      <c r="H25" s="127"/>
    </row>
    <row r="26" spans="1:8" ht="39.75" customHeight="1" x14ac:dyDescent="0.2">
      <c r="A26" s="124">
        <v>44047</v>
      </c>
      <c r="B26" s="62" t="s">
        <v>94</v>
      </c>
      <c r="C26" s="70" t="s">
        <v>126</v>
      </c>
      <c r="D26" s="63" t="s">
        <v>127</v>
      </c>
      <c r="E26" s="67" t="s">
        <v>153</v>
      </c>
      <c r="F26" s="65"/>
      <c r="G26" s="67" t="s">
        <v>152</v>
      </c>
      <c r="H26" s="127"/>
    </row>
    <row r="27" spans="1:8" ht="38.25" x14ac:dyDescent="0.2">
      <c r="A27" s="124">
        <v>44047</v>
      </c>
      <c r="B27" s="62" t="s">
        <v>94</v>
      </c>
      <c r="C27" s="70" t="s">
        <v>59</v>
      </c>
      <c r="D27" s="63" t="s">
        <v>128</v>
      </c>
      <c r="E27" s="67" t="s">
        <v>153</v>
      </c>
      <c r="F27" s="65"/>
      <c r="G27" s="67" t="s">
        <v>152</v>
      </c>
      <c r="H27" s="127"/>
    </row>
    <row r="28" spans="1:8" ht="76.5" x14ac:dyDescent="0.2">
      <c r="A28" s="124">
        <v>44047</v>
      </c>
      <c r="B28" s="62" t="s">
        <v>94</v>
      </c>
      <c r="C28" s="70" t="s">
        <v>62</v>
      </c>
      <c r="D28" s="63" t="s">
        <v>129</v>
      </c>
      <c r="E28" s="67" t="s">
        <v>153</v>
      </c>
      <c r="F28" s="65"/>
      <c r="G28" s="67" t="s">
        <v>152</v>
      </c>
      <c r="H28" s="127"/>
    </row>
    <row r="29" spans="1:8" ht="38.25" x14ac:dyDescent="0.2">
      <c r="A29" s="124">
        <v>44047</v>
      </c>
      <c r="B29" s="62" t="s">
        <v>94</v>
      </c>
      <c r="C29" s="70" t="s">
        <v>130</v>
      </c>
      <c r="D29" s="63" t="s">
        <v>131</v>
      </c>
      <c r="E29" s="67" t="s">
        <v>153</v>
      </c>
      <c r="F29" s="65"/>
      <c r="G29" s="67" t="s">
        <v>152</v>
      </c>
      <c r="H29" s="127"/>
    </row>
    <row r="30" spans="1:8" ht="51" x14ac:dyDescent="0.2">
      <c r="A30" s="124">
        <v>44047</v>
      </c>
      <c r="B30" s="62" t="s">
        <v>94</v>
      </c>
      <c r="C30" s="63" t="s">
        <v>63</v>
      </c>
      <c r="D30" s="63" t="s">
        <v>132</v>
      </c>
      <c r="E30" s="67" t="s">
        <v>153</v>
      </c>
      <c r="F30" s="65"/>
      <c r="G30" s="67" t="s">
        <v>152</v>
      </c>
      <c r="H30" s="127"/>
    </row>
    <row r="31" spans="1:8" ht="25.5" x14ac:dyDescent="0.2">
      <c r="A31" s="124">
        <v>44047</v>
      </c>
      <c r="B31" s="62" t="s">
        <v>94</v>
      </c>
      <c r="C31" s="63" t="s">
        <v>133</v>
      </c>
      <c r="D31" s="63" t="s">
        <v>135</v>
      </c>
      <c r="E31" s="67" t="s">
        <v>153</v>
      </c>
      <c r="F31" s="65"/>
      <c r="G31" s="67" t="s">
        <v>152</v>
      </c>
      <c r="H31" s="127"/>
    </row>
    <row r="32" spans="1:8" ht="42" customHeight="1" x14ac:dyDescent="0.2">
      <c r="A32" s="124">
        <v>44047</v>
      </c>
      <c r="B32" s="62" t="s">
        <v>94</v>
      </c>
      <c r="C32" s="63" t="s">
        <v>144</v>
      </c>
      <c r="D32" s="63" t="s">
        <v>145</v>
      </c>
      <c r="E32" s="67" t="s">
        <v>153</v>
      </c>
      <c r="F32" s="65"/>
      <c r="G32" s="67" t="s">
        <v>152</v>
      </c>
      <c r="H32" s="127"/>
    </row>
    <row r="33" spans="1:8" ht="24" customHeight="1" thickBot="1" x14ac:dyDescent="0.25">
      <c r="A33" s="128">
        <v>44047</v>
      </c>
      <c r="B33" s="129" t="s">
        <v>94</v>
      </c>
      <c r="C33" s="130" t="s">
        <v>150</v>
      </c>
      <c r="D33" s="130" t="s">
        <v>149</v>
      </c>
      <c r="E33" s="131" t="s">
        <v>153</v>
      </c>
      <c r="F33" s="132"/>
      <c r="G33" s="131" t="s">
        <v>152</v>
      </c>
      <c r="H33" s="133"/>
    </row>
    <row r="34" spans="1:8" ht="24" customHeight="1" thickBot="1" x14ac:dyDescent="0.25">
      <c r="A34" s="232" t="s">
        <v>166</v>
      </c>
      <c r="B34" s="233"/>
      <c r="C34" s="233"/>
      <c r="D34" s="233"/>
      <c r="E34" s="233"/>
      <c r="F34" s="233"/>
      <c r="G34" s="233"/>
      <c r="H34" s="234"/>
    </row>
  </sheetData>
  <mergeCells count="11">
    <mergeCell ref="A34:H34"/>
    <mergeCell ref="B2:F4"/>
    <mergeCell ref="B1:F1"/>
    <mergeCell ref="A1:A4"/>
    <mergeCell ref="E5:F5"/>
    <mergeCell ref="G5:H5"/>
    <mergeCell ref="A5:A6"/>
    <mergeCell ref="B5:B6"/>
    <mergeCell ref="C5:C6"/>
    <mergeCell ref="D5:D6"/>
    <mergeCell ref="H1:H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5"/>
  <dimension ref="A1:BI447"/>
  <sheetViews>
    <sheetView showGridLines="0" zoomScale="71" zoomScaleNormal="71" zoomScaleSheetLayoutView="80" workbookViewId="0">
      <pane xSplit="6" ySplit="6" topLeftCell="G7" activePane="bottomRight" state="frozen"/>
      <selection pane="topRight" activeCell="H1" sqref="H1"/>
      <selection pane="bottomLeft" activeCell="A7" sqref="A7"/>
      <selection pane="bottomRight" activeCell="A7" sqref="A7:A16"/>
    </sheetView>
  </sheetViews>
  <sheetFormatPr baseColWidth="10" defaultColWidth="16" defaultRowHeight="12.75" x14ac:dyDescent="0.2"/>
  <cols>
    <col min="1" max="1" width="36" style="22" customWidth="1"/>
    <col min="2" max="2" width="31" style="22" customWidth="1"/>
    <col min="3" max="3" width="29.42578125" style="44" customWidth="1"/>
    <col min="4" max="4" width="22.140625" style="22" customWidth="1"/>
    <col min="5" max="5" width="16" style="22" customWidth="1"/>
    <col min="6" max="6" width="11.28515625" style="22" customWidth="1"/>
    <col min="7" max="7" width="24" style="22" customWidth="1"/>
    <col min="8" max="8" width="40.7109375" style="22" customWidth="1"/>
    <col min="9" max="9" width="5.42578125" style="29" customWidth="1"/>
    <col min="10" max="10" width="5" style="29" customWidth="1"/>
    <col min="11" max="11" width="3.7109375" style="29" customWidth="1"/>
    <col min="12" max="12" width="4.28515625" style="29" customWidth="1"/>
    <col min="13" max="13" width="5" style="29" customWidth="1"/>
    <col min="14" max="15" width="4.5703125" style="29" customWidth="1"/>
    <col min="16" max="16" width="4.7109375" style="29" customWidth="1"/>
    <col min="17" max="17" width="3.85546875" style="29" customWidth="1"/>
    <col min="18" max="18" width="5.140625" style="29" customWidth="1"/>
    <col min="19" max="20" width="4.42578125" style="29" customWidth="1"/>
    <col min="21" max="21" width="3.85546875" style="29" customWidth="1"/>
    <col min="22" max="22" width="4" style="29" customWidth="1"/>
    <col min="23" max="23" width="4.7109375" style="29" customWidth="1"/>
    <col min="24" max="24" width="5" style="29" customWidth="1"/>
    <col min="25" max="25" width="4" style="29" customWidth="1"/>
    <col min="26" max="26" width="4.140625" style="29" customWidth="1"/>
    <col min="27" max="27" width="3.28515625" style="29" customWidth="1"/>
    <col min="28" max="28" width="5.140625" style="29" customWidth="1"/>
    <col min="29" max="29" width="4.140625" style="29" customWidth="1"/>
    <col min="30" max="30" width="4.5703125" style="29" customWidth="1"/>
    <col min="31" max="31" width="4.7109375" style="29" customWidth="1"/>
    <col min="32" max="32" width="4.5703125" style="29" customWidth="1"/>
    <col min="33" max="34" width="4" style="29" customWidth="1"/>
    <col min="35" max="35" width="4.140625" style="29" customWidth="1"/>
    <col min="36" max="36" width="4.5703125" style="29" customWidth="1"/>
    <col min="37" max="37" width="4.42578125" style="29" customWidth="1"/>
    <col min="38" max="38" width="4.7109375" style="29" customWidth="1"/>
    <col min="39" max="39" width="3.5703125" style="29" customWidth="1"/>
    <col min="40" max="40" width="4.42578125" style="29" customWidth="1"/>
    <col min="41" max="41" width="5.85546875" style="29" customWidth="1"/>
    <col min="42" max="42" width="4.7109375" style="29" customWidth="1"/>
    <col min="43" max="43" width="4.42578125" style="29" customWidth="1"/>
    <col min="44" max="44" width="4.7109375" style="29" customWidth="1"/>
    <col min="45" max="45" width="3.85546875" style="29" customWidth="1"/>
    <col min="46" max="46" width="4.7109375" style="29" customWidth="1"/>
    <col min="47" max="47" width="4.5703125" style="29" customWidth="1"/>
    <col min="48" max="49" width="5" style="29" customWidth="1"/>
    <col min="50" max="50" width="5.140625" style="29" customWidth="1"/>
    <col min="51" max="51" width="4.5703125" style="29" customWidth="1"/>
    <col min="52" max="52" width="5" style="29" customWidth="1"/>
    <col min="53" max="53" width="5.140625" style="29" customWidth="1"/>
    <col min="54" max="54" width="5" style="29" customWidth="1"/>
    <col min="55" max="55" width="4.5703125" style="29" customWidth="1"/>
    <col min="56" max="56" width="4.85546875" style="29" customWidth="1"/>
    <col min="57" max="57" width="24.85546875" style="22" customWidth="1"/>
    <col min="58" max="16384" width="16" style="22"/>
  </cols>
  <sheetData>
    <row r="1" spans="1:60" ht="36" customHeight="1" x14ac:dyDescent="0.2">
      <c r="A1" s="247"/>
      <c r="B1" s="298"/>
      <c r="C1" s="300" t="s">
        <v>48</v>
      </c>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0"/>
      <c r="AL1" s="300"/>
      <c r="AM1" s="300"/>
      <c r="AN1" s="300"/>
      <c r="AO1" s="300"/>
      <c r="AP1" s="300"/>
      <c r="AQ1" s="300"/>
      <c r="AR1" s="300"/>
      <c r="AS1" s="300"/>
      <c r="AT1" s="300"/>
      <c r="AU1" s="300"/>
      <c r="AV1" s="301" t="s">
        <v>49</v>
      </c>
      <c r="AW1" s="301"/>
      <c r="AX1" s="301"/>
      <c r="AY1" s="301"/>
      <c r="AZ1" s="301"/>
      <c r="BA1" s="301"/>
      <c r="BB1" s="301"/>
      <c r="BC1" s="301"/>
      <c r="BD1" s="303"/>
    </row>
    <row r="2" spans="1:60" ht="42.75" customHeight="1" thickBot="1" x14ac:dyDescent="0.25">
      <c r="A2" s="249"/>
      <c r="B2" s="299"/>
      <c r="C2" s="305" t="s">
        <v>68</v>
      </c>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302"/>
      <c r="AW2" s="302"/>
      <c r="AX2" s="302"/>
      <c r="AY2" s="302"/>
      <c r="AZ2" s="302"/>
      <c r="BA2" s="302"/>
      <c r="BB2" s="302"/>
      <c r="BC2" s="302"/>
      <c r="BD2" s="304"/>
      <c r="BH2" s="23"/>
    </row>
    <row r="3" spans="1:60" ht="25.5" customHeight="1" x14ac:dyDescent="0.2">
      <c r="A3" s="307" t="s">
        <v>0</v>
      </c>
      <c r="B3" s="309" t="s">
        <v>55</v>
      </c>
      <c r="C3" s="309"/>
      <c r="D3" s="308" t="s">
        <v>1</v>
      </c>
      <c r="E3" s="310" t="s">
        <v>54</v>
      </c>
      <c r="F3" s="310"/>
      <c r="G3" s="294" t="s">
        <v>53</v>
      </c>
      <c r="H3" s="24"/>
      <c r="I3" s="295">
        <v>2020</v>
      </c>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c r="AW3" s="295"/>
      <c r="AX3" s="295"/>
      <c r="AY3" s="295"/>
      <c r="AZ3" s="295"/>
      <c r="BA3" s="295"/>
      <c r="BB3" s="295"/>
      <c r="BC3" s="295"/>
      <c r="BD3" s="295"/>
    </row>
    <row r="4" spans="1:60" ht="11.25" customHeight="1" thickBot="1" x14ac:dyDescent="0.25">
      <c r="A4" s="308"/>
      <c r="B4" s="195"/>
      <c r="C4" s="195"/>
      <c r="D4" s="308"/>
      <c r="E4" s="310"/>
      <c r="F4" s="310"/>
      <c r="G4" s="294"/>
      <c r="H4" s="24"/>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296"/>
      <c r="AO4" s="296"/>
      <c r="AP4" s="296"/>
      <c r="AQ4" s="296"/>
      <c r="AR4" s="296"/>
      <c r="AS4" s="296"/>
      <c r="AT4" s="296"/>
      <c r="AU4" s="296"/>
      <c r="AV4" s="296"/>
      <c r="AW4" s="296"/>
      <c r="AX4" s="296"/>
      <c r="AY4" s="296"/>
      <c r="AZ4" s="296"/>
      <c r="BA4" s="296"/>
      <c r="BB4" s="296"/>
      <c r="BC4" s="296"/>
      <c r="BD4" s="296"/>
    </row>
    <row r="5" spans="1:60" ht="12.75" customHeight="1" thickBot="1" x14ac:dyDescent="0.25">
      <c r="A5" s="25"/>
      <c r="B5" s="25"/>
      <c r="I5" s="289" t="s">
        <v>2</v>
      </c>
      <c r="J5" s="290"/>
      <c r="K5" s="290"/>
      <c r="L5" s="291"/>
      <c r="M5" s="297" t="s">
        <v>3</v>
      </c>
      <c r="N5" s="288"/>
      <c r="O5" s="288"/>
      <c r="P5" s="288"/>
      <c r="Q5" s="288" t="s">
        <v>4</v>
      </c>
      <c r="R5" s="288"/>
      <c r="S5" s="288"/>
      <c r="T5" s="288"/>
      <c r="U5" s="288" t="s">
        <v>5</v>
      </c>
      <c r="V5" s="288"/>
      <c r="W5" s="288"/>
      <c r="X5" s="288"/>
      <c r="Y5" s="288" t="s">
        <v>22</v>
      </c>
      <c r="Z5" s="288"/>
      <c r="AA5" s="288"/>
      <c r="AB5" s="288"/>
      <c r="AC5" s="288" t="s">
        <v>6</v>
      </c>
      <c r="AD5" s="288"/>
      <c r="AE5" s="288"/>
      <c r="AF5" s="288"/>
      <c r="AG5" s="288" t="s">
        <v>7</v>
      </c>
      <c r="AH5" s="288"/>
      <c r="AI5" s="288"/>
      <c r="AJ5" s="288"/>
      <c r="AK5" s="288" t="s">
        <v>8</v>
      </c>
      <c r="AL5" s="288"/>
      <c r="AM5" s="288"/>
      <c r="AN5" s="288"/>
      <c r="AO5" s="288" t="s">
        <v>9</v>
      </c>
      <c r="AP5" s="288"/>
      <c r="AQ5" s="288"/>
      <c r="AR5" s="288"/>
      <c r="AS5" s="288" t="s">
        <v>23</v>
      </c>
      <c r="AT5" s="288"/>
      <c r="AU5" s="288"/>
      <c r="AV5" s="288"/>
      <c r="AW5" s="288" t="s">
        <v>24</v>
      </c>
      <c r="AX5" s="288"/>
      <c r="AY5" s="288"/>
      <c r="AZ5" s="288"/>
      <c r="BA5" s="289" t="s">
        <v>10</v>
      </c>
      <c r="BB5" s="290"/>
      <c r="BC5" s="290"/>
      <c r="BD5" s="291"/>
      <c r="BE5" s="292" t="s">
        <v>11</v>
      </c>
    </row>
    <row r="6" spans="1:60" ht="49.5" customHeight="1" thickBot="1" x14ac:dyDescent="0.25">
      <c r="A6" s="17" t="s">
        <v>69</v>
      </c>
      <c r="B6" s="17" t="s">
        <v>70</v>
      </c>
      <c r="C6" s="17" t="s">
        <v>71</v>
      </c>
      <c r="D6" s="17" t="s">
        <v>11</v>
      </c>
      <c r="E6" s="18" t="s">
        <v>12</v>
      </c>
      <c r="F6" s="19"/>
      <c r="G6" s="12" t="s">
        <v>76</v>
      </c>
      <c r="H6" s="13" t="s">
        <v>13</v>
      </c>
      <c r="I6" s="15">
        <v>1</v>
      </c>
      <c r="J6" s="15">
        <v>2</v>
      </c>
      <c r="K6" s="15">
        <v>3</v>
      </c>
      <c r="L6" s="15">
        <v>4</v>
      </c>
      <c r="M6" s="16">
        <v>1</v>
      </c>
      <c r="N6" s="15">
        <v>2</v>
      </c>
      <c r="O6" s="15">
        <v>3</v>
      </c>
      <c r="P6" s="15">
        <v>4</v>
      </c>
      <c r="Q6" s="4">
        <v>1</v>
      </c>
      <c r="R6" s="15">
        <v>2</v>
      </c>
      <c r="S6" s="15">
        <v>3</v>
      </c>
      <c r="T6" s="15">
        <v>4</v>
      </c>
      <c r="U6" s="15">
        <v>1</v>
      </c>
      <c r="V6" s="15">
        <v>2</v>
      </c>
      <c r="W6" s="15">
        <v>3</v>
      </c>
      <c r="X6" s="15">
        <v>4</v>
      </c>
      <c r="Y6" s="15">
        <v>1</v>
      </c>
      <c r="Z6" s="15">
        <v>2</v>
      </c>
      <c r="AA6" s="15">
        <v>3</v>
      </c>
      <c r="AB6" s="15">
        <v>4</v>
      </c>
      <c r="AC6" s="15">
        <v>1</v>
      </c>
      <c r="AD6" s="15">
        <v>2</v>
      </c>
      <c r="AE6" s="15">
        <v>3</v>
      </c>
      <c r="AF6" s="15">
        <v>4</v>
      </c>
      <c r="AG6" s="15">
        <v>1</v>
      </c>
      <c r="AH6" s="15">
        <v>2</v>
      </c>
      <c r="AI6" s="15">
        <v>3</v>
      </c>
      <c r="AJ6" s="15">
        <v>4</v>
      </c>
      <c r="AK6" s="15">
        <v>1</v>
      </c>
      <c r="AL6" s="15">
        <v>2</v>
      </c>
      <c r="AM6" s="15">
        <v>3</v>
      </c>
      <c r="AN6" s="15">
        <v>4</v>
      </c>
      <c r="AO6" s="15">
        <v>1</v>
      </c>
      <c r="AP6" s="15">
        <v>2</v>
      </c>
      <c r="AQ6" s="15">
        <v>3</v>
      </c>
      <c r="AR6" s="15">
        <v>4</v>
      </c>
      <c r="AS6" s="15">
        <v>1</v>
      </c>
      <c r="AT6" s="15">
        <v>2</v>
      </c>
      <c r="AU6" s="15">
        <v>3</v>
      </c>
      <c r="AV6" s="15">
        <v>4</v>
      </c>
      <c r="AW6" s="15">
        <v>1</v>
      </c>
      <c r="AX6" s="15">
        <v>2</v>
      </c>
      <c r="AY6" s="15">
        <v>3</v>
      </c>
      <c r="AZ6" s="15">
        <v>4</v>
      </c>
      <c r="BA6" s="15">
        <v>1</v>
      </c>
      <c r="BB6" s="15">
        <v>2</v>
      </c>
      <c r="BC6" s="15">
        <v>3</v>
      </c>
      <c r="BD6" s="15">
        <v>4</v>
      </c>
      <c r="BE6" s="293"/>
    </row>
    <row r="7" spans="1:60" ht="30.75" customHeight="1" x14ac:dyDescent="0.2">
      <c r="A7" s="265" t="s">
        <v>78</v>
      </c>
      <c r="B7" s="267" t="s">
        <v>72</v>
      </c>
      <c r="C7" s="268"/>
      <c r="D7" s="11" t="s">
        <v>14</v>
      </c>
      <c r="E7" s="144">
        <f>IF(F8=F7,100%,F8/F7)</f>
        <v>1</v>
      </c>
      <c r="F7" s="47">
        <f t="shared" ref="F7:F16" si="0">COUNT(I7:BD7)</f>
        <v>0</v>
      </c>
      <c r="G7" s="170"/>
      <c r="H7" s="143" t="s">
        <v>64</v>
      </c>
      <c r="I7" s="41"/>
      <c r="J7" s="35"/>
      <c r="K7" s="35"/>
      <c r="L7" s="40"/>
      <c r="M7" s="39"/>
      <c r="N7" s="3"/>
      <c r="O7" s="35"/>
      <c r="P7" s="36"/>
      <c r="Q7" s="41"/>
      <c r="R7" s="35"/>
      <c r="S7" s="35"/>
      <c r="T7" s="36"/>
      <c r="U7" s="8"/>
      <c r="V7" s="35"/>
      <c r="W7" s="35"/>
      <c r="X7" s="36"/>
      <c r="Y7" s="8"/>
      <c r="Z7" s="3"/>
      <c r="AA7" s="3"/>
      <c r="AB7" s="37"/>
      <c r="AC7" s="8"/>
      <c r="AD7" s="3"/>
      <c r="AE7" s="3"/>
      <c r="AF7" s="37"/>
      <c r="AG7" s="8"/>
      <c r="AH7" s="3"/>
      <c r="AI7" s="3"/>
      <c r="AJ7" s="37"/>
      <c r="AK7" s="8"/>
      <c r="AL7" s="3"/>
      <c r="AM7" s="3"/>
      <c r="AN7" s="37"/>
      <c r="AO7" s="8"/>
      <c r="AP7" s="3"/>
      <c r="AQ7" s="3"/>
      <c r="AR7" s="42"/>
      <c r="AS7" s="8"/>
      <c r="AT7" s="3"/>
      <c r="AU7" s="35"/>
      <c r="AV7" s="37"/>
      <c r="AW7" s="8"/>
      <c r="AX7" s="3"/>
      <c r="AY7" s="3"/>
      <c r="AZ7" s="37"/>
      <c r="BA7" s="8"/>
      <c r="BB7" s="3"/>
      <c r="BC7" s="3"/>
      <c r="BD7" s="37"/>
    </row>
    <row r="8" spans="1:60" ht="21" customHeight="1" thickBot="1" x14ac:dyDescent="0.25">
      <c r="A8" s="266"/>
      <c r="B8" s="267"/>
      <c r="C8" s="269"/>
      <c r="D8" s="6" t="s">
        <v>15</v>
      </c>
      <c r="E8" s="144"/>
      <c r="F8" s="47">
        <f t="shared" si="0"/>
        <v>0</v>
      </c>
      <c r="G8" s="170"/>
      <c r="H8" s="160"/>
      <c r="I8" s="61"/>
      <c r="J8" s="2"/>
      <c r="K8" s="2"/>
      <c r="L8" s="14"/>
      <c r="M8" s="10"/>
      <c r="N8" s="2"/>
      <c r="O8" s="2"/>
      <c r="P8" s="14"/>
      <c r="Q8" s="5"/>
      <c r="R8" s="1"/>
      <c r="S8" s="1"/>
      <c r="T8" s="4"/>
      <c r="U8" s="9"/>
      <c r="V8" s="1"/>
      <c r="W8" s="1"/>
      <c r="X8" s="5"/>
      <c r="Y8" s="10"/>
      <c r="Z8" s="2"/>
      <c r="AA8" s="2"/>
      <c r="AB8" s="14"/>
      <c r="AC8" s="10"/>
      <c r="AD8" s="2"/>
      <c r="AE8" s="2"/>
      <c r="AF8" s="14"/>
      <c r="AG8" s="10"/>
      <c r="AH8" s="2"/>
      <c r="AI8" s="2"/>
      <c r="AJ8" s="14"/>
      <c r="AK8" s="10"/>
      <c r="AL8" s="2"/>
      <c r="AM8" s="2"/>
      <c r="AN8" s="14"/>
      <c r="AO8" s="10"/>
      <c r="AP8" s="2"/>
      <c r="AQ8" s="2"/>
      <c r="AR8" s="43"/>
      <c r="AS8" s="10"/>
      <c r="AT8" s="2"/>
      <c r="AU8" s="2"/>
      <c r="AV8" s="14"/>
      <c r="AW8" s="10"/>
      <c r="AX8" s="2"/>
      <c r="AY8" s="2"/>
      <c r="AZ8" s="14"/>
      <c r="BA8" s="10"/>
      <c r="BB8" s="2"/>
      <c r="BC8" s="2"/>
      <c r="BD8" s="14"/>
    </row>
    <row r="9" spans="1:60" ht="26.25" customHeight="1" x14ac:dyDescent="0.2">
      <c r="A9" s="266"/>
      <c r="B9" s="267" t="s">
        <v>73</v>
      </c>
      <c r="C9" s="268"/>
      <c r="D9" s="11" t="s">
        <v>14</v>
      </c>
      <c r="E9" s="144">
        <f>IF(F10=F9,100%,F10/F9)</f>
        <v>1</v>
      </c>
      <c r="F9" s="47">
        <f t="shared" si="0"/>
        <v>0</v>
      </c>
      <c r="G9" s="170"/>
      <c r="H9" s="143" t="s">
        <v>64</v>
      </c>
      <c r="I9" s="41"/>
      <c r="J9" s="35"/>
      <c r="K9" s="35"/>
      <c r="L9" s="40"/>
      <c r="M9" s="39"/>
      <c r="N9" s="3"/>
      <c r="O9" s="35"/>
      <c r="P9" s="36"/>
      <c r="Q9" s="41"/>
      <c r="R9" s="35"/>
      <c r="S9" s="35"/>
      <c r="T9" s="36"/>
      <c r="U9" s="8"/>
      <c r="V9" s="35"/>
      <c r="W9" s="35"/>
      <c r="X9" s="36"/>
      <c r="Y9" s="8"/>
      <c r="Z9" s="3"/>
      <c r="AA9" s="3"/>
      <c r="AB9" s="37"/>
      <c r="AC9" s="8"/>
      <c r="AD9" s="3"/>
      <c r="AE9" s="3"/>
      <c r="AF9" s="37"/>
      <c r="AG9" s="8"/>
      <c r="AH9" s="3"/>
      <c r="AI9" s="3"/>
      <c r="AJ9" s="37"/>
      <c r="AK9" s="8"/>
      <c r="AL9" s="3"/>
      <c r="AM9" s="3"/>
      <c r="AN9" s="37"/>
      <c r="AO9" s="8"/>
      <c r="AP9" s="3"/>
      <c r="AQ9" s="3"/>
      <c r="AR9" s="42"/>
      <c r="AS9" s="8"/>
      <c r="AT9" s="3"/>
      <c r="AU9" s="35"/>
      <c r="AV9" s="37"/>
      <c r="AW9" s="8"/>
      <c r="AX9" s="3"/>
      <c r="AY9" s="3"/>
      <c r="AZ9" s="37"/>
      <c r="BA9" s="8"/>
      <c r="BB9" s="3"/>
      <c r="BC9" s="3"/>
      <c r="BD9" s="37"/>
    </row>
    <row r="10" spans="1:60" ht="22.5" customHeight="1" thickBot="1" x14ac:dyDescent="0.25">
      <c r="A10" s="266"/>
      <c r="B10" s="267"/>
      <c r="C10" s="269"/>
      <c r="D10" s="6" t="s">
        <v>15</v>
      </c>
      <c r="E10" s="144"/>
      <c r="F10" s="47">
        <f t="shared" si="0"/>
        <v>0</v>
      </c>
      <c r="G10" s="170"/>
      <c r="H10" s="160"/>
      <c r="I10" s="61"/>
      <c r="J10" s="2"/>
      <c r="K10" s="2"/>
      <c r="L10" s="14"/>
      <c r="M10" s="10"/>
      <c r="N10" s="2"/>
      <c r="O10" s="2"/>
      <c r="P10" s="14"/>
      <c r="Q10" s="5"/>
      <c r="R10" s="1"/>
      <c r="S10" s="1"/>
      <c r="T10" s="4"/>
      <c r="U10" s="9"/>
      <c r="V10" s="1"/>
      <c r="W10" s="1"/>
      <c r="X10" s="5"/>
      <c r="Y10" s="10"/>
      <c r="Z10" s="2"/>
      <c r="AA10" s="2"/>
      <c r="AB10" s="14"/>
      <c r="AC10" s="10"/>
      <c r="AD10" s="2"/>
      <c r="AE10" s="2"/>
      <c r="AF10" s="14"/>
      <c r="AG10" s="10"/>
      <c r="AH10" s="2"/>
      <c r="AI10" s="2"/>
      <c r="AJ10" s="14"/>
      <c r="AK10" s="10"/>
      <c r="AL10" s="2"/>
      <c r="AM10" s="2"/>
      <c r="AN10" s="14"/>
      <c r="AO10" s="10"/>
      <c r="AP10" s="2"/>
      <c r="AQ10" s="2"/>
      <c r="AR10" s="43"/>
      <c r="AS10" s="10"/>
      <c r="AT10" s="2"/>
      <c r="AU10" s="2"/>
      <c r="AV10" s="14"/>
      <c r="AW10" s="10"/>
      <c r="AX10" s="2"/>
      <c r="AY10" s="2"/>
      <c r="AZ10" s="14"/>
      <c r="BA10" s="10"/>
      <c r="BB10" s="2"/>
      <c r="BC10" s="2"/>
      <c r="BD10" s="14"/>
    </row>
    <row r="11" spans="1:60" ht="17.25" customHeight="1" x14ac:dyDescent="0.2">
      <c r="A11" s="266"/>
      <c r="B11" s="267" t="s">
        <v>74</v>
      </c>
      <c r="C11" s="268"/>
      <c r="D11" s="11" t="s">
        <v>14</v>
      </c>
      <c r="E11" s="144">
        <f>IF(F12=F11,100%,F12/F11)</f>
        <v>1</v>
      </c>
      <c r="F11" s="47">
        <f t="shared" si="0"/>
        <v>0</v>
      </c>
      <c r="G11" s="170"/>
      <c r="H11" s="143" t="s">
        <v>64</v>
      </c>
      <c r="I11" s="41"/>
      <c r="J11" s="35"/>
      <c r="K11" s="35"/>
      <c r="L11" s="40"/>
      <c r="M11" s="39"/>
      <c r="N11" s="3"/>
      <c r="O11" s="35"/>
      <c r="P11" s="36"/>
      <c r="Q11" s="41"/>
      <c r="R11" s="35"/>
      <c r="S11" s="35"/>
      <c r="T11" s="36"/>
      <c r="U11" s="8"/>
      <c r="V11" s="35"/>
      <c r="W11" s="35"/>
      <c r="X11" s="36"/>
      <c r="Y11" s="8"/>
      <c r="Z11" s="3"/>
      <c r="AA11" s="3"/>
      <c r="AB11" s="37"/>
      <c r="AC11" s="8"/>
      <c r="AD11" s="3"/>
      <c r="AE11" s="3"/>
      <c r="AF11" s="37"/>
      <c r="AG11" s="8"/>
      <c r="AH11" s="3"/>
      <c r="AI11" s="3"/>
      <c r="AJ11" s="37"/>
      <c r="AK11" s="8"/>
      <c r="AL11" s="3"/>
      <c r="AM11" s="3"/>
      <c r="AN11" s="37"/>
      <c r="AO11" s="8"/>
      <c r="AP11" s="3"/>
      <c r="AQ11" s="3"/>
      <c r="AR11" s="42"/>
      <c r="AS11" s="8"/>
      <c r="AT11" s="3"/>
      <c r="AU11" s="35"/>
      <c r="AV11" s="37"/>
      <c r="AW11" s="8"/>
      <c r="AX11" s="3"/>
      <c r="AY11" s="3"/>
      <c r="AZ11" s="37"/>
      <c r="BA11" s="8"/>
      <c r="BB11" s="3"/>
      <c r="BC11" s="3"/>
      <c r="BD11" s="37"/>
    </row>
    <row r="12" spans="1:60" ht="26.25" customHeight="1" thickBot="1" x14ac:dyDescent="0.25">
      <c r="A12" s="266"/>
      <c r="B12" s="267"/>
      <c r="C12" s="269"/>
      <c r="D12" s="6" t="s">
        <v>15</v>
      </c>
      <c r="E12" s="144"/>
      <c r="F12" s="47">
        <f t="shared" si="0"/>
        <v>0</v>
      </c>
      <c r="G12" s="170"/>
      <c r="H12" s="160"/>
      <c r="I12" s="61"/>
      <c r="J12" s="2"/>
      <c r="K12" s="2"/>
      <c r="L12" s="14"/>
      <c r="M12" s="10"/>
      <c r="N12" s="2"/>
      <c r="O12" s="2"/>
      <c r="P12" s="14"/>
      <c r="Q12" s="5"/>
      <c r="R12" s="1"/>
      <c r="S12" s="1"/>
      <c r="T12" s="4"/>
      <c r="U12" s="9"/>
      <c r="V12" s="1"/>
      <c r="W12" s="1"/>
      <c r="X12" s="5"/>
      <c r="Y12" s="10"/>
      <c r="Z12" s="2"/>
      <c r="AA12" s="2"/>
      <c r="AB12" s="14"/>
      <c r="AC12" s="10"/>
      <c r="AD12" s="2"/>
      <c r="AE12" s="2"/>
      <c r="AF12" s="14"/>
      <c r="AG12" s="10"/>
      <c r="AH12" s="2"/>
      <c r="AI12" s="2"/>
      <c r="AJ12" s="14"/>
      <c r="AK12" s="10"/>
      <c r="AL12" s="2"/>
      <c r="AM12" s="2"/>
      <c r="AN12" s="14"/>
      <c r="AO12" s="10"/>
      <c r="AP12" s="2"/>
      <c r="AQ12" s="2"/>
      <c r="AR12" s="43"/>
      <c r="AS12" s="10"/>
      <c r="AT12" s="2"/>
      <c r="AU12" s="2"/>
      <c r="AV12" s="14"/>
      <c r="AW12" s="10"/>
      <c r="AX12" s="2"/>
      <c r="AY12" s="2"/>
      <c r="AZ12" s="14"/>
      <c r="BA12" s="10"/>
      <c r="BB12" s="2"/>
      <c r="BC12" s="2"/>
      <c r="BD12" s="14"/>
    </row>
    <row r="13" spans="1:60" ht="19.5" customHeight="1" x14ac:dyDescent="0.2">
      <c r="A13" s="266"/>
      <c r="B13" s="267" t="s">
        <v>75</v>
      </c>
      <c r="C13" s="268"/>
      <c r="D13" s="11" t="s">
        <v>14</v>
      </c>
      <c r="E13" s="144">
        <f>IF(F14=F13,100%,F14/F13)</f>
        <v>1</v>
      </c>
      <c r="F13" s="47">
        <f t="shared" si="0"/>
        <v>0</v>
      </c>
      <c r="G13" s="170"/>
      <c r="H13" s="143" t="s">
        <v>64</v>
      </c>
      <c r="I13" s="41"/>
      <c r="J13" s="35"/>
      <c r="K13" s="35"/>
      <c r="L13" s="40"/>
      <c r="M13" s="39"/>
      <c r="N13" s="3"/>
      <c r="O13" s="35"/>
      <c r="P13" s="36"/>
      <c r="Q13" s="41"/>
      <c r="R13" s="35"/>
      <c r="S13" s="35"/>
      <c r="T13" s="36"/>
      <c r="U13" s="8"/>
      <c r="V13" s="35"/>
      <c r="W13" s="35"/>
      <c r="X13" s="36"/>
      <c r="Y13" s="8"/>
      <c r="Z13" s="3"/>
      <c r="AA13" s="3"/>
      <c r="AB13" s="37"/>
      <c r="AC13" s="8"/>
      <c r="AD13" s="3"/>
      <c r="AE13" s="3"/>
      <c r="AF13" s="37"/>
      <c r="AG13" s="8"/>
      <c r="AH13" s="3"/>
      <c r="AI13" s="3"/>
      <c r="AJ13" s="37"/>
      <c r="AK13" s="8"/>
      <c r="AL13" s="3"/>
      <c r="AM13" s="3"/>
      <c r="AN13" s="37"/>
      <c r="AO13" s="8"/>
      <c r="AP13" s="3"/>
      <c r="AQ13" s="3"/>
      <c r="AR13" s="42"/>
      <c r="AS13" s="8"/>
      <c r="AT13" s="3"/>
      <c r="AU13" s="35"/>
      <c r="AV13" s="37"/>
      <c r="AW13" s="8"/>
      <c r="AX13" s="3"/>
      <c r="AY13" s="3"/>
      <c r="AZ13" s="37"/>
      <c r="BA13" s="8"/>
      <c r="BB13" s="3"/>
      <c r="BC13" s="3"/>
      <c r="BD13" s="37"/>
    </row>
    <row r="14" spans="1:60" ht="22.5" customHeight="1" thickBot="1" x14ac:dyDescent="0.25">
      <c r="A14" s="266"/>
      <c r="B14" s="267"/>
      <c r="C14" s="269"/>
      <c r="D14" s="6" t="s">
        <v>15</v>
      </c>
      <c r="E14" s="144"/>
      <c r="F14" s="47">
        <f t="shared" si="0"/>
        <v>0</v>
      </c>
      <c r="G14" s="170"/>
      <c r="H14" s="160"/>
      <c r="I14" s="61"/>
      <c r="J14" s="2"/>
      <c r="K14" s="2"/>
      <c r="L14" s="14"/>
      <c r="M14" s="10"/>
      <c r="N14" s="2"/>
      <c r="O14" s="2"/>
      <c r="P14" s="14"/>
      <c r="Q14" s="5"/>
      <c r="R14" s="1"/>
      <c r="S14" s="1"/>
      <c r="T14" s="4"/>
      <c r="U14" s="9"/>
      <c r="V14" s="1"/>
      <c r="W14" s="1"/>
      <c r="X14" s="5"/>
      <c r="Y14" s="10"/>
      <c r="Z14" s="2"/>
      <c r="AA14" s="2"/>
      <c r="AB14" s="14"/>
      <c r="AC14" s="10"/>
      <c r="AD14" s="2"/>
      <c r="AE14" s="2"/>
      <c r="AF14" s="14"/>
      <c r="AG14" s="10"/>
      <c r="AH14" s="2"/>
      <c r="AI14" s="2"/>
      <c r="AJ14" s="14"/>
      <c r="AK14" s="10"/>
      <c r="AL14" s="2"/>
      <c r="AM14" s="2"/>
      <c r="AN14" s="14"/>
      <c r="AO14" s="10"/>
      <c r="AP14" s="2"/>
      <c r="AQ14" s="2"/>
      <c r="AR14" s="43"/>
      <c r="AS14" s="10"/>
      <c r="AT14" s="2"/>
      <c r="AU14" s="2"/>
      <c r="AV14" s="14"/>
      <c r="AW14" s="10"/>
      <c r="AX14" s="2"/>
      <c r="AY14" s="2"/>
      <c r="AZ14" s="14"/>
      <c r="BA14" s="10"/>
      <c r="BB14" s="2"/>
      <c r="BC14" s="2"/>
      <c r="BD14" s="14"/>
    </row>
    <row r="15" spans="1:60" ht="22.5" customHeight="1" x14ac:dyDescent="0.2">
      <c r="A15" s="266"/>
      <c r="B15" s="267" t="s">
        <v>77</v>
      </c>
      <c r="C15" s="268"/>
      <c r="D15" s="11" t="s">
        <v>14</v>
      </c>
      <c r="E15" s="144">
        <f>IF(F16=F15,100%,F16/F15)</f>
        <v>1</v>
      </c>
      <c r="F15" s="47">
        <f t="shared" si="0"/>
        <v>0</v>
      </c>
      <c r="G15" s="170" t="s">
        <v>79</v>
      </c>
      <c r="H15" s="143" t="s">
        <v>64</v>
      </c>
      <c r="I15" s="41"/>
      <c r="J15" s="35"/>
      <c r="K15" s="35"/>
      <c r="L15" s="40"/>
      <c r="M15" s="39"/>
      <c r="N15" s="3"/>
      <c r="O15" s="35"/>
      <c r="P15" s="36"/>
      <c r="Q15" s="41"/>
      <c r="R15" s="35"/>
      <c r="S15" s="35"/>
      <c r="T15" s="36"/>
      <c r="U15" s="8"/>
      <c r="V15" s="35"/>
      <c r="W15" s="35"/>
      <c r="X15" s="36"/>
      <c r="Y15" s="8"/>
      <c r="Z15" s="3"/>
      <c r="AA15" s="3"/>
      <c r="AB15" s="37"/>
      <c r="AC15" s="8"/>
      <c r="AD15" s="3"/>
      <c r="AE15" s="3"/>
      <c r="AF15" s="37"/>
      <c r="AG15" s="8"/>
      <c r="AH15" s="3"/>
      <c r="AI15" s="3"/>
      <c r="AJ15" s="37"/>
      <c r="AK15" s="8"/>
      <c r="AL15" s="3"/>
      <c r="AM15" s="3"/>
      <c r="AN15" s="37"/>
      <c r="AO15" s="8"/>
      <c r="AP15" s="3"/>
      <c r="AQ15" s="3"/>
      <c r="AR15" s="42"/>
      <c r="AS15" s="8"/>
      <c r="AT15" s="3"/>
      <c r="AU15" s="35"/>
      <c r="AV15" s="37"/>
      <c r="AW15" s="8"/>
      <c r="AX15" s="3"/>
      <c r="AY15" s="3"/>
      <c r="AZ15" s="37"/>
      <c r="BA15" s="8"/>
      <c r="BB15" s="3"/>
      <c r="BC15" s="3"/>
      <c r="BD15" s="37"/>
    </row>
    <row r="16" spans="1:60" ht="23.25" customHeight="1" thickBot="1" x14ac:dyDescent="0.25">
      <c r="A16" s="266"/>
      <c r="B16" s="267"/>
      <c r="C16" s="269"/>
      <c r="D16" s="6" t="s">
        <v>15</v>
      </c>
      <c r="E16" s="144"/>
      <c r="F16" s="47">
        <f t="shared" si="0"/>
        <v>0</v>
      </c>
      <c r="G16" s="170"/>
      <c r="H16" s="160"/>
      <c r="I16" s="61"/>
      <c r="J16" s="2"/>
      <c r="K16" s="2"/>
      <c r="L16" s="14"/>
      <c r="M16" s="10"/>
      <c r="N16" s="2"/>
      <c r="O16" s="2"/>
      <c r="P16" s="14"/>
      <c r="Q16" s="5"/>
      <c r="R16" s="1"/>
      <c r="S16" s="1"/>
      <c r="T16" s="4"/>
      <c r="U16" s="9"/>
      <c r="V16" s="1"/>
      <c r="W16" s="1"/>
      <c r="X16" s="5"/>
      <c r="Y16" s="10"/>
      <c r="Z16" s="2"/>
      <c r="AA16" s="2"/>
      <c r="AB16" s="14"/>
      <c r="AC16" s="10"/>
      <c r="AD16" s="2"/>
      <c r="AE16" s="2"/>
      <c r="AF16" s="14"/>
      <c r="AG16" s="10"/>
      <c r="AH16" s="2"/>
      <c r="AI16" s="2"/>
      <c r="AJ16" s="14"/>
      <c r="AK16" s="10"/>
      <c r="AL16" s="2"/>
      <c r="AM16" s="2"/>
      <c r="AN16" s="14"/>
      <c r="AO16" s="10"/>
      <c r="AP16" s="2"/>
      <c r="AQ16" s="2"/>
      <c r="AR16" s="43"/>
      <c r="AS16" s="10"/>
      <c r="AT16" s="2"/>
      <c r="AU16" s="2"/>
      <c r="AV16" s="14"/>
      <c r="AW16" s="10"/>
      <c r="AX16" s="2"/>
      <c r="AY16" s="2"/>
      <c r="AZ16" s="14"/>
      <c r="BA16" s="10"/>
      <c r="BB16" s="2"/>
      <c r="BC16" s="2"/>
      <c r="BD16" s="14"/>
    </row>
    <row r="17" spans="1:56" ht="20.100000000000001" customHeight="1" x14ac:dyDescent="0.2">
      <c r="A17" s="265" t="s">
        <v>80</v>
      </c>
      <c r="B17" s="267" t="s">
        <v>72</v>
      </c>
      <c r="C17" s="268"/>
      <c r="D17" s="11" t="s">
        <v>14</v>
      </c>
      <c r="E17" s="144">
        <f>IF(F18=F17,100%,F18/F17)</f>
        <v>1</v>
      </c>
      <c r="F17" s="47">
        <f t="shared" ref="F17:F26" si="1">COUNT(I17:BD17)</f>
        <v>2</v>
      </c>
      <c r="G17" s="170"/>
      <c r="H17" s="143"/>
      <c r="I17" s="39"/>
      <c r="J17" s="35"/>
      <c r="K17" s="35"/>
      <c r="L17" s="40"/>
      <c r="M17" s="39"/>
      <c r="N17" s="3">
        <v>15</v>
      </c>
      <c r="O17" s="35"/>
      <c r="P17" s="36"/>
      <c r="Q17" s="41"/>
      <c r="R17" s="35"/>
      <c r="S17" s="35"/>
      <c r="T17" s="36"/>
      <c r="U17" s="8"/>
      <c r="V17" s="35"/>
      <c r="W17" s="35"/>
      <c r="X17" s="36"/>
      <c r="Y17" s="8"/>
      <c r="Z17" s="3">
        <v>6</v>
      </c>
      <c r="AA17" s="3"/>
      <c r="AB17" s="37"/>
      <c r="AC17" s="8"/>
      <c r="AD17" s="3"/>
      <c r="AE17" s="3"/>
      <c r="AF17" s="37"/>
      <c r="AG17" s="8"/>
      <c r="AH17" s="3"/>
      <c r="AI17" s="3"/>
      <c r="AJ17" s="37"/>
      <c r="AK17" s="8"/>
      <c r="AL17" s="3"/>
      <c r="AM17" s="3"/>
      <c r="AN17" s="37"/>
      <c r="AO17" s="8"/>
      <c r="AP17" s="3"/>
      <c r="AQ17" s="3"/>
      <c r="AR17" s="42"/>
      <c r="AS17" s="8"/>
      <c r="AT17" s="3"/>
      <c r="AU17" s="35"/>
      <c r="AV17" s="37"/>
      <c r="AW17" s="8"/>
      <c r="AX17" s="3"/>
      <c r="AY17" s="3"/>
      <c r="AZ17" s="37"/>
      <c r="BA17" s="8"/>
      <c r="BB17" s="3"/>
      <c r="BC17" s="3"/>
      <c r="BD17" s="37"/>
    </row>
    <row r="18" spans="1:56" ht="20.100000000000001" customHeight="1" thickBot="1" x14ac:dyDescent="0.25">
      <c r="A18" s="266"/>
      <c r="B18" s="267"/>
      <c r="C18" s="269"/>
      <c r="D18" s="6" t="s">
        <v>15</v>
      </c>
      <c r="E18" s="144"/>
      <c r="F18" s="47">
        <f t="shared" si="1"/>
        <v>2</v>
      </c>
      <c r="G18" s="170"/>
      <c r="H18" s="160"/>
      <c r="I18" s="38"/>
      <c r="J18" s="2"/>
      <c r="K18" s="2"/>
      <c r="L18" s="14"/>
      <c r="M18" s="10"/>
      <c r="N18" s="2">
        <v>15</v>
      </c>
      <c r="O18" s="2"/>
      <c r="P18" s="14"/>
      <c r="Q18" s="5"/>
      <c r="R18" s="1"/>
      <c r="S18" s="1"/>
      <c r="T18" s="4"/>
      <c r="U18" s="9"/>
      <c r="V18" s="1"/>
      <c r="W18" s="1"/>
      <c r="X18" s="5"/>
      <c r="Y18" s="10"/>
      <c r="Z18" s="2">
        <v>6</v>
      </c>
      <c r="AA18" s="2"/>
      <c r="AB18" s="14"/>
      <c r="AC18" s="10"/>
      <c r="AD18" s="2"/>
      <c r="AE18" s="2"/>
      <c r="AF18" s="14"/>
      <c r="AG18" s="10"/>
      <c r="AH18" s="2"/>
      <c r="AI18" s="2"/>
      <c r="AJ18" s="14"/>
      <c r="AK18" s="10"/>
      <c r="AL18" s="2"/>
      <c r="AM18" s="2"/>
      <c r="AN18" s="14"/>
      <c r="AO18" s="10"/>
      <c r="AP18" s="2"/>
      <c r="AQ18" s="2"/>
      <c r="AR18" s="43"/>
      <c r="AS18" s="10"/>
      <c r="AT18" s="2"/>
      <c r="AU18" s="2"/>
      <c r="AV18" s="14"/>
      <c r="AW18" s="10"/>
      <c r="AX18" s="2"/>
      <c r="AY18" s="2"/>
      <c r="AZ18" s="14"/>
      <c r="BA18" s="10"/>
      <c r="BB18" s="2"/>
      <c r="BC18" s="2"/>
      <c r="BD18" s="14"/>
    </row>
    <row r="19" spans="1:56" ht="20.100000000000001" customHeight="1" x14ac:dyDescent="0.2">
      <c r="A19" s="266"/>
      <c r="B19" s="267" t="s">
        <v>73</v>
      </c>
      <c r="C19" s="268"/>
      <c r="D19" s="11" t="s">
        <v>14</v>
      </c>
      <c r="E19" s="144">
        <f>IF(F20=F19,100%,F20/F19)</f>
        <v>1</v>
      </c>
      <c r="F19" s="47">
        <f t="shared" si="1"/>
        <v>0</v>
      </c>
      <c r="G19" s="170"/>
      <c r="H19" s="143"/>
      <c r="I19" s="39"/>
      <c r="J19" s="35"/>
      <c r="K19" s="35"/>
      <c r="L19" s="40"/>
      <c r="M19" s="39"/>
      <c r="N19" s="3"/>
      <c r="O19" s="35"/>
      <c r="P19" s="36"/>
      <c r="Q19" s="41"/>
      <c r="R19" s="35"/>
      <c r="S19" s="35"/>
      <c r="T19" s="36"/>
      <c r="U19" s="8"/>
      <c r="V19" s="35"/>
      <c r="W19" s="35"/>
      <c r="X19" s="36"/>
      <c r="Y19" s="8"/>
      <c r="Z19" s="3"/>
      <c r="AA19" s="3"/>
      <c r="AB19" s="37"/>
      <c r="AC19" s="8"/>
      <c r="AD19" s="3"/>
      <c r="AE19" s="3"/>
      <c r="AF19" s="37"/>
      <c r="AG19" s="8"/>
      <c r="AH19" s="3"/>
      <c r="AI19" s="3"/>
      <c r="AJ19" s="37"/>
      <c r="AK19" s="8"/>
      <c r="AL19" s="3"/>
      <c r="AM19" s="3"/>
      <c r="AN19" s="37"/>
      <c r="AO19" s="8"/>
      <c r="AP19" s="3"/>
      <c r="AQ19" s="3"/>
      <c r="AR19" s="42"/>
      <c r="AS19" s="8"/>
      <c r="AT19" s="3"/>
      <c r="AU19" s="35"/>
      <c r="AV19" s="37"/>
      <c r="AW19" s="8"/>
      <c r="AX19" s="3"/>
      <c r="AY19" s="3"/>
      <c r="AZ19" s="37"/>
      <c r="BA19" s="8"/>
      <c r="BB19" s="3"/>
      <c r="BC19" s="3"/>
      <c r="BD19" s="37"/>
    </row>
    <row r="20" spans="1:56" ht="20.100000000000001" customHeight="1" thickBot="1" x14ac:dyDescent="0.25">
      <c r="A20" s="266"/>
      <c r="B20" s="267"/>
      <c r="C20" s="269"/>
      <c r="D20" s="6" t="s">
        <v>15</v>
      </c>
      <c r="E20" s="144"/>
      <c r="F20" s="47">
        <f t="shared" si="1"/>
        <v>0</v>
      </c>
      <c r="G20" s="170"/>
      <c r="H20" s="160"/>
      <c r="I20" s="38"/>
      <c r="J20" s="2"/>
      <c r="K20" s="2"/>
      <c r="L20" s="14"/>
      <c r="M20" s="10"/>
      <c r="N20" s="2"/>
      <c r="O20" s="2"/>
      <c r="P20" s="14"/>
      <c r="Q20" s="5"/>
      <c r="R20" s="1"/>
      <c r="S20" s="1"/>
      <c r="T20" s="4"/>
      <c r="U20" s="9"/>
      <c r="V20" s="1"/>
      <c r="W20" s="1"/>
      <c r="X20" s="5"/>
      <c r="Y20" s="10"/>
      <c r="Z20" s="2"/>
      <c r="AA20" s="2"/>
      <c r="AB20" s="14"/>
      <c r="AC20" s="10"/>
      <c r="AD20" s="2"/>
      <c r="AE20" s="2"/>
      <c r="AF20" s="14"/>
      <c r="AG20" s="10"/>
      <c r="AH20" s="2"/>
      <c r="AI20" s="2"/>
      <c r="AJ20" s="14"/>
      <c r="AK20" s="10"/>
      <c r="AL20" s="2"/>
      <c r="AM20" s="2"/>
      <c r="AN20" s="14"/>
      <c r="AO20" s="10"/>
      <c r="AP20" s="2"/>
      <c r="AQ20" s="2"/>
      <c r="AR20" s="43"/>
      <c r="AS20" s="10"/>
      <c r="AT20" s="2"/>
      <c r="AU20" s="2"/>
      <c r="AV20" s="14"/>
      <c r="AW20" s="10"/>
      <c r="AX20" s="2"/>
      <c r="AY20" s="2"/>
      <c r="AZ20" s="14"/>
      <c r="BA20" s="10"/>
      <c r="BB20" s="2"/>
      <c r="BC20" s="2"/>
      <c r="BD20" s="14"/>
    </row>
    <row r="21" spans="1:56" ht="20.100000000000001" customHeight="1" x14ac:dyDescent="0.2">
      <c r="A21" s="266"/>
      <c r="B21" s="267" t="s">
        <v>74</v>
      </c>
      <c r="C21" s="268"/>
      <c r="D21" s="11" t="s">
        <v>14</v>
      </c>
      <c r="E21" s="144">
        <f>IF(F22=F21,100%,F22/F21)</f>
        <v>1</v>
      </c>
      <c r="F21" s="47">
        <f t="shared" si="1"/>
        <v>0</v>
      </c>
      <c r="G21" s="170"/>
      <c r="H21" s="143"/>
      <c r="I21" s="39"/>
      <c r="J21" s="35"/>
      <c r="K21" s="35"/>
      <c r="L21" s="40"/>
      <c r="M21" s="39"/>
      <c r="N21" s="3"/>
      <c r="O21" s="35"/>
      <c r="P21" s="36"/>
      <c r="Q21" s="41"/>
      <c r="R21" s="35"/>
      <c r="S21" s="35"/>
      <c r="T21" s="36"/>
      <c r="U21" s="8"/>
      <c r="V21" s="35"/>
      <c r="W21" s="35"/>
      <c r="X21" s="36"/>
      <c r="Y21" s="8"/>
      <c r="Z21" s="3"/>
      <c r="AA21" s="3"/>
      <c r="AB21" s="37"/>
      <c r="AC21" s="8"/>
      <c r="AD21" s="3"/>
      <c r="AE21" s="3"/>
      <c r="AF21" s="37"/>
      <c r="AG21" s="8"/>
      <c r="AH21" s="3"/>
      <c r="AI21" s="3"/>
      <c r="AJ21" s="37"/>
      <c r="AK21" s="8"/>
      <c r="AL21" s="3"/>
      <c r="AM21" s="3"/>
      <c r="AN21" s="37"/>
      <c r="AO21" s="8"/>
      <c r="AP21" s="3"/>
      <c r="AQ21" s="3"/>
      <c r="AR21" s="42"/>
      <c r="AS21" s="8"/>
      <c r="AT21" s="3"/>
      <c r="AU21" s="35"/>
      <c r="AV21" s="37"/>
      <c r="AW21" s="8"/>
      <c r="AX21" s="3"/>
      <c r="AY21" s="3"/>
      <c r="AZ21" s="37"/>
      <c r="BA21" s="8"/>
      <c r="BB21" s="3"/>
      <c r="BC21" s="3"/>
      <c r="BD21" s="37"/>
    </row>
    <row r="22" spans="1:56" ht="20.100000000000001" customHeight="1" thickBot="1" x14ac:dyDescent="0.25">
      <c r="A22" s="266"/>
      <c r="B22" s="267"/>
      <c r="C22" s="269"/>
      <c r="D22" s="6" t="s">
        <v>15</v>
      </c>
      <c r="E22" s="144"/>
      <c r="F22" s="47">
        <f t="shared" si="1"/>
        <v>0</v>
      </c>
      <c r="G22" s="170"/>
      <c r="H22" s="160"/>
      <c r="I22" s="38"/>
      <c r="J22" s="2"/>
      <c r="K22" s="2"/>
      <c r="L22" s="14"/>
      <c r="M22" s="10"/>
      <c r="N22" s="2"/>
      <c r="O22" s="2"/>
      <c r="P22" s="14"/>
      <c r="Q22" s="5"/>
      <c r="R22" s="1"/>
      <c r="S22" s="1"/>
      <c r="T22" s="4"/>
      <c r="U22" s="9"/>
      <c r="V22" s="1"/>
      <c r="W22" s="1"/>
      <c r="X22" s="5"/>
      <c r="Y22" s="10"/>
      <c r="Z22" s="2"/>
      <c r="AA22" s="2"/>
      <c r="AB22" s="14"/>
      <c r="AC22" s="10"/>
      <c r="AD22" s="2"/>
      <c r="AE22" s="2"/>
      <c r="AF22" s="14"/>
      <c r="AG22" s="10"/>
      <c r="AH22" s="2"/>
      <c r="AI22" s="2"/>
      <c r="AJ22" s="14"/>
      <c r="AK22" s="10"/>
      <c r="AL22" s="2"/>
      <c r="AM22" s="2"/>
      <c r="AN22" s="14"/>
      <c r="AO22" s="10"/>
      <c r="AP22" s="2"/>
      <c r="AQ22" s="2"/>
      <c r="AR22" s="43"/>
      <c r="AS22" s="10"/>
      <c r="AT22" s="2"/>
      <c r="AU22" s="2"/>
      <c r="AV22" s="14"/>
      <c r="AW22" s="10"/>
      <c r="AX22" s="2"/>
      <c r="AY22" s="2"/>
      <c r="AZ22" s="14"/>
      <c r="BA22" s="10"/>
      <c r="BB22" s="2"/>
      <c r="BC22" s="2"/>
      <c r="BD22" s="14"/>
    </row>
    <row r="23" spans="1:56" ht="20.100000000000001" customHeight="1" x14ac:dyDescent="0.2">
      <c r="A23" s="266"/>
      <c r="B23" s="267" t="s">
        <v>75</v>
      </c>
      <c r="C23" s="268"/>
      <c r="D23" s="11" t="s">
        <v>14</v>
      </c>
      <c r="E23" s="144">
        <f>IF(F24=F23,100%,F24/F23)</f>
        <v>1</v>
      </c>
      <c r="F23" s="47">
        <f t="shared" si="1"/>
        <v>0</v>
      </c>
      <c r="G23" s="170"/>
      <c r="H23" s="143"/>
      <c r="I23" s="39"/>
      <c r="J23" s="35"/>
      <c r="K23" s="35"/>
      <c r="L23" s="40"/>
      <c r="M23" s="39"/>
      <c r="N23" s="3"/>
      <c r="O23" s="35"/>
      <c r="P23" s="36"/>
      <c r="Q23" s="41"/>
      <c r="R23" s="35"/>
      <c r="S23" s="35"/>
      <c r="T23" s="36"/>
      <c r="U23" s="8"/>
      <c r="V23" s="35"/>
      <c r="W23" s="35"/>
      <c r="X23" s="36"/>
      <c r="Y23" s="8"/>
      <c r="Z23" s="3"/>
      <c r="AA23" s="3"/>
      <c r="AB23" s="37"/>
      <c r="AC23" s="8"/>
      <c r="AD23" s="3"/>
      <c r="AE23" s="3"/>
      <c r="AF23" s="37"/>
      <c r="AG23" s="8"/>
      <c r="AH23" s="3"/>
      <c r="AI23" s="3"/>
      <c r="AJ23" s="37"/>
      <c r="AK23" s="8"/>
      <c r="AL23" s="3"/>
      <c r="AM23" s="3"/>
      <c r="AN23" s="37"/>
      <c r="AO23" s="8"/>
      <c r="AP23" s="3"/>
      <c r="AQ23" s="3"/>
      <c r="AR23" s="42"/>
      <c r="AS23" s="8"/>
      <c r="AT23" s="3"/>
      <c r="AU23" s="35"/>
      <c r="AV23" s="37"/>
      <c r="AW23" s="8"/>
      <c r="AX23" s="3"/>
      <c r="AY23" s="3"/>
      <c r="AZ23" s="37"/>
      <c r="BA23" s="8"/>
      <c r="BB23" s="3"/>
      <c r="BC23" s="3"/>
      <c r="BD23" s="37"/>
    </row>
    <row r="24" spans="1:56" ht="20.100000000000001" customHeight="1" thickBot="1" x14ac:dyDescent="0.25">
      <c r="A24" s="266"/>
      <c r="B24" s="267"/>
      <c r="C24" s="269"/>
      <c r="D24" s="6" t="s">
        <v>15</v>
      </c>
      <c r="E24" s="144"/>
      <c r="F24" s="47">
        <f t="shared" si="1"/>
        <v>0</v>
      </c>
      <c r="G24" s="170"/>
      <c r="H24" s="160"/>
      <c r="I24" s="38"/>
      <c r="J24" s="2"/>
      <c r="K24" s="2"/>
      <c r="L24" s="14"/>
      <c r="M24" s="10"/>
      <c r="N24" s="2"/>
      <c r="O24" s="2"/>
      <c r="P24" s="14"/>
      <c r="Q24" s="5"/>
      <c r="R24" s="1"/>
      <c r="S24" s="1"/>
      <c r="T24" s="4"/>
      <c r="U24" s="9"/>
      <c r="V24" s="1"/>
      <c r="W24" s="1"/>
      <c r="X24" s="5"/>
      <c r="Y24" s="10"/>
      <c r="Z24" s="2"/>
      <c r="AA24" s="2"/>
      <c r="AB24" s="14"/>
      <c r="AC24" s="10"/>
      <c r="AD24" s="2"/>
      <c r="AE24" s="2"/>
      <c r="AF24" s="14"/>
      <c r="AG24" s="10"/>
      <c r="AH24" s="2"/>
      <c r="AI24" s="2"/>
      <c r="AJ24" s="14"/>
      <c r="AK24" s="10"/>
      <c r="AL24" s="2"/>
      <c r="AM24" s="2"/>
      <c r="AN24" s="14"/>
      <c r="AO24" s="10"/>
      <c r="AP24" s="2"/>
      <c r="AQ24" s="2"/>
      <c r="AR24" s="43"/>
      <c r="AS24" s="10"/>
      <c r="AT24" s="2"/>
      <c r="AU24" s="2"/>
      <c r="AV24" s="14"/>
      <c r="AW24" s="10"/>
      <c r="AX24" s="2"/>
      <c r="AY24" s="2"/>
      <c r="AZ24" s="14"/>
      <c r="BA24" s="10"/>
      <c r="BB24" s="2"/>
      <c r="BC24" s="2"/>
      <c r="BD24" s="14"/>
    </row>
    <row r="25" spans="1:56" ht="20.100000000000001" customHeight="1" x14ac:dyDescent="0.2">
      <c r="A25" s="266"/>
      <c r="B25" s="267" t="s">
        <v>77</v>
      </c>
      <c r="C25" s="268"/>
      <c r="D25" s="11" t="s">
        <v>14</v>
      </c>
      <c r="E25" s="144">
        <f>IF(F26=F25,100%,F26/F25)</f>
        <v>1</v>
      </c>
      <c r="F25" s="47">
        <f t="shared" si="1"/>
        <v>0</v>
      </c>
      <c r="G25" s="170" t="s">
        <v>79</v>
      </c>
      <c r="H25" s="143" t="s">
        <v>64</v>
      </c>
      <c r="I25" s="39"/>
      <c r="J25" s="35"/>
      <c r="K25" s="35"/>
      <c r="L25" s="40"/>
      <c r="M25" s="39"/>
      <c r="N25" s="3"/>
      <c r="O25" s="35"/>
      <c r="P25" s="36"/>
      <c r="Q25" s="41"/>
      <c r="R25" s="35"/>
      <c r="S25" s="35"/>
      <c r="T25" s="36"/>
      <c r="U25" s="8"/>
      <c r="V25" s="35"/>
      <c r="W25" s="35"/>
      <c r="X25" s="36"/>
      <c r="Y25" s="8"/>
      <c r="Z25" s="3"/>
      <c r="AA25" s="3"/>
      <c r="AB25" s="37"/>
      <c r="AC25" s="8"/>
      <c r="AD25" s="3"/>
      <c r="AE25" s="3"/>
      <c r="AF25" s="37"/>
      <c r="AG25" s="8"/>
      <c r="AH25" s="3"/>
      <c r="AI25" s="3"/>
      <c r="AJ25" s="37"/>
      <c r="AK25" s="8"/>
      <c r="AL25" s="3"/>
      <c r="AM25" s="3"/>
      <c r="AN25" s="37"/>
      <c r="AO25" s="8"/>
      <c r="AP25" s="3"/>
      <c r="AQ25" s="3"/>
      <c r="AR25" s="42"/>
      <c r="AS25" s="8"/>
      <c r="AT25" s="3"/>
      <c r="AU25" s="35"/>
      <c r="AV25" s="37"/>
      <c r="AW25" s="8"/>
      <c r="AX25" s="3"/>
      <c r="AY25" s="3"/>
      <c r="AZ25" s="37"/>
      <c r="BA25" s="8"/>
      <c r="BB25" s="3"/>
      <c r="BC25" s="3"/>
      <c r="BD25" s="37"/>
    </row>
    <row r="26" spans="1:56" ht="20.100000000000001" customHeight="1" thickBot="1" x14ac:dyDescent="0.25">
      <c r="A26" s="266"/>
      <c r="B26" s="267"/>
      <c r="C26" s="269"/>
      <c r="D26" s="6" t="s">
        <v>15</v>
      </c>
      <c r="E26" s="144"/>
      <c r="F26" s="47">
        <f t="shared" si="1"/>
        <v>0</v>
      </c>
      <c r="G26" s="170"/>
      <c r="H26" s="160"/>
      <c r="I26" s="38"/>
      <c r="J26" s="2"/>
      <c r="K26" s="2"/>
      <c r="L26" s="14"/>
      <c r="M26" s="10"/>
      <c r="N26" s="2"/>
      <c r="O26" s="2"/>
      <c r="P26" s="14"/>
      <c r="Q26" s="5"/>
      <c r="R26" s="1"/>
      <c r="S26" s="1"/>
      <c r="T26" s="4"/>
      <c r="U26" s="9"/>
      <c r="V26" s="1"/>
      <c r="W26" s="1"/>
      <c r="X26" s="5"/>
      <c r="Y26" s="10"/>
      <c r="Z26" s="2"/>
      <c r="AA26" s="2"/>
      <c r="AB26" s="14"/>
      <c r="AC26" s="10"/>
      <c r="AD26" s="2"/>
      <c r="AE26" s="2"/>
      <c r="AF26" s="14"/>
      <c r="AG26" s="10"/>
      <c r="AH26" s="2"/>
      <c r="AI26" s="2"/>
      <c r="AJ26" s="14"/>
      <c r="AK26" s="10"/>
      <c r="AL26" s="2"/>
      <c r="AM26" s="2"/>
      <c r="AN26" s="14"/>
      <c r="AO26" s="10"/>
      <c r="AP26" s="2"/>
      <c r="AQ26" s="2"/>
      <c r="AR26" s="43"/>
      <c r="AS26" s="10"/>
      <c r="AT26" s="2"/>
      <c r="AU26" s="2"/>
      <c r="AV26" s="14"/>
      <c r="AW26" s="10"/>
      <c r="AX26" s="2"/>
      <c r="AY26" s="2"/>
      <c r="AZ26" s="14"/>
      <c r="BA26" s="10"/>
      <c r="BB26" s="2"/>
      <c r="BC26" s="2"/>
      <c r="BD26" s="14"/>
    </row>
    <row r="27" spans="1:56" ht="20.100000000000001" customHeight="1" x14ac:dyDescent="0.2">
      <c r="A27" s="265" t="s">
        <v>81</v>
      </c>
      <c r="B27" s="267" t="s">
        <v>72</v>
      </c>
      <c r="C27" s="268"/>
      <c r="D27" s="11" t="s">
        <v>14</v>
      </c>
      <c r="E27" s="144">
        <f>IF(F28=F27,100%,F28/F27)</f>
        <v>1</v>
      </c>
      <c r="F27" s="47">
        <f t="shared" ref="F27:F36" si="2">COUNT(I27:BD27)</f>
        <v>0</v>
      </c>
      <c r="G27" s="170"/>
      <c r="H27" s="143"/>
      <c r="I27" s="39"/>
      <c r="J27" s="35"/>
      <c r="K27" s="35"/>
      <c r="L27" s="40"/>
      <c r="M27" s="39"/>
      <c r="N27" s="3"/>
      <c r="O27" s="35"/>
      <c r="P27" s="36"/>
      <c r="Q27" s="41"/>
      <c r="R27" s="35"/>
      <c r="S27" s="35"/>
      <c r="T27" s="36"/>
      <c r="U27" s="8"/>
      <c r="V27" s="35"/>
      <c r="W27" s="35"/>
      <c r="X27" s="36"/>
      <c r="Y27" s="8"/>
      <c r="Z27" s="3"/>
      <c r="AA27" s="3"/>
      <c r="AB27" s="37"/>
      <c r="AC27" s="8"/>
      <c r="AD27" s="3"/>
      <c r="AE27" s="3"/>
      <c r="AF27" s="37"/>
      <c r="AG27" s="8"/>
      <c r="AH27" s="3"/>
      <c r="AI27" s="3"/>
      <c r="AJ27" s="37"/>
      <c r="AK27" s="8"/>
      <c r="AL27" s="3"/>
      <c r="AM27" s="3"/>
      <c r="AN27" s="37"/>
      <c r="AO27" s="8"/>
      <c r="AP27" s="3"/>
      <c r="AQ27" s="3"/>
      <c r="AR27" s="42"/>
      <c r="AS27" s="8"/>
      <c r="AT27" s="3"/>
      <c r="AU27" s="35"/>
      <c r="AV27" s="37"/>
      <c r="AW27" s="8"/>
      <c r="AX27" s="3"/>
      <c r="AY27" s="3"/>
      <c r="AZ27" s="37"/>
      <c r="BA27" s="8"/>
      <c r="BB27" s="3"/>
      <c r="BC27" s="3"/>
      <c r="BD27" s="37"/>
    </row>
    <row r="28" spans="1:56" ht="20.100000000000001" customHeight="1" thickBot="1" x14ac:dyDescent="0.25">
      <c r="A28" s="266"/>
      <c r="B28" s="267"/>
      <c r="C28" s="269"/>
      <c r="D28" s="6" t="s">
        <v>15</v>
      </c>
      <c r="E28" s="144"/>
      <c r="F28" s="47">
        <f t="shared" si="2"/>
        <v>0</v>
      </c>
      <c r="G28" s="170"/>
      <c r="H28" s="160"/>
      <c r="I28" s="38"/>
      <c r="J28" s="2"/>
      <c r="K28" s="2"/>
      <c r="L28" s="14"/>
      <c r="M28" s="10"/>
      <c r="N28" s="2"/>
      <c r="O28" s="2"/>
      <c r="P28" s="14"/>
      <c r="Q28" s="5"/>
      <c r="R28" s="1"/>
      <c r="S28" s="1"/>
      <c r="T28" s="4"/>
      <c r="U28" s="9"/>
      <c r="V28" s="1"/>
      <c r="W28" s="1"/>
      <c r="X28" s="5"/>
      <c r="Y28" s="10"/>
      <c r="Z28" s="2"/>
      <c r="AA28" s="2"/>
      <c r="AB28" s="14"/>
      <c r="AC28" s="10"/>
      <c r="AD28" s="2"/>
      <c r="AE28" s="2"/>
      <c r="AF28" s="14"/>
      <c r="AG28" s="10"/>
      <c r="AH28" s="2"/>
      <c r="AI28" s="2"/>
      <c r="AJ28" s="14"/>
      <c r="AK28" s="10"/>
      <c r="AL28" s="2"/>
      <c r="AM28" s="2"/>
      <c r="AN28" s="14"/>
      <c r="AO28" s="10"/>
      <c r="AP28" s="2"/>
      <c r="AQ28" s="2"/>
      <c r="AR28" s="43"/>
      <c r="AS28" s="10"/>
      <c r="AT28" s="2"/>
      <c r="AU28" s="2"/>
      <c r="AV28" s="14"/>
      <c r="AW28" s="10"/>
      <c r="AX28" s="2"/>
      <c r="AY28" s="2"/>
      <c r="AZ28" s="14"/>
      <c r="BA28" s="10"/>
      <c r="BB28" s="2"/>
      <c r="BC28" s="2"/>
      <c r="BD28" s="14"/>
    </row>
    <row r="29" spans="1:56" ht="20.100000000000001" customHeight="1" x14ac:dyDescent="0.2">
      <c r="A29" s="266"/>
      <c r="B29" s="267" t="s">
        <v>73</v>
      </c>
      <c r="C29" s="268"/>
      <c r="D29" s="11" t="s">
        <v>14</v>
      </c>
      <c r="E29" s="144">
        <f>IF(F30=F29,100%,F30/F29)</f>
        <v>1</v>
      </c>
      <c r="F29" s="47">
        <f t="shared" si="2"/>
        <v>0</v>
      </c>
      <c r="G29" s="170"/>
      <c r="H29" s="143"/>
      <c r="I29" s="39"/>
      <c r="J29" s="35"/>
      <c r="K29" s="35"/>
      <c r="L29" s="40"/>
      <c r="M29" s="39"/>
      <c r="N29" s="3"/>
      <c r="O29" s="35"/>
      <c r="P29" s="36"/>
      <c r="Q29" s="41"/>
      <c r="R29" s="35"/>
      <c r="S29" s="35"/>
      <c r="T29" s="36"/>
      <c r="U29" s="8"/>
      <c r="V29" s="35"/>
      <c r="W29" s="35"/>
      <c r="X29" s="36"/>
      <c r="Y29" s="8"/>
      <c r="Z29" s="3"/>
      <c r="AA29" s="3"/>
      <c r="AB29" s="37"/>
      <c r="AC29" s="8"/>
      <c r="AD29" s="3"/>
      <c r="AE29" s="3"/>
      <c r="AF29" s="37"/>
      <c r="AG29" s="8"/>
      <c r="AH29" s="3"/>
      <c r="AI29" s="3"/>
      <c r="AJ29" s="37"/>
      <c r="AK29" s="8"/>
      <c r="AL29" s="3"/>
      <c r="AM29" s="3"/>
      <c r="AN29" s="37"/>
      <c r="AO29" s="8"/>
      <c r="AP29" s="3"/>
      <c r="AQ29" s="3"/>
      <c r="AR29" s="42"/>
      <c r="AS29" s="8"/>
      <c r="AT29" s="3"/>
      <c r="AU29" s="35"/>
      <c r="AV29" s="37"/>
      <c r="AW29" s="8"/>
      <c r="AX29" s="3"/>
      <c r="AY29" s="3"/>
      <c r="AZ29" s="37"/>
      <c r="BA29" s="8"/>
      <c r="BB29" s="3"/>
      <c r="BC29" s="3"/>
      <c r="BD29" s="37"/>
    </row>
    <row r="30" spans="1:56" ht="20.100000000000001" customHeight="1" thickBot="1" x14ac:dyDescent="0.25">
      <c r="A30" s="266"/>
      <c r="B30" s="267"/>
      <c r="C30" s="269"/>
      <c r="D30" s="6" t="s">
        <v>15</v>
      </c>
      <c r="E30" s="144"/>
      <c r="F30" s="47">
        <f t="shared" si="2"/>
        <v>0</v>
      </c>
      <c r="G30" s="170"/>
      <c r="H30" s="160"/>
      <c r="I30" s="38"/>
      <c r="J30" s="2"/>
      <c r="K30" s="2"/>
      <c r="L30" s="14"/>
      <c r="M30" s="10"/>
      <c r="N30" s="2"/>
      <c r="O30" s="2"/>
      <c r="P30" s="14"/>
      <c r="Q30" s="5"/>
      <c r="R30" s="1"/>
      <c r="S30" s="1"/>
      <c r="T30" s="4"/>
      <c r="U30" s="9"/>
      <c r="V30" s="1"/>
      <c r="W30" s="1"/>
      <c r="X30" s="5"/>
      <c r="Y30" s="10"/>
      <c r="Z30" s="2"/>
      <c r="AA30" s="2"/>
      <c r="AB30" s="14"/>
      <c r="AC30" s="10"/>
      <c r="AD30" s="2"/>
      <c r="AE30" s="2"/>
      <c r="AF30" s="14"/>
      <c r="AG30" s="10"/>
      <c r="AH30" s="2"/>
      <c r="AI30" s="2"/>
      <c r="AJ30" s="14"/>
      <c r="AK30" s="10"/>
      <c r="AL30" s="2"/>
      <c r="AM30" s="2"/>
      <c r="AN30" s="14"/>
      <c r="AO30" s="10"/>
      <c r="AP30" s="2"/>
      <c r="AQ30" s="2"/>
      <c r="AR30" s="43"/>
      <c r="AS30" s="10"/>
      <c r="AT30" s="2"/>
      <c r="AU30" s="2"/>
      <c r="AV30" s="14"/>
      <c r="AW30" s="10"/>
      <c r="AX30" s="2"/>
      <c r="AY30" s="2"/>
      <c r="AZ30" s="14"/>
      <c r="BA30" s="10"/>
      <c r="BB30" s="2"/>
      <c r="BC30" s="2"/>
      <c r="BD30" s="14"/>
    </row>
    <row r="31" spans="1:56" ht="20.100000000000001" customHeight="1" x14ac:dyDescent="0.2">
      <c r="A31" s="266"/>
      <c r="B31" s="267" t="s">
        <v>74</v>
      </c>
      <c r="C31" s="268"/>
      <c r="D31" s="11" t="s">
        <v>14</v>
      </c>
      <c r="E31" s="144">
        <f>IF(F32=F31,100%,F32/F31)</f>
        <v>1</v>
      </c>
      <c r="F31" s="47">
        <f t="shared" si="2"/>
        <v>0</v>
      </c>
      <c r="G31" s="170"/>
      <c r="H31" s="143"/>
      <c r="I31" s="39"/>
      <c r="J31" s="35"/>
      <c r="K31" s="35"/>
      <c r="L31" s="40"/>
      <c r="M31" s="39"/>
      <c r="N31" s="3"/>
      <c r="O31" s="35"/>
      <c r="P31" s="36"/>
      <c r="Q31" s="41"/>
      <c r="R31" s="35"/>
      <c r="S31" s="35"/>
      <c r="T31" s="36"/>
      <c r="U31" s="8"/>
      <c r="V31" s="35"/>
      <c r="W31" s="35"/>
      <c r="X31" s="36"/>
      <c r="Y31" s="8"/>
      <c r="Z31" s="3"/>
      <c r="AA31" s="3"/>
      <c r="AB31" s="37"/>
      <c r="AC31" s="8"/>
      <c r="AD31" s="3"/>
      <c r="AE31" s="3"/>
      <c r="AF31" s="37"/>
      <c r="AG31" s="8"/>
      <c r="AH31" s="3"/>
      <c r="AI31" s="3"/>
      <c r="AJ31" s="37"/>
      <c r="AK31" s="8"/>
      <c r="AL31" s="3"/>
      <c r="AM31" s="3"/>
      <c r="AN31" s="37"/>
      <c r="AO31" s="8"/>
      <c r="AP31" s="3"/>
      <c r="AQ31" s="3"/>
      <c r="AR31" s="42"/>
      <c r="AS31" s="8"/>
      <c r="AT31" s="3"/>
      <c r="AU31" s="35"/>
      <c r="AV31" s="37"/>
      <c r="AW31" s="8"/>
      <c r="AX31" s="3"/>
      <c r="AY31" s="3"/>
      <c r="AZ31" s="37"/>
      <c r="BA31" s="8"/>
      <c r="BB31" s="3"/>
      <c r="BC31" s="3"/>
      <c r="BD31" s="37"/>
    </row>
    <row r="32" spans="1:56" ht="20.100000000000001" customHeight="1" thickBot="1" x14ac:dyDescent="0.25">
      <c r="A32" s="266"/>
      <c r="B32" s="267"/>
      <c r="C32" s="269"/>
      <c r="D32" s="6" t="s">
        <v>15</v>
      </c>
      <c r="E32" s="144"/>
      <c r="F32" s="47">
        <f t="shared" si="2"/>
        <v>0</v>
      </c>
      <c r="G32" s="170"/>
      <c r="H32" s="160"/>
      <c r="I32" s="38"/>
      <c r="J32" s="2"/>
      <c r="K32" s="2"/>
      <c r="L32" s="14"/>
      <c r="M32" s="10"/>
      <c r="N32" s="2"/>
      <c r="O32" s="2"/>
      <c r="P32" s="14"/>
      <c r="Q32" s="5"/>
      <c r="R32" s="1"/>
      <c r="S32" s="1"/>
      <c r="T32" s="4"/>
      <c r="U32" s="9"/>
      <c r="V32" s="1"/>
      <c r="W32" s="1"/>
      <c r="X32" s="5"/>
      <c r="Y32" s="10"/>
      <c r="Z32" s="2"/>
      <c r="AA32" s="2"/>
      <c r="AB32" s="14"/>
      <c r="AC32" s="10"/>
      <c r="AD32" s="2"/>
      <c r="AE32" s="2"/>
      <c r="AF32" s="14"/>
      <c r="AG32" s="10"/>
      <c r="AH32" s="2"/>
      <c r="AI32" s="2"/>
      <c r="AJ32" s="14"/>
      <c r="AK32" s="10"/>
      <c r="AL32" s="2"/>
      <c r="AM32" s="2"/>
      <c r="AN32" s="14"/>
      <c r="AO32" s="10"/>
      <c r="AP32" s="2"/>
      <c r="AQ32" s="2"/>
      <c r="AR32" s="43"/>
      <c r="AS32" s="10"/>
      <c r="AT32" s="2"/>
      <c r="AU32" s="2"/>
      <c r="AV32" s="14"/>
      <c r="AW32" s="10"/>
      <c r="AX32" s="2"/>
      <c r="AY32" s="2"/>
      <c r="AZ32" s="14"/>
      <c r="BA32" s="10"/>
      <c r="BB32" s="2"/>
      <c r="BC32" s="2"/>
      <c r="BD32" s="14"/>
    </row>
    <row r="33" spans="1:56" ht="20.100000000000001" customHeight="1" x14ac:dyDescent="0.2">
      <c r="A33" s="266"/>
      <c r="B33" s="267" t="s">
        <v>75</v>
      </c>
      <c r="C33" s="268"/>
      <c r="D33" s="11" t="s">
        <v>14</v>
      </c>
      <c r="E33" s="144">
        <f>IF(F34=F33,100%,F34/F33)</f>
        <v>1</v>
      </c>
      <c r="F33" s="47">
        <f t="shared" si="2"/>
        <v>0</v>
      </c>
      <c r="G33" s="170"/>
      <c r="H33" s="143"/>
      <c r="I33" s="39"/>
      <c r="J33" s="35"/>
      <c r="K33" s="35"/>
      <c r="L33" s="40"/>
      <c r="M33" s="39"/>
      <c r="N33" s="3"/>
      <c r="O33" s="35"/>
      <c r="P33" s="36"/>
      <c r="Q33" s="41"/>
      <c r="R33" s="35"/>
      <c r="S33" s="35"/>
      <c r="T33" s="36"/>
      <c r="U33" s="8"/>
      <c r="V33" s="35"/>
      <c r="W33" s="35"/>
      <c r="X33" s="36"/>
      <c r="Y33" s="8"/>
      <c r="Z33" s="3"/>
      <c r="AA33" s="3"/>
      <c r="AB33" s="37"/>
      <c r="AC33" s="8"/>
      <c r="AD33" s="3"/>
      <c r="AE33" s="3"/>
      <c r="AF33" s="37"/>
      <c r="AG33" s="8"/>
      <c r="AH33" s="3"/>
      <c r="AI33" s="3"/>
      <c r="AJ33" s="37"/>
      <c r="AK33" s="8"/>
      <c r="AL33" s="3"/>
      <c r="AM33" s="3"/>
      <c r="AN33" s="37"/>
      <c r="AO33" s="8"/>
      <c r="AP33" s="3"/>
      <c r="AQ33" s="3"/>
      <c r="AR33" s="42"/>
      <c r="AS33" s="8"/>
      <c r="AT33" s="3"/>
      <c r="AU33" s="35"/>
      <c r="AV33" s="37"/>
      <c r="AW33" s="8"/>
      <c r="AX33" s="3"/>
      <c r="AY33" s="3"/>
      <c r="AZ33" s="37"/>
      <c r="BA33" s="8"/>
      <c r="BB33" s="3"/>
      <c r="BC33" s="3"/>
      <c r="BD33" s="37"/>
    </row>
    <row r="34" spans="1:56" ht="20.100000000000001" customHeight="1" thickBot="1" x14ac:dyDescent="0.25">
      <c r="A34" s="266"/>
      <c r="B34" s="267"/>
      <c r="C34" s="269"/>
      <c r="D34" s="6" t="s">
        <v>15</v>
      </c>
      <c r="E34" s="144"/>
      <c r="F34" s="47">
        <f t="shared" si="2"/>
        <v>0</v>
      </c>
      <c r="G34" s="170"/>
      <c r="H34" s="160"/>
      <c r="I34" s="38"/>
      <c r="J34" s="2"/>
      <c r="K34" s="2"/>
      <c r="L34" s="14"/>
      <c r="M34" s="10"/>
      <c r="N34" s="2"/>
      <c r="O34" s="2"/>
      <c r="P34" s="14"/>
      <c r="Q34" s="5"/>
      <c r="R34" s="1"/>
      <c r="S34" s="1"/>
      <c r="T34" s="4"/>
      <c r="U34" s="9"/>
      <c r="V34" s="1"/>
      <c r="W34" s="1"/>
      <c r="X34" s="5"/>
      <c r="Y34" s="10"/>
      <c r="Z34" s="2"/>
      <c r="AA34" s="2"/>
      <c r="AB34" s="14"/>
      <c r="AC34" s="10"/>
      <c r="AD34" s="2"/>
      <c r="AE34" s="2"/>
      <c r="AF34" s="14"/>
      <c r="AG34" s="10"/>
      <c r="AH34" s="2"/>
      <c r="AI34" s="2"/>
      <c r="AJ34" s="14"/>
      <c r="AK34" s="10"/>
      <c r="AL34" s="2"/>
      <c r="AM34" s="2"/>
      <c r="AN34" s="14"/>
      <c r="AO34" s="10"/>
      <c r="AP34" s="2"/>
      <c r="AQ34" s="2"/>
      <c r="AR34" s="43"/>
      <c r="AS34" s="10"/>
      <c r="AT34" s="2"/>
      <c r="AU34" s="2"/>
      <c r="AV34" s="14"/>
      <c r="AW34" s="10"/>
      <c r="AX34" s="2"/>
      <c r="AY34" s="2"/>
      <c r="AZ34" s="14"/>
      <c r="BA34" s="10"/>
      <c r="BB34" s="2"/>
      <c r="BC34" s="2"/>
      <c r="BD34" s="14"/>
    </row>
    <row r="35" spans="1:56" ht="20.100000000000001" customHeight="1" x14ac:dyDescent="0.2">
      <c r="A35" s="266"/>
      <c r="B35" s="267" t="s">
        <v>77</v>
      </c>
      <c r="C35" s="268"/>
      <c r="D35" s="11" t="s">
        <v>14</v>
      </c>
      <c r="E35" s="144">
        <f>IF(F36=F35,100%,F36/F35)</f>
        <v>1</v>
      </c>
      <c r="F35" s="47">
        <f t="shared" si="2"/>
        <v>0</v>
      </c>
      <c r="G35" s="170" t="s">
        <v>79</v>
      </c>
      <c r="H35" s="143" t="s">
        <v>64</v>
      </c>
      <c r="I35" s="39"/>
      <c r="J35" s="35"/>
      <c r="K35" s="35"/>
      <c r="L35" s="40"/>
      <c r="M35" s="39"/>
      <c r="N35" s="3"/>
      <c r="O35" s="35"/>
      <c r="P35" s="36"/>
      <c r="Q35" s="41"/>
      <c r="R35" s="35"/>
      <c r="S35" s="35"/>
      <c r="T35" s="36"/>
      <c r="U35" s="8"/>
      <c r="V35" s="35"/>
      <c r="W35" s="35"/>
      <c r="X35" s="36"/>
      <c r="Y35" s="8"/>
      <c r="Z35" s="3"/>
      <c r="AA35" s="3"/>
      <c r="AB35" s="37"/>
      <c r="AC35" s="8"/>
      <c r="AD35" s="3"/>
      <c r="AE35" s="3"/>
      <c r="AF35" s="37"/>
      <c r="AG35" s="8"/>
      <c r="AH35" s="3"/>
      <c r="AI35" s="3"/>
      <c r="AJ35" s="37"/>
      <c r="AK35" s="8"/>
      <c r="AL35" s="3"/>
      <c r="AM35" s="3"/>
      <c r="AN35" s="37"/>
      <c r="AO35" s="8"/>
      <c r="AP35" s="3"/>
      <c r="AQ35" s="3"/>
      <c r="AR35" s="42"/>
      <c r="AS35" s="8"/>
      <c r="AT35" s="3"/>
      <c r="AU35" s="35"/>
      <c r="AV35" s="37"/>
      <c r="AW35" s="8"/>
      <c r="AX35" s="3"/>
      <c r="AY35" s="3"/>
      <c r="AZ35" s="37"/>
      <c r="BA35" s="8"/>
      <c r="BB35" s="3"/>
      <c r="BC35" s="3"/>
      <c r="BD35" s="37"/>
    </row>
    <row r="36" spans="1:56" ht="20.100000000000001" customHeight="1" thickBot="1" x14ac:dyDescent="0.25">
      <c r="A36" s="266"/>
      <c r="B36" s="267"/>
      <c r="C36" s="269"/>
      <c r="D36" s="6" t="s">
        <v>15</v>
      </c>
      <c r="E36" s="144"/>
      <c r="F36" s="47">
        <f t="shared" si="2"/>
        <v>0</v>
      </c>
      <c r="G36" s="170"/>
      <c r="H36" s="160"/>
      <c r="I36" s="38"/>
      <c r="J36" s="2"/>
      <c r="K36" s="2"/>
      <c r="L36" s="14"/>
      <c r="M36" s="10"/>
      <c r="N36" s="2"/>
      <c r="O36" s="2"/>
      <c r="P36" s="14"/>
      <c r="Q36" s="5"/>
      <c r="R36" s="1"/>
      <c r="S36" s="1"/>
      <c r="T36" s="4"/>
      <c r="U36" s="9"/>
      <c r="V36" s="1"/>
      <c r="W36" s="1"/>
      <c r="X36" s="5"/>
      <c r="Y36" s="10"/>
      <c r="Z36" s="2"/>
      <c r="AA36" s="2"/>
      <c r="AB36" s="14"/>
      <c r="AC36" s="10"/>
      <c r="AD36" s="2"/>
      <c r="AE36" s="2"/>
      <c r="AF36" s="14"/>
      <c r="AG36" s="10"/>
      <c r="AH36" s="2"/>
      <c r="AI36" s="2"/>
      <c r="AJ36" s="14"/>
      <c r="AK36" s="10"/>
      <c r="AL36" s="2"/>
      <c r="AM36" s="2"/>
      <c r="AN36" s="14"/>
      <c r="AO36" s="10"/>
      <c r="AP36" s="2"/>
      <c r="AQ36" s="2"/>
      <c r="AR36" s="43"/>
      <c r="AS36" s="10"/>
      <c r="AT36" s="2"/>
      <c r="AU36" s="2"/>
      <c r="AV36" s="14"/>
      <c r="AW36" s="10"/>
      <c r="AX36" s="2"/>
      <c r="AY36" s="2"/>
      <c r="AZ36" s="14"/>
      <c r="BA36" s="10"/>
      <c r="BB36" s="2"/>
      <c r="BC36" s="2"/>
      <c r="BD36" s="14"/>
    </row>
    <row r="37" spans="1:56" ht="12" customHeight="1" x14ac:dyDescent="0.2">
      <c r="A37" s="265" t="s">
        <v>82</v>
      </c>
      <c r="B37" s="267" t="s">
        <v>72</v>
      </c>
      <c r="C37" s="268"/>
      <c r="D37" s="11" t="s">
        <v>14</v>
      </c>
      <c r="E37" s="144">
        <f>IF(F38=F37,100%,F38/F37)</f>
        <v>1</v>
      </c>
      <c r="F37" s="47">
        <f t="shared" ref="F37:F100" si="3">COUNT(I37:BD37)</f>
        <v>0</v>
      </c>
      <c r="G37" s="170"/>
      <c r="H37" s="143"/>
      <c r="I37" s="39"/>
      <c r="J37" s="35"/>
      <c r="K37" s="35"/>
      <c r="L37" s="40"/>
      <c r="M37" s="39"/>
      <c r="N37" s="3"/>
      <c r="O37" s="35"/>
      <c r="P37" s="36"/>
      <c r="Q37" s="41"/>
      <c r="R37" s="35"/>
      <c r="S37" s="35"/>
      <c r="T37" s="36"/>
      <c r="U37" s="8"/>
      <c r="V37" s="35"/>
      <c r="W37" s="35"/>
      <c r="X37" s="36"/>
      <c r="Y37" s="8"/>
      <c r="Z37" s="3"/>
      <c r="AA37" s="3"/>
      <c r="AB37" s="37"/>
      <c r="AC37" s="8"/>
      <c r="AD37" s="3"/>
      <c r="AE37" s="3"/>
      <c r="AF37" s="37"/>
      <c r="AG37" s="8"/>
      <c r="AH37" s="3"/>
      <c r="AI37" s="3"/>
      <c r="AJ37" s="37"/>
      <c r="AK37" s="8"/>
      <c r="AL37" s="3"/>
      <c r="AM37" s="3"/>
      <c r="AN37" s="37"/>
      <c r="AO37" s="8"/>
      <c r="AP37" s="3"/>
      <c r="AQ37" s="3"/>
      <c r="AR37" s="42"/>
      <c r="AS37" s="8"/>
      <c r="AT37" s="3"/>
      <c r="AU37" s="35"/>
      <c r="AV37" s="37"/>
      <c r="AW37" s="8"/>
      <c r="AX37" s="3"/>
      <c r="AY37" s="3"/>
      <c r="AZ37" s="37"/>
      <c r="BA37" s="8"/>
      <c r="BB37" s="3"/>
      <c r="BC37" s="3"/>
      <c r="BD37" s="37"/>
    </row>
    <row r="38" spans="1:56" ht="12" customHeight="1" thickBot="1" x14ac:dyDescent="0.25">
      <c r="A38" s="266"/>
      <c r="B38" s="267"/>
      <c r="C38" s="269"/>
      <c r="D38" s="6" t="s">
        <v>15</v>
      </c>
      <c r="E38" s="144"/>
      <c r="F38" s="47">
        <f t="shared" si="3"/>
        <v>0</v>
      </c>
      <c r="G38" s="170"/>
      <c r="H38" s="160"/>
      <c r="I38" s="38"/>
      <c r="J38" s="2"/>
      <c r="K38" s="2"/>
      <c r="L38" s="14"/>
      <c r="M38" s="10"/>
      <c r="N38" s="2"/>
      <c r="O38" s="2"/>
      <c r="P38" s="14"/>
      <c r="Q38" s="5"/>
      <c r="R38" s="1"/>
      <c r="S38" s="1"/>
      <c r="T38" s="4"/>
      <c r="U38" s="9"/>
      <c r="V38" s="1"/>
      <c r="W38" s="1"/>
      <c r="X38" s="5"/>
      <c r="Y38" s="10"/>
      <c r="Z38" s="2"/>
      <c r="AA38" s="2"/>
      <c r="AB38" s="14"/>
      <c r="AC38" s="10"/>
      <c r="AD38" s="2"/>
      <c r="AE38" s="2"/>
      <c r="AF38" s="14"/>
      <c r="AG38" s="10"/>
      <c r="AH38" s="2"/>
      <c r="AI38" s="2"/>
      <c r="AJ38" s="14"/>
      <c r="AK38" s="10"/>
      <c r="AL38" s="2"/>
      <c r="AM38" s="2"/>
      <c r="AN38" s="14"/>
      <c r="AO38" s="10"/>
      <c r="AP38" s="2"/>
      <c r="AQ38" s="2"/>
      <c r="AR38" s="43"/>
      <c r="AS38" s="10"/>
      <c r="AT38" s="2"/>
      <c r="AU38" s="2"/>
      <c r="AV38" s="14"/>
      <c r="AW38" s="10"/>
      <c r="AX38" s="2"/>
      <c r="AY38" s="2"/>
      <c r="AZ38" s="14"/>
      <c r="BA38" s="10"/>
      <c r="BB38" s="2"/>
      <c r="BC38" s="2"/>
      <c r="BD38" s="14"/>
    </row>
    <row r="39" spans="1:56" ht="12" customHeight="1" x14ac:dyDescent="0.2">
      <c r="A39" s="266"/>
      <c r="B39" s="267" t="s">
        <v>73</v>
      </c>
      <c r="C39" s="268"/>
      <c r="D39" s="11" t="s">
        <v>14</v>
      </c>
      <c r="E39" s="144">
        <f>IF(F40=F39,100%,F40/F39)</f>
        <v>1</v>
      </c>
      <c r="F39" s="47">
        <f t="shared" si="3"/>
        <v>0</v>
      </c>
      <c r="G39" s="170"/>
      <c r="H39" s="143"/>
      <c r="I39" s="39"/>
      <c r="J39" s="35"/>
      <c r="K39" s="35"/>
      <c r="L39" s="40"/>
      <c r="M39" s="39"/>
      <c r="N39" s="3"/>
      <c r="O39" s="35"/>
      <c r="P39" s="36"/>
      <c r="Q39" s="41"/>
      <c r="R39" s="35"/>
      <c r="S39" s="35"/>
      <c r="T39" s="36"/>
      <c r="U39" s="8"/>
      <c r="V39" s="35"/>
      <c r="W39" s="35"/>
      <c r="X39" s="36"/>
      <c r="Y39" s="8"/>
      <c r="Z39" s="3"/>
      <c r="AA39" s="3"/>
      <c r="AB39" s="37"/>
      <c r="AC39" s="8"/>
      <c r="AD39" s="3"/>
      <c r="AE39" s="3"/>
      <c r="AF39" s="37"/>
      <c r="AG39" s="8"/>
      <c r="AH39" s="3"/>
      <c r="AI39" s="3"/>
      <c r="AJ39" s="37"/>
      <c r="AK39" s="8"/>
      <c r="AL39" s="3"/>
      <c r="AM39" s="3"/>
      <c r="AN39" s="37"/>
      <c r="AO39" s="8"/>
      <c r="AP39" s="3"/>
      <c r="AQ39" s="3"/>
      <c r="AR39" s="42"/>
      <c r="AS39" s="8"/>
      <c r="AT39" s="3"/>
      <c r="AU39" s="35"/>
      <c r="AV39" s="37"/>
      <c r="AW39" s="8"/>
      <c r="AX39" s="3"/>
      <c r="AY39" s="3"/>
      <c r="AZ39" s="37"/>
      <c r="BA39" s="8"/>
      <c r="BB39" s="3"/>
      <c r="BC39" s="3"/>
      <c r="BD39" s="37"/>
    </row>
    <row r="40" spans="1:56" ht="12" customHeight="1" thickBot="1" x14ac:dyDescent="0.25">
      <c r="A40" s="266"/>
      <c r="B40" s="267"/>
      <c r="C40" s="269"/>
      <c r="D40" s="6" t="s">
        <v>15</v>
      </c>
      <c r="E40" s="144"/>
      <c r="F40" s="47">
        <f t="shared" si="3"/>
        <v>0</v>
      </c>
      <c r="G40" s="170"/>
      <c r="H40" s="160"/>
      <c r="I40" s="38"/>
      <c r="J40" s="2"/>
      <c r="K40" s="2"/>
      <c r="L40" s="14"/>
      <c r="M40" s="10"/>
      <c r="N40" s="2"/>
      <c r="O40" s="2"/>
      <c r="P40" s="14"/>
      <c r="Q40" s="5"/>
      <c r="R40" s="1"/>
      <c r="S40" s="1"/>
      <c r="T40" s="4"/>
      <c r="U40" s="9"/>
      <c r="V40" s="1"/>
      <c r="W40" s="1"/>
      <c r="X40" s="5"/>
      <c r="Y40" s="10"/>
      <c r="Z40" s="2"/>
      <c r="AA40" s="2"/>
      <c r="AB40" s="14"/>
      <c r="AC40" s="10"/>
      <c r="AD40" s="2"/>
      <c r="AE40" s="2"/>
      <c r="AF40" s="14"/>
      <c r="AG40" s="10"/>
      <c r="AH40" s="2"/>
      <c r="AI40" s="2"/>
      <c r="AJ40" s="14"/>
      <c r="AK40" s="10"/>
      <c r="AL40" s="2"/>
      <c r="AM40" s="2"/>
      <c r="AN40" s="14"/>
      <c r="AO40" s="10"/>
      <c r="AP40" s="2"/>
      <c r="AQ40" s="2"/>
      <c r="AR40" s="43"/>
      <c r="AS40" s="10"/>
      <c r="AT40" s="2"/>
      <c r="AU40" s="2"/>
      <c r="AV40" s="14"/>
      <c r="AW40" s="10"/>
      <c r="AX40" s="2"/>
      <c r="AY40" s="2"/>
      <c r="AZ40" s="14"/>
      <c r="BA40" s="10"/>
      <c r="BB40" s="2"/>
      <c r="BC40" s="2"/>
      <c r="BD40" s="14"/>
    </row>
    <row r="41" spans="1:56" ht="12" customHeight="1" x14ac:dyDescent="0.2">
      <c r="A41" s="266"/>
      <c r="B41" s="267" t="s">
        <v>74</v>
      </c>
      <c r="C41" s="268"/>
      <c r="D41" s="11" t="s">
        <v>14</v>
      </c>
      <c r="E41" s="144">
        <f>IF(F42=F41,100%,F42/F41)</f>
        <v>1</v>
      </c>
      <c r="F41" s="47">
        <f t="shared" si="3"/>
        <v>0</v>
      </c>
      <c r="G41" s="170"/>
      <c r="H41" s="143"/>
      <c r="I41" s="39"/>
      <c r="J41" s="35"/>
      <c r="K41" s="35"/>
      <c r="L41" s="40"/>
      <c r="M41" s="39"/>
      <c r="N41" s="3"/>
      <c r="O41" s="35"/>
      <c r="P41" s="36"/>
      <c r="Q41" s="41"/>
      <c r="R41" s="35"/>
      <c r="S41" s="35"/>
      <c r="T41" s="36"/>
      <c r="U41" s="8"/>
      <c r="V41" s="35"/>
      <c r="W41" s="35"/>
      <c r="X41" s="36"/>
      <c r="Y41" s="8"/>
      <c r="Z41" s="3"/>
      <c r="AA41" s="3"/>
      <c r="AB41" s="37"/>
      <c r="AC41" s="8"/>
      <c r="AD41" s="3"/>
      <c r="AE41" s="3"/>
      <c r="AF41" s="37"/>
      <c r="AG41" s="8"/>
      <c r="AH41" s="3"/>
      <c r="AI41" s="3"/>
      <c r="AJ41" s="37"/>
      <c r="AK41" s="8"/>
      <c r="AL41" s="3"/>
      <c r="AM41" s="3"/>
      <c r="AN41" s="37"/>
      <c r="AO41" s="8"/>
      <c r="AP41" s="3"/>
      <c r="AQ41" s="3"/>
      <c r="AR41" s="42"/>
      <c r="AS41" s="8"/>
      <c r="AT41" s="3"/>
      <c r="AU41" s="35"/>
      <c r="AV41" s="37"/>
      <c r="AW41" s="8"/>
      <c r="AX41" s="3"/>
      <c r="AY41" s="3"/>
      <c r="AZ41" s="37"/>
      <c r="BA41" s="8"/>
      <c r="BB41" s="3"/>
      <c r="BC41" s="3"/>
      <c r="BD41" s="37"/>
    </row>
    <row r="42" spans="1:56" ht="12" customHeight="1" thickBot="1" x14ac:dyDescent="0.25">
      <c r="A42" s="266"/>
      <c r="B42" s="267"/>
      <c r="C42" s="269"/>
      <c r="D42" s="6" t="s">
        <v>15</v>
      </c>
      <c r="E42" s="144"/>
      <c r="F42" s="47">
        <f t="shared" si="3"/>
        <v>0</v>
      </c>
      <c r="G42" s="170"/>
      <c r="H42" s="160"/>
      <c r="I42" s="38"/>
      <c r="J42" s="2"/>
      <c r="K42" s="2"/>
      <c r="L42" s="14"/>
      <c r="M42" s="10"/>
      <c r="N42" s="2"/>
      <c r="O42" s="2"/>
      <c r="P42" s="14"/>
      <c r="Q42" s="5"/>
      <c r="R42" s="1"/>
      <c r="S42" s="1"/>
      <c r="T42" s="4"/>
      <c r="U42" s="9"/>
      <c r="V42" s="1"/>
      <c r="W42" s="1"/>
      <c r="X42" s="5"/>
      <c r="Y42" s="10"/>
      <c r="Z42" s="2"/>
      <c r="AA42" s="2"/>
      <c r="AB42" s="14"/>
      <c r="AC42" s="10"/>
      <c r="AD42" s="2"/>
      <c r="AE42" s="2"/>
      <c r="AF42" s="14"/>
      <c r="AG42" s="10"/>
      <c r="AH42" s="2"/>
      <c r="AI42" s="2"/>
      <c r="AJ42" s="14"/>
      <c r="AK42" s="10"/>
      <c r="AL42" s="2"/>
      <c r="AM42" s="2"/>
      <c r="AN42" s="14"/>
      <c r="AO42" s="10"/>
      <c r="AP42" s="2"/>
      <c r="AQ42" s="2"/>
      <c r="AR42" s="43"/>
      <c r="AS42" s="10"/>
      <c r="AT42" s="2"/>
      <c r="AU42" s="2"/>
      <c r="AV42" s="14"/>
      <c r="AW42" s="10"/>
      <c r="AX42" s="2"/>
      <c r="AY42" s="2"/>
      <c r="AZ42" s="14"/>
      <c r="BA42" s="10"/>
      <c r="BB42" s="2"/>
      <c r="BC42" s="2"/>
      <c r="BD42" s="14"/>
    </row>
    <row r="43" spans="1:56" ht="12" customHeight="1" x14ac:dyDescent="0.2">
      <c r="A43" s="266"/>
      <c r="B43" s="267" t="s">
        <v>75</v>
      </c>
      <c r="C43" s="268"/>
      <c r="D43" s="11" t="s">
        <v>14</v>
      </c>
      <c r="E43" s="144">
        <f>IF(F44=F43,100%,F44/F43)</f>
        <v>1</v>
      </c>
      <c r="F43" s="47">
        <f t="shared" si="3"/>
        <v>0</v>
      </c>
      <c r="G43" s="170"/>
      <c r="H43" s="143"/>
      <c r="I43" s="39"/>
      <c r="J43" s="35"/>
      <c r="K43" s="35"/>
      <c r="L43" s="40"/>
      <c r="M43" s="39"/>
      <c r="N43" s="3"/>
      <c r="O43" s="35"/>
      <c r="P43" s="36"/>
      <c r="Q43" s="41"/>
      <c r="R43" s="35"/>
      <c r="S43" s="35"/>
      <c r="T43" s="36"/>
      <c r="U43" s="8"/>
      <c r="V43" s="35"/>
      <c r="W43" s="35"/>
      <c r="X43" s="36"/>
      <c r="Y43" s="8"/>
      <c r="Z43" s="3"/>
      <c r="AA43" s="3"/>
      <c r="AB43" s="37"/>
      <c r="AC43" s="8"/>
      <c r="AD43" s="3"/>
      <c r="AE43" s="3"/>
      <c r="AF43" s="37"/>
      <c r="AG43" s="8"/>
      <c r="AH43" s="3"/>
      <c r="AI43" s="3"/>
      <c r="AJ43" s="37"/>
      <c r="AK43" s="8"/>
      <c r="AL43" s="3"/>
      <c r="AM43" s="3"/>
      <c r="AN43" s="37"/>
      <c r="AO43" s="8"/>
      <c r="AP43" s="3"/>
      <c r="AQ43" s="3"/>
      <c r="AR43" s="42"/>
      <c r="AS43" s="8"/>
      <c r="AT43" s="3"/>
      <c r="AU43" s="35"/>
      <c r="AV43" s="37"/>
      <c r="AW43" s="8"/>
      <c r="AX43" s="3"/>
      <c r="AY43" s="3"/>
      <c r="AZ43" s="37"/>
      <c r="BA43" s="8"/>
      <c r="BB43" s="3"/>
      <c r="BC43" s="3"/>
      <c r="BD43" s="37"/>
    </row>
    <row r="44" spans="1:56" ht="12" customHeight="1" thickBot="1" x14ac:dyDescent="0.25">
      <c r="A44" s="266"/>
      <c r="B44" s="267"/>
      <c r="C44" s="269"/>
      <c r="D44" s="6" t="s">
        <v>15</v>
      </c>
      <c r="E44" s="144"/>
      <c r="F44" s="47">
        <f t="shared" si="3"/>
        <v>0</v>
      </c>
      <c r="G44" s="170"/>
      <c r="H44" s="160"/>
      <c r="I44" s="38"/>
      <c r="J44" s="2"/>
      <c r="K44" s="2"/>
      <c r="L44" s="14"/>
      <c r="M44" s="10"/>
      <c r="N44" s="2"/>
      <c r="O44" s="2"/>
      <c r="P44" s="14"/>
      <c r="Q44" s="5"/>
      <c r="R44" s="1"/>
      <c r="S44" s="1"/>
      <c r="T44" s="4"/>
      <c r="U44" s="9"/>
      <c r="V44" s="1"/>
      <c r="W44" s="1"/>
      <c r="X44" s="5"/>
      <c r="Y44" s="10"/>
      <c r="Z44" s="2"/>
      <c r="AA44" s="2"/>
      <c r="AB44" s="14"/>
      <c r="AC44" s="10"/>
      <c r="AD44" s="2"/>
      <c r="AE44" s="2"/>
      <c r="AF44" s="14"/>
      <c r="AG44" s="10"/>
      <c r="AH44" s="2"/>
      <c r="AI44" s="2"/>
      <c r="AJ44" s="14"/>
      <c r="AK44" s="10"/>
      <c r="AL44" s="2"/>
      <c r="AM44" s="2"/>
      <c r="AN44" s="14"/>
      <c r="AO44" s="10"/>
      <c r="AP44" s="2"/>
      <c r="AQ44" s="2"/>
      <c r="AR44" s="43"/>
      <c r="AS44" s="10"/>
      <c r="AT44" s="2"/>
      <c r="AU44" s="2"/>
      <c r="AV44" s="14"/>
      <c r="AW44" s="10"/>
      <c r="AX44" s="2"/>
      <c r="AY44" s="2"/>
      <c r="AZ44" s="14"/>
      <c r="BA44" s="10"/>
      <c r="BB44" s="2"/>
      <c r="BC44" s="2"/>
      <c r="BD44" s="14"/>
    </row>
    <row r="45" spans="1:56" ht="12" customHeight="1" x14ac:dyDescent="0.2">
      <c r="A45" s="266"/>
      <c r="B45" s="267" t="s">
        <v>77</v>
      </c>
      <c r="C45" s="268"/>
      <c r="D45" s="11" t="s">
        <v>14</v>
      </c>
      <c r="E45" s="144">
        <f>IF(F46=F45,100%,F46/F45)</f>
        <v>1</v>
      </c>
      <c r="F45" s="47">
        <f t="shared" si="3"/>
        <v>0</v>
      </c>
      <c r="G45" s="170" t="s">
        <v>79</v>
      </c>
      <c r="H45" s="143" t="s">
        <v>64</v>
      </c>
      <c r="I45" s="39"/>
      <c r="J45" s="35"/>
      <c r="K45" s="35"/>
      <c r="L45" s="40"/>
      <c r="M45" s="39"/>
      <c r="N45" s="3"/>
      <c r="O45" s="35"/>
      <c r="P45" s="36"/>
      <c r="Q45" s="41"/>
      <c r="R45" s="35"/>
      <c r="S45" s="35"/>
      <c r="T45" s="36"/>
      <c r="U45" s="8"/>
      <c r="V45" s="35"/>
      <c r="W45" s="35"/>
      <c r="X45" s="36"/>
      <c r="Y45" s="8"/>
      <c r="Z45" s="3"/>
      <c r="AA45" s="3"/>
      <c r="AB45" s="37"/>
      <c r="AC45" s="8"/>
      <c r="AD45" s="3"/>
      <c r="AE45" s="3"/>
      <c r="AF45" s="37"/>
      <c r="AG45" s="8"/>
      <c r="AH45" s="3"/>
      <c r="AI45" s="3"/>
      <c r="AJ45" s="37"/>
      <c r="AK45" s="8"/>
      <c r="AL45" s="3"/>
      <c r="AM45" s="3"/>
      <c r="AN45" s="37"/>
      <c r="AO45" s="8"/>
      <c r="AP45" s="3"/>
      <c r="AQ45" s="3"/>
      <c r="AR45" s="42"/>
      <c r="AS45" s="8"/>
      <c r="AT45" s="3"/>
      <c r="AU45" s="35"/>
      <c r="AV45" s="37"/>
      <c r="AW45" s="8"/>
      <c r="AX45" s="3"/>
      <c r="AY45" s="3"/>
      <c r="AZ45" s="37"/>
      <c r="BA45" s="8"/>
      <c r="BB45" s="3"/>
      <c r="BC45" s="3"/>
      <c r="BD45" s="37"/>
    </row>
    <row r="46" spans="1:56" ht="12" customHeight="1" thickBot="1" x14ac:dyDescent="0.25">
      <c r="A46" s="266"/>
      <c r="B46" s="267"/>
      <c r="C46" s="269"/>
      <c r="D46" s="6" t="s">
        <v>15</v>
      </c>
      <c r="E46" s="144"/>
      <c r="F46" s="47">
        <f t="shared" si="3"/>
        <v>0</v>
      </c>
      <c r="G46" s="170"/>
      <c r="H46" s="160"/>
      <c r="I46" s="38"/>
      <c r="J46" s="2"/>
      <c r="K46" s="2"/>
      <c r="L46" s="14"/>
      <c r="M46" s="10"/>
      <c r="N46" s="2"/>
      <c r="O46" s="2"/>
      <c r="P46" s="14"/>
      <c r="Q46" s="5"/>
      <c r="R46" s="1"/>
      <c r="S46" s="1"/>
      <c r="T46" s="4"/>
      <c r="U46" s="9"/>
      <c r="V46" s="1"/>
      <c r="W46" s="1"/>
      <c r="X46" s="5"/>
      <c r="Y46" s="10"/>
      <c r="Z46" s="2"/>
      <c r="AA46" s="2"/>
      <c r="AB46" s="14"/>
      <c r="AC46" s="10"/>
      <c r="AD46" s="2"/>
      <c r="AE46" s="2"/>
      <c r="AF46" s="14"/>
      <c r="AG46" s="10"/>
      <c r="AH46" s="2"/>
      <c r="AI46" s="2"/>
      <c r="AJ46" s="14"/>
      <c r="AK46" s="10"/>
      <c r="AL46" s="2"/>
      <c r="AM46" s="2"/>
      <c r="AN46" s="14"/>
      <c r="AO46" s="10"/>
      <c r="AP46" s="2"/>
      <c r="AQ46" s="2"/>
      <c r="AR46" s="43"/>
      <c r="AS46" s="10"/>
      <c r="AT46" s="2"/>
      <c r="AU46" s="2"/>
      <c r="AV46" s="14"/>
      <c r="AW46" s="10"/>
      <c r="AX46" s="2"/>
      <c r="AY46" s="2"/>
      <c r="AZ46" s="14"/>
      <c r="BA46" s="10"/>
      <c r="BB46" s="2"/>
      <c r="BC46" s="2"/>
      <c r="BD46" s="14"/>
    </row>
    <row r="47" spans="1:56" ht="12" customHeight="1" x14ac:dyDescent="0.2">
      <c r="A47" s="265" t="s">
        <v>83</v>
      </c>
      <c r="B47" s="267" t="s">
        <v>72</v>
      </c>
      <c r="C47" s="268"/>
      <c r="D47" s="11" t="s">
        <v>14</v>
      </c>
      <c r="E47" s="144">
        <f>IF(F48=F47,100%,F48/F47)</f>
        <v>1</v>
      </c>
      <c r="F47" s="47">
        <f t="shared" si="3"/>
        <v>0</v>
      </c>
      <c r="G47" s="170"/>
      <c r="H47" s="143"/>
      <c r="I47" s="39"/>
      <c r="J47" s="35"/>
      <c r="K47" s="35"/>
      <c r="L47" s="40"/>
      <c r="M47" s="39"/>
      <c r="N47" s="3"/>
      <c r="O47" s="35"/>
      <c r="P47" s="36"/>
      <c r="Q47" s="41"/>
      <c r="R47" s="35"/>
      <c r="S47" s="35"/>
      <c r="T47" s="36"/>
      <c r="U47" s="8"/>
      <c r="V47" s="35"/>
      <c r="W47" s="35"/>
      <c r="X47" s="36"/>
      <c r="Y47" s="8"/>
      <c r="Z47" s="3"/>
      <c r="AA47" s="3"/>
      <c r="AB47" s="37"/>
      <c r="AC47" s="8"/>
      <c r="AD47" s="3"/>
      <c r="AE47" s="3"/>
      <c r="AF47" s="37"/>
      <c r="AG47" s="8"/>
      <c r="AH47" s="3"/>
      <c r="AI47" s="3"/>
      <c r="AJ47" s="37"/>
      <c r="AK47" s="8"/>
      <c r="AL47" s="3"/>
      <c r="AM47" s="3"/>
      <c r="AN47" s="37"/>
      <c r="AO47" s="8"/>
      <c r="AP47" s="3"/>
      <c r="AQ47" s="3"/>
      <c r="AR47" s="42"/>
      <c r="AS47" s="8"/>
      <c r="AT47" s="3"/>
      <c r="AU47" s="35"/>
      <c r="AV47" s="37"/>
      <c r="AW47" s="8"/>
      <c r="AX47" s="3"/>
      <c r="AY47" s="3"/>
      <c r="AZ47" s="37"/>
      <c r="BA47" s="8"/>
      <c r="BB47" s="3"/>
      <c r="BC47" s="3"/>
      <c r="BD47" s="37"/>
    </row>
    <row r="48" spans="1:56" ht="12" customHeight="1" thickBot="1" x14ac:dyDescent="0.25">
      <c r="A48" s="266"/>
      <c r="B48" s="267"/>
      <c r="C48" s="269"/>
      <c r="D48" s="6" t="s">
        <v>15</v>
      </c>
      <c r="E48" s="144"/>
      <c r="F48" s="47">
        <f t="shared" si="3"/>
        <v>0</v>
      </c>
      <c r="G48" s="170"/>
      <c r="H48" s="160"/>
      <c r="I48" s="38"/>
      <c r="J48" s="2"/>
      <c r="K48" s="2"/>
      <c r="L48" s="14"/>
      <c r="M48" s="10"/>
      <c r="N48" s="2"/>
      <c r="O48" s="2"/>
      <c r="P48" s="14"/>
      <c r="Q48" s="5"/>
      <c r="R48" s="1"/>
      <c r="S48" s="1"/>
      <c r="T48" s="4"/>
      <c r="U48" s="9"/>
      <c r="V48" s="1"/>
      <c r="W48" s="1"/>
      <c r="X48" s="5"/>
      <c r="Y48" s="10"/>
      <c r="Z48" s="2"/>
      <c r="AA48" s="2"/>
      <c r="AB48" s="14"/>
      <c r="AC48" s="10"/>
      <c r="AD48" s="2"/>
      <c r="AE48" s="2"/>
      <c r="AF48" s="14"/>
      <c r="AG48" s="10"/>
      <c r="AH48" s="2"/>
      <c r="AI48" s="2"/>
      <c r="AJ48" s="14"/>
      <c r="AK48" s="10"/>
      <c r="AL48" s="2"/>
      <c r="AM48" s="2"/>
      <c r="AN48" s="14"/>
      <c r="AO48" s="10"/>
      <c r="AP48" s="2"/>
      <c r="AQ48" s="2"/>
      <c r="AR48" s="43"/>
      <c r="AS48" s="10"/>
      <c r="AT48" s="2"/>
      <c r="AU48" s="2"/>
      <c r="AV48" s="14"/>
      <c r="AW48" s="10"/>
      <c r="AX48" s="2"/>
      <c r="AY48" s="2"/>
      <c r="AZ48" s="14"/>
      <c r="BA48" s="10"/>
      <c r="BB48" s="2"/>
      <c r="BC48" s="2"/>
      <c r="BD48" s="14"/>
    </row>
    <row r="49" spans="1:56" ht="12" customHeight="1" x14ac:dyDescent="0.2">
      <c r="A49" s="266"/>
      <c r="B49" s="267" t="s">
        <v>73</v>
      </c>
      <c r="C49" s="268"/>
      <c r="D49" s="11" t="s">
        <v>14</v>
      </c>
      <c r="E49" s="144">
        <f>IF(F50=F49,100%,F50/F49)</f>
        <v>1</v>
      </c>
      <c r="F49" s="47">
        <f t="shared" si="3"/>
        <v>0</v>
      </c>
      <c r="G49" s="170"/>
      <c r="H49" s="143"/>
      <c r="I49" s="39"/>
      <c r="J49" s="35"/>
      <c r="K49" s="35"/>
      <c r="L49" s="40"/>
      <c r="M49" s="39"/>
      <c r="N49" s="3"/>
      <c r="O49" s="35"/>
      <c r="P49" s="36"/>
      <c r="Q49" s="41"/>
      <c r="R49" s="35"/>
      <c r="S49" s="35"/>
      <c r="T49" s="36"/>
      <c r="U49" s="8"/>
      <c r="V49" s="35"/>
      <c r="W49" s="35"/>
      <c r="X49" s="36"/>
      <c r="Y49" s="8"/>
      <c r="Z49" s="3"/>
      <c r="AA49" s="3"/>
      <c r="AB49" s="37"/>
      <c r="AC49" s="8"/>
      <c r="AD49" s="3"/>
      <c r="AE49" s="3"/>
      <c r="AF49" s="37"/>
      <c r="AG49" s="8"/>
      <c r="AH49" s="3"/>
      <c r="AI49" s="3"/>
      <c r="AJ49" s="37"/>
      <c r="AK49" s="8"/>
      <c r="AL49" s="3"/>
      <c r="AM49" s="3"/>
      <c r="AN49" s="37"/>
      <c r="AO49" s="8"/>
      <c r="AP49" s="3"/>
      <c r="AQ49" s="3"/>
      <c r="AR49" s="42"/>
      <c r="AS49" s="8"/>
      <c r="AT49" s="3"/>
      <c r="AU49" s="35"/>
      <c r="AV49" s="37"/>
      <c r="AW49" s="8"/>
      <c r="AX49" s="3"/>
      <c r="AY49" s="3"/>
      <c r="AZ49" s="37"/>
      <c r="BA49" s="8"/>
      <c r="BB49" s="3"/>
      <c r="BC49" s="3"/>
      <c r="BD49" s="37"/>
    </row>
    <row r="50" spans="1:56" ht="12" customHeight="1" thickBot="1" x14ac:dyDescent="0.25">
      <c r="A50" s="266"/>
      <c r="B50" s="267"/>
      <c r="C50" s="269"/>
      <c r="D50" s="6" t="s">
        <v>15</v>
      </c>
      <c r="E50" s="144"/>
      <c r="F50" s="47">
        <f t="shared" si="3"/>
        <v>0</v>
      </c>
      <c r="G50" s="170"/>
      <c r="H50" s="160"/>
      <c r="I50" s="38"/>
      <c r="J50" s="2"/>
      <c r="K50" s="2"/>
      <c r="L50" s="14"/>
      <c r="M50" s="10"/>
      <c r="N50" s="2"/>
      <c r="O50" s="2"/>
      <c r="P50" s="14"/>
      <c r="Q50" s="5"/>
      <c r="R50" s="1"/>
      <c r="S50" s="1"/>
      <c r="T50" s="4"/>
      <c r="U50" s="9"/>
      <c r="V50" s="1"/>
      <c r="W50" s="1"/>
      <c r="X50" s="5"/>
      <c r="Y50" s="10"/>
      <c r="Z50" s="2"/>
      <c r="AA50" s="2"/>
      <c r="AB50" s="14"/>
      <c r="AC50" s="10"/>
      <c r="AD50" s="2"/>
      <c r="AE50" s="2"/>
      <c r="AF50" s="14"/>
      <c r="AG50" s="10"/>
      <c r="AH50" s="2"/>
      <c r="AI50" s="2"/>
      <c r="AJ50" s="14"/>
      <c r="AK50" s="10"/>
      <c r="AL50" s="2"/>
      <c r="AM50" s="2"/>
      <c r="AN50" s="14"/>
      <c r="AO50" s="10"/>
      <c r="AP50" s="2"/>
      <c r="AQ50" s="2"/>
      <c r="AR50" s="43"/>
      <c r="AS50" s="10"/>
      <c r="AT50" s="2"/>
      <c r="AU50" s="2"/>
      <c r="AV50" s="14"/>
      <c r="AW50" s="10"/>
      <c r="AX50" s="2"/>
      <c r="AY50" s="2"/>
      <c r="AZ50" s="14"/>
      <c r="BA50" s="10"/>
      <c r="BB50" s="2"/>
      <c r="BC50" s="2"/>
      <c r="BD50" s="14"/>
    </row>
    <row r="51" spans="1:56" ht="12" customHeight="1" x14ac:dyDescent="0.2">
      <c r="A51" s="266"/>
      <c r="B51" s="267" t="s">
        <v>74</v>
      </c>
      <c r="C51" s="268"/>
      <c r="D51" s="11" t="s">
        <v>14</v>
      </c>
      <c r="E51" s="144">
        <f>IF(F52=F51,100%,F52/F51)</f>
        <v>1</v>
      </c>
      <c r="F51" s="47">
        <f t="shared" si="3"/>
        <v>0</v>
      </c>
      <c r="G51" s="170"/>
      <c r="H51" s="143"/>
      <c r="I51" s="39"/>
      <c r="J51" s="35"/>
      <c r="K51" s="35"/>
      <c r="L51" s="40"/>
      <c r="M51" s="39"/>
      <c r="N51" s="3"/>
      <c r="O51" s="35"/>
      <c r="P51" s="36"/>
      <c r="Q51" s="41"/>
      <c r="R51" s="35"/>
      <c r="S51" s="35"/>
      <c r="T51" s="36"/>
      <c r="U51" s="8"/>
      <c r="V51" s="35"/>
      <c r="W51" s="35"/>
      <c r="X51" s="36"/>
      <c r="Y51" s="8"/>
      <c r="Z51" s="3"/>
      <c r="AA51" s="3"/>
      <c r="AB51" s="37"/>
      <c r="AC51" s="8"/>
      <c r="AD51" s="3"/>
      <c r="AE51" s="3"/>
      <c r="AF51" s="37"/>
      <c r="AG51" s="8"/>
      <c r="AH51" s="3"/>
      <c r="AI51" s="3"/>
      <c r="AJ51" s="37"/>
      <c r="AK51" s="8"/>
      <c r="AL51" s="3"/>
      <c r="AM51" s="3"/>
      <c r="AN51" s="37"/>
      <c r="AO51" s="8"/>
      <c r="AP51" s="3"/>
      <c r="AQ51" s="3"/>
      <c r="AR51" s="42"/>
      <c r="AS51" s="8"/>
      <c r="AT51" s="3"/>
      <c r="AU51" s="35"/>
      <c r="AV51" s="37"/>
      <c r="AW51" s="8"/>
      <c r="AX51" s="3"/>
      <c r="AY51" s="3"/>
      <c r="AZ51" s="37"/>
      <c r="BA51" s="8"/>
      <c r="BB51" s="3"/>
      <c r="BC51" s="3"/>
      <c r="BD51" s="37"/>
    </row>
    <row r="52" spans="1:56" ht="12" customHeight="1" thickBot="1" x14ac:dyDescent="0.25">
      <c r="A52" s="266"/>
      <c r="B52" s="267"/>
      <c r="C52" s="269"/>
      <c r="D52" s="6" t="s">
        <v>15</v>
      </c>
      <c r="E52" s="144"/>
      <c r="F52" s="47">
        <f t="shared" si="3"/>
        <v>0</v>
      </c>
      <c r="G52" s="170"/>
      <c r="H52" s="160"/>
      <c r="I52" s="38"/>
      <c r="J52" s="2"/>
      <c r="K52" s="2"/>
      <c r="L52" s="14"/>
      <c r="M52" s="10"/>
      <c r="N52" s="2"/>
      <c r="O52" s="2"/>
      <c r="P52" s="14"/>
      <c r="Q52" s="5"/>
      <c r="R52" s="1"/>
      <c r="S52" s="1"/>
      <c r="T52" s="4"/>
      <c r="U52" s="9"/>
      <c r="V52" s="1"/>
      <c r="W52" s="1"/>
      <c r="X52" s="5"/>
      <c r="Y52" s="10"/>
      <c r="Z52" s="2"/>
      <c r="AA52" s="2"/>
      <c r="AB52" s="14"/>
      <c r="AC52" s="10"/>
      <c r="AD52" s="2"/>
      <c r="AE52" s="2"/>
      <c r="AF52" s="14"/>
      <c r="AG52" s="10"/>
      <c r="AH52" s="2"/>
      <c r="AI52" s="2"/>
      <c r="AJ52" s="14"/>
      <c r="AK52" s="10"/>
      <c r="AL52" s="2"/>
      <c r="AM52" s="2"/>
      <c r="AN52" s="14"/>
      <c r="AO52" s="10"/>
      <c r="AP52" s="2"/>
      <c r="AQ52" s="2"/>
      <c r="AR52" s="43"/>
      <c r="AS52" s="10"/>
      <c r="AT52" s="2"/>
      <c r="AU52" s="2"/>
      <c r="AV52" s="14"/>
      <c r="AW52" s="10"/>
      <c r="AX52" s="2"/>
      <c r="AY52" s="2"/>
      <c r="AZ52" s="14"/>
      <c r="BA52" s="10"/>
      <c r="BB52" s="2"/>
      <c r="BC52" s="2"/>
      <c r="BD52" s="14"/>
    </row>
    <row r="53" spans="1:56" ht="12" customHeight="1" x14ac:dyDescent="0.2">
      <c r="A53" s="266"/>
      <c r="B53" s="267" t="s">
        <v>75</v>
      </c>
      <c r="C53" s="268"/>
      <c r="D53" s="11" t="s">
        <v>14</v>
      </c>
      <c r="E53" s="144">
        <f>IF(F54=F53,100%,F54/F53)</f>
        <v>1</v>
      </c>
      <c r="F53" s="47">
        <f t="shared" si="3"/>
        <v>0</v>
      </c>
      <c r="G53" s="170"/>
      <c r="H53" s="143"/>
      <c r="I53" s="39"/>
      <c r="J53" s="35"/>
      <c r="K53" s="35"/>
      <c r="L53" s="40"/>
      <c r="M53" s="39"/>
      <c r="N53" s="3"/>
      <c r="O53" s="35"/>
      <c r="P53" s="36"/>
      <c r="Q53" s="41"/>
      <c r="R53" s="35"/>
      <c r="S53" s="35"/>
      <c r="T53" s="36"/>
      <c r="U53" s="8"/>
      <c r="V53" s="35"/>
      <c r="W53" s="35"/>
      <c r="X53" s="36"/>
      <c r="Y53" s="8"/>
      <c r="Z53" s="3"/>
      <c r="AA53" s="3"/>
      <c r="AB53" s="37"/>
      <c r="AC53" s="8"/>
      <c r="AD53" s="3"/>
      <c r="AE53" s="3"/>
      <c r="AF53" s="37"/>
      <c r="AG53" s="8"/>
      <c r="AH53" s="3"/>
      <c r="AI53" s="3"/>
      <c r="AJ53" s="37"/>
      <c r="AK53" s="8"/>
      <c r="AL53" s="3"/>
      <c r="AM53" s="3"/>
      <c r="AN53" s="37"/>
      <c r="AO53" s="8"/>
      <c r="AP53" s="3"/>
      <c r="AQ53" s="3"/>
      <c r="AR53" s="42"/>
      <c r="AS53" s="8"/>
      <c r="AT53" s="3"/>
      <c r="AU53" s="35"/>
      <c r="AV53" s="37"/>
      <c r="AW53" s="8"/>
      <c r="AX53" s="3"/>
      <c r="AY53" s="3"/>
      <c r="AZ53" s="37"/>
      <c r="BA53" s="8"/>
      <c r="BB53" s="3"/>
      <c r="BC53" s="3"/>
      <c r="BD53" s="37"/>
    </row>
    <row r="54" spans="1:56" ht="12" customHeight="1" thickBot="1" x14ac:dyDescent="0.25">
      <c r="A54" s="266"/>
      <c r="B54" s="267"/>
      <c r="C54" s="269"/>
      <c r="D54" s="6" t="s">
        <v>15</v>
      </c>
      <c r="E54" s="144"/>
      <c r="F54" s="47">
        <f t="shared" si="3"/>
        <v>0</v>
      </c>
      <c r="G54" s="170"/>
      <c r="H54" s="160"/>
      <c r="I54" s="38"/>
      <c r="J54" s="2"/>
      <c r="K54" s="2"/>
      <c r="L54" s="14"/>
      <c r="M54" s="10"/>
      <c r="N54" s="2"/>
      <c r="O54" s="2"/>
      <c r="P54" s="14"/>
      <c r="Q54" s="5"/>
      <c r="R54" s="1"/>
      <c r="S54" s="1"/>
      <c r="T54" s="4"/>
      <c r="U54" s="9"/>
      <c r="V54" s="1"/>
      <c r="W54" s="1"/>
      <c r="X54" s="5"/>
      <c r="Y54" s="10"/>
      <c r="Z54" s="2"/>
      <c r="AA54" s="2"/>
      <c r="AB54" s="14"/>
      <c r="AC54" s="10"/>
      <c r="AD54" s="2"/>
      <c r="AE54" s="2"/>
      <c r="AF54" s="14"/>
      <c r="AG54" s="10"/>
      <c r="AH54" s="2"/>
      <c r="AI54" s="2"/>
      <c r="AJ54" s="14"/>
      <c r="AK54" s="10"/>
      <c r="AL54" s="2"/>
      <c r="AM54" s="2"/>
      <c r="AN54" s="14"/>
      <c r="AO54" s="10"/>
      <c r="AP54" s="2"/>
      <c r="AQ54" s="2"/>
      <c r="AR54" s="43"/>
      <c r="AS54" s="10"/>
      <c r="AT54" s="2"/>
      <c r="AU54" s="2"/>
      <c r="AV54" s="14"/>
      <c r="AW54" s="10"/>
      <c r="AX54" s="2"/>
      <c r="AY54" s="2"/>
      <c r="AZ54" s="14"/>
      <c r="BA54" s="10"/>
      <c r="BB54" s="2"/>
      <c r="BC54" s="2"/>
      <c r="BD54" s="14"/>
    </row>
    <row r="55" spans="1:56" ht="12" customHeight="1" x14ac:dyDescent="0.2">
      <c r="A55" s="266"/>
      <c r="B55" s="267" t="s">
        <v>77</v>
      </c>
      <c r="C55" s="268"/>
      <c r="D55" s="11" t="s">
        <v>14</v>
      </c>
      <c r="E55" s="144">
        <f>IF(F56=F55,100%,F56/F55)</f>
        <v>1</v>
      </c>
      <c r="F55" s="47">
        <f t="shared" si="3"/>
        <v>0</v>
      </c>
      <c r="G55" s="170" t="s">
        <v>79</v>
      </c>
      <c r="H55" s="143" t="s">
        <v>64</v>
      </c>
      <c r="I55" s="39"/>
      <c r="J55" s="35"/>
      <c r="K55" s="35"/>
      <c r="L55" s="40"/>
      <c r="M55" s="39"/>
      <c r="N55" s="3"/>
      <c r="O55" s="35"/>
      <c r="P55" s="36"/>
      <c r="Q55" s="41"/>
      <c r="R55" s="35"/>
      <c r="S55" s="35"/>
      <c r="T55" s="36"/>
      <c r="U55" s="8"/>
      <c r="V55" s="35"/>
      <c r="W55" s="35"/>
      <c r="X55" s="36"/>
      <c r="Y55" s="8"/>
      <c r="Z55" s="3"/>
      <c r="AA55" s="3"/>
      <c r="AB55" s="37"/>
      <c r="AC55" s="8"/>
      <c r="AD55" s="3"/>
      <c r="AE55" s="3"/>
      <c r="AF55" s="37"/>
      <c r="AG55" s="8"/>
      <c r="AH55" s="3"/>
      <c r="AI55" s="3"/>
      <c r="AJ55" s="37"/>
      <c r="AK55" s="8"/>
      <c r="AL55" s="3"/>
      <c r="AM55" s="3"/>
      <c r="AN55" s="37"/>
      <c r="AO55" s="8"/>
      <c r="AP55" s="3"/>
      <c r="AQ55" s="3"/>
      <c r="AR55" s="42"/>
      <c r="AS55" s="8"/>
      <c r="AT55" s="3"/>
      <c r="AU55" s="35"/>
      <c r="AV55" s="37"/>
      <c r="AW55" s="8"/>
      <c r="AX55" s="3"/>
      <c r="AY55" s="3"/>
      <c r="AZ55" s="37"/>
      <c r="BA55" s="8"/>
      <c r="BB55" s="3"/>
      <c r="BC55" s="3"/>
      <c r="BD55" s="37"/>
    </row>
    <row r="56" spans="1:56" ht="12" customHeight="1" thickBot="1" x14ac:dyDescent="0.25">
      <c r="A56" s="266"/>
      <c r="B56" s="267"/>
      <c r="C56" s="269"/>
      <c r="D56" s="6" t="s">
        <v>15</v>
      </c>
      <c r="E56" s="144"/>
      <c r="F56" s="47">
        <f t="shared" si="3"/>
        <v>0</v>
      </c>
      <c r="G56" s="170"/>
      <c r="H56" s="160"/>
      <c r="I56" s="38"/>
      <c r="J56" s="2"/>
      <c r="K56" s="2"/>
      <c r="L56" s="14"/>
      <c r="M56" s="10"/>
      <c r="N56" s="2"/>
      <c r="O56" s="2"/>
      <c r="P56" s="14"/>
      <c r="Q56" s="5"/>
      <c r="R56" s="1"/>
      <c r="S56" s="1"/>
      <c r="T56" s="4"/>
      <c r="U56" s="9"/>
      <c r="V56" s="1"/>
      <c r="W56" s="1"/>
      <c r="X56" s="5"/>
      <c r="Y56" s="10"/>
      <c r="Z56" s="2"/>
      <c r="AA56" s="2"/>
      <c r="AB56" s="14"/>
      <c r="AC56" s="10"/>
      <c r="AD56" s="2"/>
      <c r="AE56" s="2"/>
      <c r="AF56" s="14"/>
      <c r="AG56" s="10"/>
      <c r="AH56" s="2"/>
      <c r="AI56" s="2"/>
      <c r="AJ56" s="14"/>
      <c r="AK56" s="10"/>
      <c r="AL56" s="2"/>
      <c r="AM56" s="2"/>
      <c r="AN56" s="14"/>
      <c r="AO56" s="10"/>
      <c r="AP56" s="2"/>
      <c r="AQ56" s="2"/>
      <c r="AR56" s="43"/>
      <c r="AS56" s="10"/>
      <c r="AT56" s="2"/>
      <c r="AU56" s="2"/>
      <c r="AV56" s="14"/>
      <c r="AW56" s="10"/>
      <c r="AX56" s="2"/>
      <c r="AY56" s="2"/>
      <c r="AZ56" s="14"/>
      <c r="BA56" s="10"/>
      <c r="BB56" s="2"/>
      <c r="BC56" s="2"/>
      <c r="BD56" s="14"/>
    </row>
    <row r="57" spans="1:56" ht="12" customHeight="1" x14ac:dyDescent="0.2">
      <c r="A57" s="265" t="s">
        <v>84</v>
      </c>
      <c r="B57" s="267" t="s">
        <v>72</v>
      </c>
      <c r="C57" s="268"/>
      <c r="D57" s="11" t="s">
        <v>14</v>
      </c>
      <c r="E57" s="144">
        <f>IF(F58=F57,100%,F58/F57)</f>
        <v>1</v>
      </c>
      <c r="F57" s="47">
        <f t="shared" si="3"/>
        <v>0</v>
      </c>
      <c r="G57" s="170"/>
      <c r="H57" s="143"/>
      <c r="I57" s="39"/>
      <c r="J57" s="35"/>
      <c r="K57" s="35"/>
      <c r="L57" s="40"/>
      <c r="M57" s="39"/>
      <c r="N57" s="3"/>
      <c r="O57" s="35"/>
      <c r="P57" s="36"/>
      <c r="Q57" s="41"/>
      <c r="R57" s="35"/>
      <c r="S57" s="35"/>
      <c r="T57" s="36"/>
      <c r="U57" s="8"/>
      <c r="V57" s="35"/>
      <c r="W57" s="35"/>
      <c r="X57" s="36"/>
      <c r="Y57" s="8"/>
      <c r="Z57" s="3"/>
      <c r="AA57" s="3"/>
      <c r="AB57" s="37"/>
      <c r="AC57" s="8"/>
      <c r="AD57" s="3"/>
      <c r="AE57" s="3"/>
      <c r="AF57" s="37"/>
      <c r="AG57" s="8"/>
      <c r="AH57" s="3"/>
      <c r="AI57" s="3"/>
      <c r="AJ57" s="37"/>
      <c r="AK57" s="8"/>
      <c r="AL57" s="3"/>
      <c r="AM57" s="3"/>
      <c r="AN57" s="37"/>
      <c r="AO57" s="8"/>
      <c r="AP57" s="3"/>
      <c r="AQ57" s="3"/>
      <c r="AR57" s="42"/>
      <c r="AS57" s="8"/>
      <c r="AT57" s="3"/>
      <c r="AU57" s="35"/>
      <c r="AV57" s="37"/>
      <c r="AW57" s="8"/>
      <c r="AX57" s="3"/>
      <c r="AY57" s="3"/>
      <c r="AZ57" s="37"/>
      <c r="BA57" s="8"/>
      <c r="BB57" s="3"/>
      <c r="BC57" s="3"/>
      <c r="BD57" s="37"/>
    </row>
    <row r="58" spans="1:56" ht="12" customHeight="1" thickBot="1" x14ac:dyDescent="0.25">
      <c r="A58" s="266"/>
      <c r="B58" s="267"/>
      <c r="C58" s="269"/>
      <c r="D58" s="6" t="s">
        <v>15</v>
      </c>
      <c r="E58" s="144"/>
      <c r="F58" s="47">
        <f t="shared" si="3"/>
        <v>0</v>
      </c>
      <c r="G58" s="170"/>
      <c r="H58" s="160"/>
      <c r="I58" s="38"/>
      <c r="J58" s="2"/>
      <c r="K58" s="2"/>
      <c r="L58" s="14"/>
      <c r="M58" s="10"/>
      <c r="N58" s="2"/>
      <c r="O58" s="2"/>
      <c r="P58" s="14"/>
      <c r="Q58" s="5"/>
      <c r="R58" s="1"/>
      <c r="S58" s="1"/>
      <c r="T58" s="4"/>
      <c r="U58" s="9"/>
      <c r="V58" s="1"/>
      <c r="W58" s="1"/>
      <c r="X58" s="5"/>
      <c r="Y58" s="10"/>
      <c r="Z58" s="2"/>
      <c r="AA58" s="2"/>
      <c r="AB58" s="14"/>
      <c r="AC58" s="10"/>
      <c r="AD58" s="2"/>
      <c r="AE58" s="2"/>
      <c r="AF58" s="14"/>
      <c r="AG58" s="10"/>
      <c r="AH58" s="2"/>
      <c r="AI58" s="2"/>
      <c r="AJ58" s="14"/>
      <c r="AK58" s="10"/>
      <c r="AL58" s="2"/>
      <c r="AM58" s="2"/>
      <c r="AN58" s="14"/>
      <c r="AO58" s="10"/>
      <c r="AP58" s="2"/>
      <c r="AQ58" s="2"/>
      <c r="AR58" s="43"/>
      <c r="AS58" s="10"/>
      <c r="AT58" s="2"/>
      <c r="AU58" s="2"/>
      <c r="AV58" s="14"/>
      <c r="AW58" s="10"/>
      <c r="AX58" s="2"/>
      <c r="AY58" s="2"/>
      <c r="AZ58" s="14"/>
      <c r="BA58" s="10"/>
      <c r="BB58" s="2"/>
      <c r="BC58" s="2"/>
      <c r="BD58" s="14"/>
    </row>
    <row r="59" spans="1:56" ht="12" customHeight="1" x14ac:dyDescent="0.2">
      <c r="A59" s="266"/>
      <c r="B59" s="267" t="s">
        <v>73</v>
      </c>
      <c r="C59" s="268"/>
      <c r="D59" s="11" t="s">
        <v>14</v>
      </c>
      <c r="E59" s="144">
        <f>IF(F60=F59,100%,F60/F59)</f>
        <v>1</v>
      </c>
      <c r="F59" s="47">
        <f t="shared" si="3"/>
        <v>0</v>
      </c>
      <c r="G59" s="170"/>
      <c r="H59" s="143"/>
      <c r="I59" s="39"/>
      <c r="J59" s="35"/>
      <c r="K59" s="35"/>
      <c r="L59" s="40"/>
      <c r="M59" s="39"/>
      <c r="N59" s="3"/>
      <c r="O59" s="35"/>
      <c r="P59" s="36"/>
      <c r="Q59" s="41"/>
      <c r="R59" s="35"/>
      <c r="S59" s="35"/>
      <c r="T59" s="36"/>
      <c r="U59" s="8"/>
      <c r="V59" s="35"/>
      <c r="W59" s="35"/>
      <c r="X59" s="36"/>
      <c r="Y59" s="8"/>
      <c r="Z59" s="3"/>
      <c r="AA59" s="3"/>
      <c r="AB59" s="37"/>
      <c r="AC59" s="8"/>
      <c r="AD59" s="3"/>
      <c r="AE59" s="3"/>
      <c r="AF59" s="37"/>
      <c r="AG59" s="8"/>
      <c r="AH59" s="3"/>
      <c r="AI59" s="3"/>
      <c r="AJ59" s="37"/>
      <c r="AK59" s="8"/>
      <c r="AL59" s="3"/>
      <c r="AM59" s="3"/>
      <c r="AN59" s="37"/>
      <c r="AO59" s="8"/>
      <c r="AP59" s="3"/>
      <c r="AQ59" s="3"/>
      <c r="AR59" s="42"/>
      <c r="AS59" s="8"/>
      <c r="AT59" s="3"/>
      <c r="AU59" s="35"/>
      <c r="AV59" s="37"/>
      <c r="AW59" s="8"/>
      <c r="AX59" s="3"/>
      <c r="AY59" s="3"/>
      <c r="AZ59" s="37"/>
      <c r="BA59" s="8"/>
      <c r="BB59" s="3"/>
      <c r="BC59" s="3"/>
      <c r="BD59" s="37"/>
    </row>
    <row r="60" spans="1:56" ht="12" customHeight="1" thickBot="1" x14ac:dyDescent="0.25">
      <c r="A60" s="266"/>
      <c r="B60" s="267"/>
      <c r="C60" s="269"/>
      <c r="D60" s="6" t="s">
        <v>15</v>
      </c>
      <c r="E60" s="144"/>
      <c r="F60" s="47">
        <f t="shared" si="3"/>
        <v>0</v>
      </c>
      <c r="G60" s="170"/>
      <c r="H60" s="160"/>
      <c r="I60" s="38"/>
      <c r="J60" s="2"/>
      <c r="K60" s="2"/>
      <c r="L60" s="14"/>
      <c r="M60" s="10"/>
      <c r="N60" s="2"/>
      <c r="O60" s="2"/>
      <c r="P60" s="14"/>
      <c r="Q60" s="5"/>
      <c r="R60" s="1"/>
      <c r="S60" s="1"/>
      <c r="T60" s="4"/>
      <c r="U60" s="9"/>
      <c r="V60" s="1"/>
      <c r="W60" s="1"/>
      <c r="X60" s="5"/>
      <c r="Y60" s="10"/>
      <c r="Z60" s="2"/>
      <c r="AA60" s="2"/>
      <c r="AB60" s="14"/>
      <c r="AC60" s="10"/>
      <c r="AD60" s="2"/>
      <c r="AE60" s="2"/>
      <c r="AF60" s="14"/>
      <c r="AG60" s="10"/>
      <c r="AH60" s="2"/>
      <c r="AI60" s="2"/>
      <c r="AJ60" s="14"/>
      <c r="AK60" s="10"/>
      <c r="AL60" s="2"/>
      <c r="AM60" s="2"/>
      <c r="AN60" s="14"/>
      <c r="AO60" s="10"/>
      <c r="AP60" s="2"/>
      <c r="AQ60" s="2"/>
      <c r="AR60" s="43"/>
      <c r="AS60" s="10"/>
      <c r="AT60" s="2"/>
      <c r="AU60" s="2"/>
      <c r="AV60" s="14"/>
      <c r="AW60" s="10"/>
      <c r="AX60" s="2"/>
      <c r="AY60" s="2"/>
      <c r="AZ60" s="14"/>
      <c r="BA60" s="10"/>
      <c r="BB60" s="2"/>
      <c r="BC60" s="2"/>
      <c r="BD60" s="14"/>
    </row>
    <row r="61" spans="1:56" ht="12" customHeight="1" x14ac:dyDescent="0.2">
      <c r="A61" s="266"/>
      <c r="B61" s="267" t="s">
        <v>74</v>
      </c>
      <c r="C61" s="268"/>
      <c r="D61" s="11" t="s">
        <v>14</v>
      </c>
      <c r="E61" s="144">
        <f>IF(F62=F61,100%,F62/F61)</f>
        <v>1</v>
      </c>
      <c r="F61" s="47">
        <f t="shared" si="3"/>
        <v>0</v>
      </c>
      <c r="G61" s="170"/>
      <c r="H61" s="143"/>
      <c r="I61" s="39"/>
      <c r="J61" s="35"/>
      <c r="K61" s="35"/>
      <c r="L61" s="40"/>
      <c r="M61" s="39"/>
      <c r="N61" s="3"/>
      <c r="O61" s="35"/>
      <c r="P61" s="36"/>
      <c r="Q61" s="41"/>
      <c r="R61" s="35"/>
      <c r="S61" s="35"/>
      <c r="T61" s="36"/>
      <c r="U61" s="8"/>
      <c r="V61" s="35"/>
      <c r="W61" s="35"/>
      <c r="X61" s="36"/>
      <c r="Y61" s="8"/>
      <c r="Z61" s="3"/>
      <c r="AA61" s="3"/>
      <c r="AB61" s="37"/>
      <c r="AC61" s="8"/>
      <c r="AD61" s="3"/>
      <c r="AE61" s="3"/>
      <c r="AF61" s="37"/>
      <c r="AG61" s="8"/>
      <c r="AH61" s="3"/>
      <c r="AI61" s="3"/>
      <c r="AJ61" s="37"/>
      <c r="AK61" s="8"/>
      <c r="AL61" s="3"/>
      <c r="AM61" s="3"/>
      <c r="AN61" s="37"/>
      <c r="AO61" s="8"/>
      <c r="AP61" s="3"/>
      <c r="AQ61" s="3"/>
      <c r="AR61" s="42"/>
      <c r="AS61" s="8"/>
      <c r="AT61" s="3"/>
      <c r="AU61" s="35"/>
      <c r="AV61" s="37"/>
      <c r="AW61" s="8"/>
      <c r="AX61" s="3"/>
      <c r="AY61" s="3"/>
      <c r="AZ61" s="37"/>
      <c r="BA61" s="8"/>
      <c r="BB61" s="3"/>
      <c r="BC61" s="3"/>
      <c r="BD61" s="37"/>
    </row>
    <row r="62" spans="1:56" ht="12" customHeight="1" thickBot="1" x14ac:dyDescent="0.25">
      <c r="A62" s="266"/>
      <c r="B62" s="267"/>
      <c r="C62" s="269"/>
      <c r="D62" s="6" t="s">
        <v>15</v>
      </c>
      <c r="E62" s="144"/>
      <c r="F62" s="47">
        <f t="shared" si="3"/>
        <v>0</v>
      </c>
      <c r="G62" s="170"/>
      <c r="H62" s="160"/>
      <c r="I62" s="38"/>
      <c r="J62" s="2"/>
      <c r="K62" s="2"/>
      <c r="L62" s="14"/>
      <c r="M62" s="10"/>
      <c r="N62" s="2"/>
      <c r="O62" s="2"/>
      <c r="P62" s="14"/>
      <c r="Q62" s="5"/>
      <c r="R62" s="1"/>
      <c r="S62" s="1"/>
      <c r="T62" s="4"/>
      <c r="U62" s="9"/>
      <c r="V62" s="1"/>
      <c r="W62" s="1"/>
      <c r="X62" s="5"/>
      <c r="Y62" s="10"/>
      <c r="Z62" s="2"/>
      <c r="AA62" s="2"/>
      <c r="AB62" s="14"/>
      <c r="AC62" s="10"/>
      <c r="AD62" s="2"/>
      <c r="AE62" s="2"/>
      <c r="AF62" s="14"/>
      <c r="AG62" s="10"/>
      <c r="AH62" s="2"/>
      <c r="AI62" s="2"/>
      <c r="AJ62" s="14"/>
      <c r="AK62" s="10"/>
      <c r="AL62" s="2"/>
      <c r="AM62" s="2"/>
      <c r="AN62" s="14"/>
      <c r="AO62" s="10"/>
      <c r="AP62" s="2"/>
      <c r="AQ62" s="2"/>
      <c r="AR62" s="43"/>
      <c r="AS62" s="10"/>
      <c r="AT62" s="2"/>
      <c r="AU62" s="2"/>
      <c r="AV62" s="14"/>
      <c r="AW62" s="10"/>
      <c r="AX62" s="2"/>
      <c r="AY62" s="2"/>
      <c r="AZ62" s="14"/>
      <c r="BA62" s="10"/>
      <c r="BB62" s="2"/>
      <c r="BC62" s="2"/>
      <c r="BD62" s="14"/>
    </row>
    <row r="63" spans="1:56" ht="12" customHeight="1" x14ac:dyDescent="0.2">
      <c r="A63" s="266"/>
      <c r="B63" s="267" t="s">
        <v>75</v>
      </c>
      <c r="C63" s="268"/>
      <c r="D63" s="11" t="s">
        <v>14</v>
      </c>
      <c r="E63" s="144">
        <f>IF(F64=F63,100%,F64/F63)</f>
        <v>1</v>
      </c>
      <c r="F63" s="47">
        <f t="shared" si="3"/>
        <v>0</v>
      </c>
      <c r="G63" s="170"/>
      <c r="H63" s="143"/>
      <c r="I63" s="39"/>
      <c r="J63" s="35"/>
      <c r="K63" s="35"/>
      <c r="L63" s="40"/>
      <c r="M63" s="39"/>
      <c r="N63" s="3"/>
      <c r="O63" s="35"/>
      <c r="P63" s="36"/>
      <c r="Q63" s="41"/>
      <c r="R63" s="35"/>
      <c r="S63" s="35"/>
      <c r="T63" s="36"/>
      <c r="U63" s="8"/>
      <c r="V63" s="35"/>
      <c r="W63" s="35"/>
      <c r="X63" s="36"/>
      <c r="Y63" s="8"/>
      <c r="Z63" s="3"/>
      <c r="AA63" s="3"/>
      <c r="AB63" s="37"/>
      <c r="AC63" s="8"/>
      <c r="AD63" s="3"/>
      <c r="AE63" s="3"/>
      <c r="AF63" s="37"/>
      <c r="AG63" s="8"/>
      <c r="AH63" s="3"/>
      <c r="AI63" s="3"/>
      <c r="AJ63" s="37"/>
      <c r="AK63" s="8"/>
      <c r="AL63" s="3"/>
      <c r="AM63" s="3"/>
      <c r="AN63" s="37"/>
      <c r="AO63" s="8"/>
      <c r="AP63" s="3"/>
      <c r="AQ63" s="3"/>
      <c r="AR63" s="42"/>
      <c r="AS63" s="8"/>
      <c r="AT63" s="3"/>
      <c r="AU63" s="35"/>
      <c r="AV63" s="37"/>
      <c r="AW63" s="8"/>
      <c r="AX63" s="3"/>
      <c r="AY63" s="3"/>
      <c r="AZ63" s="37"/>
      <c r="BA63" s="8"/>
      <c r="BB63" s="3"/>
      <c r="BC63" s="3"/>
      <c r="BD63" s="37"/>
    </row>
    <row r="64" spans="1:56" ht="25.5" customHeight="1" thickBot="1" x14ac:dyDescent="0.25">
      <c r="A64" s="266"/>
      <c r="B64" s="267"/>
      <c r="C64" s="269"/>
      <c r="D64" s="6" t="s">
        <v>15</v>
      </c>
      <c r="E64" s="144"/>
      <c r="F64" s="47">
        <f t="shared" si="3"/>
        <v>0</v>
      </c>
      <c r="G64" s="170"/>
      <c r="H64" s="160"/>
      <c r="I64" s="38"/>
      <c r="J64" s="2"/>
      <c r="K64" s="2"/>
      <c r="L64" s="14"/>
      <c r="M64" s="10"/>
      <c r="N64" s="2"/>
      <c r="O64" s="2"/>
      <c r="P64" s="14"/>
      <c r="Q64" s="5"/>
      <c r="R64" s="1"/>
      <c r="S64" s="1"/>
      <c r="T64" s="4"/>
      <c r="U64" s="9"/>
      <c r="V64" s="1"/>
      <c r="W64" s="1"/>
      <c r="X64" s="5"/>
      <c r="Y64" s="10"/>
      <c r="Z64" s="2"/>
      <c r="AA64" s="2"/>
      <c r="AB64" s="14"/>
      <c r="AC64" s="10"/>
      <c r="AD64" s="2"/>
      <c r="AE64" s="2"/>
      <c r="AF64" s="14"/>
      <c r="AG64" s="10"/>
      <c r="AH64" s="2"/>
      <c r="AI64" s="2"/>
      <c r="AJ64" s="14"/>
      <c r="AK64" s="10"/>
      <c r="AL64" s="2"/>
      <c r="AM64" s="2"/>
      <c r="AN64" s="14"/>
      <c r="AO64" s="10"/>
      <c r="AP64" s="2"/>
      <c r="AQ64" s="2"/>
      <c r="AR64" s="43"/>
      <c r="AS64" s="10"/>
      <c r="AT64" s="2"/>
      <c r="AU64" s="2"/>
      <c r="AV64" s="14"/>
      <c r="AW64" s="10"/>
      <c r="AX64" s="2"/>
      <c r="AY64" s="2"/>
      <c r="AZ64" s="14"/>
      <c r="BA64" s="10"/>
      <c r="BB64" s="2"/>
      <c r="BC64" s="2"/>
      <c r="BD64" s="14"/>
    </row>
    <row r="65" spans="1:56" ht="12" customHeight="1" x14ac:dyDescent="0.2">
      <c r="A65" s="266"/>
      <c r="B65" s="267" t="s">
        <v>77</v>
      </c>
      <c r="C65" s="268"/>
      <c r="D65" s="11" t="s">
        <v>14</v>
      </c>
      <c r="E65" s="144">
        <f>IF(F66=F65,100%,F66/F65)</f>
        <v>1</v>
      </c>
      <c r="F65" s="47">
        <f t="shared" si="3"/>
        <v>0</v>
      </c>
      <c r="G65" s="170" t="s">
        <v>79</v>
      </c>
      <c r="H65" s="143" t="s">
        <v>64</v>
      </c>
      <c r="I65" s="39"/>
      <c r="J65" s="35"/>
      <c r="K65" s="35"/>
      <c r="L65" s="40"/>
      <c r="M65" s="39"/>
      <c r="N65" s="3"/>
      <c r="O65" s="35"/>
      <c r="P65" s="36"/>
      <c r="Q65" s="41"/>
      <c r="R65" s="35"/>
      <c r="S65" s="35"/>
      <c r="T65" s="36"/>
      <c r="U65" s="8"/>
      <c r="V65" s="35"/>
      <c r="W65" s="35"/>
      <c r="X65" s="36"/>
      <c r="Y65" s="8"/>
      <c r="Z65" s="3"/>
      <c r="AA65" s="3"/>
      <c r="AB65" s="37"/>
      <c r="AC65" s="8"/>
      <c r="AD65" s="3"/>
      <c r="AE65" s="3"/>
      <c r="AF65" s="37"/>
      <c r="AG65" s="8"/>
      <c r="AH65" s="3"/>
      <c r="AI65" s="3"/>
      <c r="AJ65" s="37"/>
      <c r="AK65" s="8"/>
      <c r="AL65" s="3"/>
      <c r="AM65" s="3"/>
      <c r="AN65" s="37"/>
      <c r="AO65" s="8"/>
      <c r="AP65" s="3"/>
      <c r="AQ65" s="3"/>
      <c r="AR65" s="42"/>
      <c r="AS65" s="8"/>
      <c r="AT65" s="3"/>
      <c r="AU65" s="35"/>
      <c r="AV65" s="37"/>
      <c r="AW65" s="8"/>
      <c r="AX65" s="3"/>
      <c r="AY65" s="3"/>
      <c r="AZ65" s="37"/>
      <c r="BA65" s="8"/>
      <c r="BB65" s="3"/>
      <c r="BC65" s="3"/>
      <c r="BD65" s="37"/>
    </row>
    <row r="66" spans="1:56" ht="12" customHeight="1" thickBot="1" x14ac:dyDescent="0.25">
      <c r="A66" s="266"/>
      <c r="B66" s="267"/>
      <c r="C66" s="269"/>
      <c r="D66" s="6" t="s">
        <v>15</v>
      </c>
      <c r="E66" s="144"/>
      <c r="F66" s="47">
        <f t="shared" si="3"/>
        <v>0</v>
      </c>
      <c r="G66" s="170"/>
      <c r="H66" s="160"/>
      <c r="I66" s="38"/>
      <c r="J66" s="2"/>
      <c r="K66" s="2"/>
      <c r="L66" s="14"/>
      <c r="M66" s="10"/>
      <c r="N66" s="2"/>
      <c r="O66" s="2"/>
      <c r="P66" s="14"/>
      <c r="Q66" s="5"/>
      <c r="R66" s="1"/>
      <c r="S66" s="1"/>
      <c r="T66" s="4"/>
      <c r="U66" s="9"/>
      <c r="V66" s="1"/>
      <c r="W66" s="1"/>
      <c r="X66" s="5"/>
      <c r="Y66" s="10"/>
      <c r="Z66" s="2"/>
      <c r="AA66" s="2"/>
      <c r="AB66" s="14"/>
      <c r="AC66" s="10"/>
      <c r="AD66" s="2"/>
      <c r="AE66" s="2"/>
      <c r="AF66" s="14"/>
      <c r="AG66" s="10"/>
      <c r="AH66" s="2"/>
      <c r="AI66" s="2"/>
      <c r="AJ66" s="14"/>
      <c r="AK66" s="10"/>
      <c r="AL66" s="2"/>
      <c r="AM66" s="2"/>
      <c r="AN66" s="14"/>
      <c r="AO66" s="10"/>
      <c r="AP66" s="2"/>
      <c r="AQ66" s="2"/>
      <c r="AR66" s="43"/>
      <c r="AS66" s="10"/>
      <c r="AT66" s="2"/>
      <c r="AU66" s="2"/>
      <c r="AV66" s="14"/>
      <c r="AW66" s="10"/>
      <c r="AX66" s="2"/>
      <c r="AY66" s="2"/>
      <c r="AZ66" s="14"/>
      <c r="BA66" s="10"/>
      <c r="BB66" s="2"/>
      <c r="BC66" s="2"/>
      <c r="BD66" s="14"/>
    </row>
    <row r="67" spans="1:56" ht="12" customHeight="1" x14ac:dyDescent="0.2">
      <c r="A67" s="265" t="s">
        <v>85</v>
      </c>
      <c r="B67" s="267" t="s">
        <v>72</v>
      </c>
      <c r="C67" s="268"/>
      <c r="D67" s="11" t="s">
        <v>14</v>
      </c>
      <c r="E67" s="144">
        <f>IF(F68=F67,100%,F68/F67)</f>
        <v>1</v>
      </c>
      <c r="F67" s="47">
        <f t="shared" si="3"/>
        <v>0</v>
      </c>
      <c r="G67" s="170"/>
      <c r="H67" s="143"/>
      <c r="I67" s="39"/>
      <c r="J67" s="35"/>
      <c r="K67" s="35"/>
      <c r="L67" s="40"/>
      <c r="M67" s="39"/>
      <c r="N67" s="3"/>
      <c r="O67" s="35"/>
      <c r="P67" s="36"/>
      <c r="Q67" s="41"/>
      <c r="R67" s="35"/>
      <c r="S67" s="35"/>
      <c r="T67" s="36"/>
      <c r="U67" s="8"/>
      <c r="V67" s="35"/>
      <c r="W67" s="35"/>
      <c r="X67" s="36"/>
      <c r="Y67" s="8"/>
      <c r="Z67" s="3"/>
      <c r="AA67" s="3"/>
      <c r="AB67" s="37"/>
      <c r="AC67" s="8"/>
      <c r="AD67" s="3"/>
      <c r="AE67" s="3"/>
      <c r="AF67" s="37"/>
      <c r="AG67" s="8"/>
      <c r="AH67" s="3"/>
      <c r="AI67" s="3"/>
      <c r="AJ67" s="37"/>
      <c r="AK67" s="8"/>
      <c r="AL67" s="3"/>
      <c r="AM67" s="3"/>
      <c r="AN67" s="37"/>
      <c r="AO67" s="8"/>
      <c r="AP67" s="3"/>
      <c r="AQ67" s="3"/>
      <c r="AR67" s="42"/>
      <c r="AS67" s="8"/>
      <c r="AT67" s="3"/>
      <c r="AU67" s="35"/>
      <c r="AV67" s="37"/>
      <c r="AW67" s="8"/>
      <c r="AX67" s="3"/>
      <c r="AY67" s="3"/>
      <c r="AZ67" s="37"/>
      <c r="BA67" s="8"/>
      <c r="BB67" s="3"/>
      <c r="BC67" s="3"/>
      <c r="BD67" s="37"/>
    </row>
    <row r="68" spans="1:56" ht="12" customHeight="1" thickBot="1" x14ac:dyDescent="0.25">
      <c r="A68" s="266"/>
      <c r="B68" s="267"/>
      <c r="C68" s="269"/>
      <c r="D68" s="6" t="s">
        <v>15</v>
      </c>
      <c r="E68" s="144"/>
      <c r="F68" s="47">
        <f t="shared" si="3"/>
        <v>0</v>
      </c>
      <c r="G68" s="170"/>
      <c r="H68" s="160"/>
      <c r="I68" s="38"/>
      <c r="J68" s="2"/>
      <c r="K68" s="2"/>
      <c r="L68" s="14"/>
      <c r="M68" s="10"/>
      <c r="N68" s="2"/>
      <c r="O68" s="2"/>
      <c r="P68" s="14"/>
      <c r="Q68" s="5"/>
      <c r="R68" s="1"/>
      <c r="S68" s="1"/>
      <c r="T68" s="4"/>
      <c r="U68" s="9"/>
      <c r="V68" s="1"/>
      <c r="W68" s="1"/>
      <c r="X68" s="5"/>
      <c r="Y68" s="10"/>
      <c r="Z68" s="2"/>
      <c r="AA68" s="2"/>
      <c r="AB68" s="14"/>
      <c r="AC68" s="10"/>
      <c r="AD68" s="2"/>
      <c r="AE68" s="2"/>
      <c r="AF68" s="14"/>
      <c r="AG68" s="10"/>
      <c r="AH68" s="2"/>
      <c r="AI68" s="2"/>
      <c r="AJ68" s="14"/>
      <c r="AK68" s="10"/>
      <c r="AL68" s="2"/>
      <c r="AM68" s="2"/>
      <c r="AN68" s="14"/>
      <c r="AO68" s="10"/>
      <c r="AP68" s="2"/>
      <c r="AQ68" s="2"/>
      <c r="AR68" s="43"/>
      <c r="AS68" s="10"/>
      <c r="AT68" s="2"/>
      <c r="AU68" s="2"/>
      <c r="AV68" s="14"/>
      <c r="AW68" s="10"/>
      <c r="AX68" s="2"/>
      <c r="AY68" s="2"/>
      <c r="AZ68" s="14"/>
      <c r="BA68" s="10"/>
      <c r="BB68" s="2"/>
      <c r="BC68" s="2"/>
      <c r="BD68" s="14"/>
    </row>
    <row r="69" spans="1:56" ht="12" customHeight="1" x14ac:dyDescent="0.2">
      <c r="A69" s="266"/>
      <c r="B69" s="267" t="s">
        <v>73</v>
      </c>
      <c r="C69" s="268"/>
      <c r="D69" s="11" t="s">
        <v>14</v>
      </c>
      <c r="E69" s="144">
        <f>IF(F70=F69,100%,F70/F69)</f>
        <v>1</v>
      </c>
      <c r="F69" s="47">
        <f t="shared" si="3"/>
        <v>0</v>
      </c>
      <c r="G69" s="170"/>
      <c r="H69" s="143"/>
      <c r="I69" s="39"/>
      <c r="J69" s="35"/>
      <c r="K69" s="35"/>
      <c r="L69" s="40"/>
      <c r="M69" s="39"/>
      <c r="N69" s="3"/>
      <c r="O69" s="35"/>
      <c r="P69" s="36"/>
      <c r="Q69" s="41"/>
      <c r="R69" s="35"/>
      <c r="S69" s="35"/>
      <c r="T69" s="36"/>
      <c r="U69" s="8"/>
      <c r="V69" s="35"/>
      <c r="W69" s="35"/>
      <c r="X69" s="36"/>
      <c r="Y69" s="8"/>
      <c r="Z69" s="3"/>
      <c r="AA69" s="3"/>
      <c r="AB69" s="37"/>
      <c r="AC69" s="8"/>
      <c r="AD69" s="3"/>
      <c r="AE69" s="3"/>
      <c r="AF69" s="37"/>
      <c r="AG69" s="8"/>
      <c r="AH69" s="3"/>
      <c r="AI69" s="3"/>
      <c r="AJ69" s="37"/>
      <c r="AK69" s="8"/>
      <c r="AL69" s="3"/>
      <c r="AM69" s="3"/>
      <c r="AN69" s="37"/>
      <c r="AO69" s="8"/>
      <c r="AP69" s="3"/>
      <c r="AQ69" s="3"/>
      <c r="AR69" s="42"/>
      <c r="AS69" s="8"/>
      <c r="AT69" s="3"/>
      <c r="AU69" s="35"/>
      <c r="AV69" s="37"/>
      <c r="AW69" s="8"/>
      <c r="AX69" s="3"/>
      <c r="AY69" s="3"/>
      <c r="AZ69" s="37"/>
      <c r="BA69" s="8"/>
      <c r="BB69" s="3"/>
      <c r="BC69" s="3"/>
      <c r="BD69" s="37"/>
    </row>
    <row r="70" spans="1:56" ht="12" customHeight="1" thickBot="1" x14ac:dyDescent="0.25">
      <c r="A70" s="266"/>
      <c r="B70" s="267"/>
      <c r="C70" s="269"/>
      <c r="D70" s="6" t="s">
        <v>15</v>
      </c>
      <c r="E70" s="144"/>
      <c r="F70" s="47">
        <f t="shared" si="3"/>
        <v>0</v>
      </c>
      <c r="G70" s="170"/>
      <c r="H70" s="160"/>
      <c r="I70" s="38"/>
      <c r="J70" s="2"/>
      <c r="K70" s="2"/>
      <c r="L70" s="14"/>
      <c r="M70" s="10"/>
      <c r="N70" s="2"/>
      <c r="O70" s="2"/>
      <c r="P70" s="14"/>
      <c r="Q70" s="5"/>
      <c r="R70" s="1"/>
      <c r="S70" s="1"/>
      <c r="T70" s="4"/>
      <c r="U70" s="9"/>
      <c r="V70" s="1"/>
      <c r="W70" s="1"/>
      <c r="X70" s="5"/>
      <c r="Y70" s="10"/>
      <c r="Z70" s="2"/>
      <c r="AA70" s="2"/>
      <c r="AB70" s="14"/>
      <c r="AC70" s="10"/>
      <c r="AD70" s="2"/>
      <c r="AE70" s="2"/>
      <c r="AF70" s="14"/>
      <c r="AG70" s="10"/>
      <c r="AH70" s="2"/>
      <c r="AI70" s="2"/>
      <c r="AJ70" s="14"/>
      <c r="AK70" s="10"/>
      <c r="AL70" s="2"/>
      <c r="AM70" s="2"/>
      <c r="AN70" s="14"/>
      <c r="AO70" s="10"/>
      <c r="AP70" s="2"/>
      <c r="AQ70" s="2"/>
      <c r="AR70" s="43"/>
      <c r="AS70" s="10"/>
      <c r="AT70" s="2"/>
      <c r="AU70" s="2"/>
      <c r="AV70" s="14"/>
      <c r="AW70" s="10"/>
      <c r="AX70" s="2"/>
      <c r="AY70" s="2"/>
      <c r="AZ70" s="14"/>
      <c r="BA70" s="10"/>
      <c r="BB70" s="2"/>
      <c r="BC70" s="2"/>
      <c r="BD70" s="14"/>
    </row>
    <row r="71" spans="1:56" ht="12" customHeight="1" x14ac:dyDescent="0.2">
      <c r="A71" s="266"/>
      <c r="B71" s="267" t="s">
        <v>74</v>
      </c>
      <c r="C71" s="268"/>
      <c r="D71" s="11" t="s">
        <v>14</v>
      </c>
      <c r="E71" s="144">
        <f>IF(F72=F71,100%,F72/F71)</f>
        <v>1</v>
      </c>
      <c r="F71" s="47">
        <f t="shared" si="3"/>
        <v>0</v>
      </c>
      <c r="G71" s="170"/>
      <c r="H71" s="143"/>
      <c r="I71" s="39"/>
      <c r="J71" s="35"/>
      <c r="K71" s="35"/>
      <c r="L71" s="40"/>
      <c r="M71" s="39"/>
      <c r="N71" s="3"/>
      <c r="O71" s="35"/>
      <c r="P71" s="36"/>
      <c r="Q71" s="41"/>
      <c r="R71" s="35"/>
      <c r="S71" s="35"/>
      <c r="T71" s="36"/>
      <c r="U71" s="8"/>
      <c r="V71" s="35"/>
      <c r="W71" s="35"/>
      <c r="X71" s="36"/>
      <c r="Y71" s="8"/>
      <c r="Z71" s="3"/>
      <c r="AA71" s="3"/>
      <c r="AB71" s="37"/>
      <c r="AC71" s="8"/>
      <c r="AD71" s="3"/>
      <c r="AE71" s="3"/>
      <c r="AF71" s="37"/>
      <c r="AG71" s="8"/>
      <c r="AH71" s="3"/>
      <c r="AI71" s="3"/>
      <c r="AJ71" s="37"/>
      <c r="AK71" s="8"/>
      <c r="AL71" s="3"/>
      <c r="AM71" s="3"/>
      <c r="AN71" s="37"/>
      <c r="AO71" s="8"/>
      <c r="AP71" s="3"/>
      <c r="AQ71" s="3"/>
      <c r="AR71" s="42"/>
      <c r="AS71" s="8"/>
      <c r="AT71" s="3"/>
      <c r="AU71" s="35"/>
      <c r="AV71" s="37"/>
      <c r="AW71" s="8"/>
      <c r="AX71" s="3"/>
      <c r="AY71" s="3"/>
      <c r="AZ71" s="37"/>
      <c r="BA71" s="8"/>
      <c r="BB71" s="3"/>
      <c r="BC71" s="3"/>
      <c r="BD71" s="37"/>
    </row>
    <row r="72" spans="1:56" ht="12" customHeight="1" thickBot="1" x14ac:dyDescent="0.25">
      <c r="A72" s="266"/>
      <c r="B72" s="267"/>
      <c r="C72" s="269"/>
      <c r="D72" s="6" t="s">
        <v>15</v>
      </c>
      <c r="E72" s="144"/>
      <c r="F72" s="47">
        <f t="shared" si="3"/>
        <v>0</v>
      </c>
      <c r="G72" s="170"/>
      <c r="H72" s="160"/>
      <c r="I72" s="38"/>
      <c r="J72" s="2"/>
      <c r="K72" s="2"/>
      <c r="L72" s="14"/>
      <c r="M72" s="10"/>
      <c r="N72" s="2"/>
      <c r="O72" s="2"/>
      <c r="P72" s="14"/>
      <c r="Q72" s="5"/>
      <c r="R72" s="1"/>
      <c r="S72" s="1"/>
      <c r="T72" s="4"/>
      <c r="U72" s="9"/>
      <c r="V72" s="1"/>
      <c r="W72" s="1"/>
      <c r="X72" s="5"/>
      <c r="Y72" s="10"/>
      <c r="Z72" s="2"/>
      <c r="AA72" s="2"/>
      <c r="AB72" s="14"/>
      <c r="AC72" s="10"/>
      <c r="AD72" s="2"/>
      <c r="AE72" s="2"/>
      <c r="AF72" s="14"/>
      <c r="AG72" s="10"/>
      <c r="AH72" s="2"/>
      <c r="AI72" s="2"/>
      <c r="AJ72" s="14"/>
      <c r="AK72" s="10"/>
      <c r="AL72" s="2"/>
      <c r="AM72" s="2"/>
      <c r="AN72" s="14"/>
      <c r="AO72" s="10"/>
      <c r="AP72" s="2"/>
      <c r="AQ72" s="2"/>
      <c r="AR72" s="43"/>
      <c r="AS72" s="10"/>
      <c r="AT72" s="2"/>
      <c r="AU72" s="2"/>
      <c r="AV72" s="14"/>
      <c r="AW72" s="10"/>
      <c r="AX72" s="2"/>
      <c r="AY72" s="2"/>
      <c r="AZ72" s="14"/>
      <c r="BA72" s="10"/>
      <c r="BB72" s="2"/>
      <c r="BC72" s="2"/>
      <c r="BD72" s="14"/>
    </row>
    <row r="73" spans="1:56" ht="12" customHeight="1" x14ac:dyDescent="0.2">
      <c r="A73" s="266"/>
      <c r="B73" s="267" t="s">
        <v>75</v>
      </c>
      <c r="C73" s="268"/>
      <c r="D73" s="11" t="s">
        <v>14</v>
      </c>
      <c r="E73" s="144">
        <f>IF(F74=F73,100%,F74/F73)</f>
        <v>1</v>
      </c>
      <c r="F73" s="47">
        <f t="shared" si="3"/>
        <v>0</v>
      </c>
      <c r="G73" s="170"/>
      <c r="H73" s="143"/>
      <c r="I73" s="39"/>
      <c r="J73" s="35"/>
      <c r="K73" s="35"/>
      <c r="L73" s="40"/>
      <c r="M73" s="39"/>
      <c r="N73" s="3"/>
      <c r="O73" s="35"/>
      <c r="P73" s="36"/>
      <c r="Q73" s="41"/>
      <c r="R73" s="35"/>
      <c r="S73" s="35"/>
      <c r="T73" s="36"/>
      <c r="U73" s="8"/>
      <c r="V73" s="35"/>
      <c r="W73" s="35"/>
      <c r="X73" s="36"/>
      <c r="Y73" s="8"/>
      <c r="Z73" s="3"/>
      <c r="AA73" s="3"/>
      <c r="AB73" s="37"/>
      <c r="AC73" s="8"/>
      <c r="AD73" s="3"/>
      <c r="AE73" s="3"/>
      <c r="AF73" s="37"/>
      <c r="AG73" s="8"/>
      <c r="AH73" s="3"/>
      <c r="AI73" s="3"/>
      <c r="AJ73" s="37"/>
      <c r="AK73" s="8"/>
      <c r="AL73" s="3"/>
      <c r="AM73" s="3"/>
      <c r="AN73" s="37"/>
      <c r="AO73" s="8"/>
      <c r="AP73" s="3"/>
      <c r="AQ73" s="3"/>
      <c r="AR73" s="42"/>
      <c r="AS73" s="8"/>
      <c r="AT73" s="3"/>
      <c r="AU73" s="35"/>
      <c r="AV73" s="37"/>
      <c r="AW73" s="8"/>
      <c r="AX73" s="3"/>
      <c r="AY73" s="3"/>
      <c r="AZ73" s="37"/>
      <c r="BA73" s="8"/>
      <c r="BB73" s="3"/>
      <c r="BC73" s="3"/>
      <c r="BD73" s="37"/>
    </row>
    <row r="74" spans="1:56" ht="25.5" customHeight="1" thickBot="1" x14ac:dyDescent="0.25">
      <c r="A74" s="266"/>
      <c r="B74" s="267"/>
      <c r="C74" s="269"/>
      <c r="D74" s="6" t="s">
        <v>15</v>
      </c>
      <c r="E74" s="144"/>
      <c r="F74" s="47">
        <f t="shared" si="3"/>
        <v>0</v>
      </c>
      <c r="G74" s="170"/>
      <c r="H74" s="160"/>
      <c r="I74" s="38"/>
      <c r="J74" s="2"/>
      <c r="K74" s="2"/>
      <c r="L74" s="14"/>
      <c r="M74" s="10"/>
      <c r="N74" s="2"/>
      <c r="O74" s="2"/>
      <c r="P74" s="14"/>
      <c r="Q74" s="5"/>
      <c r="R74" s="1"/>
      <c r="S74" s="1"/>
      <c r="T74" s="4"/>
      <c r="U74" s="9"/>
      <c r="V74" s="1"/>
      <c r="W74" s="1"/>
      <c r="X74" s="5"/>
      <c r="Y74" s="10"/>
      <c r="Z74" s="2"/>
      <c r="AA74" s="2"/>
      <c r="AB74" s="14"/>
      <c r="AC74" s="10"/>
      <c r="AD74" s="2"/>
      <c r="AE74" s="2"/>
      <c r="AF74" s="14"/>
      <c r="AG74" s="10"/>
      <c r="AH74" s="2"/>
      <c r="AI74" s="2"/>
      <c r="AJ74" s="14"/>
      <c r="AK74" s="10"/>
      <c r="AL74" s="2"/>
      <c r="AM74" s="2"/>
      <c r="AN74" s="14"/>
      <c r="AO74" s="10"/>
      <c r="AP74" s="2"/>
      <c r="AQ74" s="2"/>
      <c r="AR74" s="43"/>
      <c r="AS74" s="10"/>
      <c r="AT74" s="2"/>
      <c r="AU74" s="2"/>
      <c r="AV74" s="14"/>
      <c r="AW74" s="10"/>
      <c r="AX74" s="2"/>
      <c r="AY74" s="2"/>
      <c r="AZ74" s="14"/>
      <c r="BA74" s="10"/>
      <c r="BB74" s="2"/>
      <c r="BC74" s="2"/>
      <c r="BD74" s="14"/>
    </row>
    <row r="75" spans="1:56" ht="12" customHeight="1" x14ac:dyDescent="0.2">
      <c r="A75" s="266"/>
      <c r="B75" s="267" t="s">
        <v>77</v>
      </c>
      <c r="C75" s="268"/>
      <c r="D75" s="11" t="s">
        <v>14</v>
      </c>
      <c r="E75" s="144">
        <f>IF(F76=F75,100%,F76/F75)</f>
        <v>1</v>
      </c>
      <c r="F75" s="47">
        <f t="shared" si="3"/>
        <v>0</v>
      </c>
      <c r="G75" s="170" t="s">
        <v>79</v>
      </c>
      <c r="H75" s="143" t="s">
        <v>64</v>
      </c>
      <c r="I75" s="39"/>
      <c r="J75" s="35"/>
      <c r="K75" s="35"/>
      <c r="L75" s="40"/>
      <c r="M75" s="39"/>
      <c r="N75" s="3"/>
      <c r="O75" s="35"/>
      <c r="P75" s="36"/>
      <c r="Q75" s="41"/>
      <c r="R75" s="35"/>
      <c r="S75" s="35"/>
      <c r="T75" s="36"/>
      <c r="U75" s="8"/>
      <c r="V75" s="35"/>
      <c r="W75" s="35"/>
      <c r="X75" s="36"/>
      <c r="Y75" s="8"/>
      <c r="Z75" s="3"/>
      <c r="AA75" s="3"/>
      <c r="AB75" s="37"/>
      <c r="AC75" s="8"/>
      <c r="AD75" s="3"/>
      <c r="AE75" s="3"/>
      <c r="AF75" s="37"/>
      <c r="AG75" s="8"/>
      <c r="AH75" s="3"/>
      <c r="AI75" s="3"/>
      <c r="AJ75" s="37"/>
      <c r="AK75" s="8"/>
      <c r="AL75" s="3"/>
      <c r="AM75" s="3"/>
      <c r="AN75" s="37"/>
      <c r="AO75" s="8"/>
      <c r="AP75" s="3"/>
      <c r="AQ75" s="3"/>
      <c r="AR75" s="42"/>
      <c r="AS75" s="8"/>
      <c r="AT75" s="3"/>
      <c r="AU75" s="35"/>
      <c r="AV75" s="37"/>
      <c r="AW75" s="8"/>
      <c r="AX75" s="3"/>
      <c r="AY75" s="3"/>
      <c r="AZ75" s="37"/>
      <c r="BA75" s="8"/>
      <c r="BB75" s="3"/>
      <c r="BC75" s="3"/>
      <c r="BD75" s="37"/>
    </row>
    <row r="76" spans="1:56" ht="25.5" customHeight="1" thickBot="1" x14ac:dyDescent="0.25">
      <c r="A76" s="266"/>
      <c r="B76" s="267"/>
      <c r="C76" s="269"/>
      <c r="D76" s="6" t="s">
        <v>15</v>
      </c>
      <c r="E76" s="144"/>
      <c r="F76" s="47">
        <f t="shared" si="3"/>
        <v>0</v>
      </c>
      <c r="G76" s="170"/>
      <c r="H76" s="160"/>
      <c r="I76" s="38"/>
      <c r="J76" s="2"/>
      <c r="K76" s="2"/>
      <c r="L76" s="14"/>
      <c r="M76" s="10"/>
      <c r="N76" s="2"/>
      <c r="O76" s="2"/>
      <c r="P76" s="14"/>
      <c r="Q76" s="5"/>
      <c r="R76" s="1"/>
      <c r="S76" s="1"/>
      <c r="T76" s="4"/>
      <c r="U76" s="9"/>
      <c r="V76" s="1"/>
      <c r="W76" s="1"/>
      <c r="X76" s="5"/>
      <c r="Y76" s="10"/>
      <c r="Z76" s="2"/>
      <c r="AA76" s="2"/>
      <c r="AB76" s="14"/>
      <c r="AC76" s="10"/>
      <c r="AD76" s="2"/>
      <c r="AE76" s="2"/>
      <c r="AF76" s="14"/>
      <c r="AG76" s="10"/>
      <c r="AH76" s="2"/>
      <c r="AI76" s="2"/>
      <c r="AJ76" s="14"/>
      <c r="AK76" s="10"/>
      <c r="AL76" s="2"/>
      <c r="AM76" s="2"/>
      <c r="AN76" s="14"/>
      <c r="AO76" s="10"/>
      <c r="AP76" s="2"/>
      <c r="AQ76" s="2"/>
      <c r="AR76" s="43"/>
      <c r="AS76" s="10"/>
      <c r="AT76" s="2"/>
      <c r="AU76" s="2"/>
      <c r="AV76" s="14"/>
      <c r="AW76" s="10"/>
      <c r="AX76" s="2"/>
      <c r="AY76" s="2"/>
      <c r="AZ76" s="14"/>
      <c r="BA76" s="10"/>
      <c r="BB76" s="2"/>
      <c r="BC76" s="2"/>
      <c r="BD76" s="14"/>
    </row>
    <row r="77" spans="1:56" ht="12" customHeight="1" x14ac:dyDescent="0.2">
      <c r="A77" s="265" t="s">
        <v>80</v>
      </c>
      <c r="B77" s="267" t="s">
        <v>72</v>
      </c>
      <c r="C77" s="268"/>
      <c r="D77" s="11" t="s">
        <v>14</v>
      </c>
      <c r="E77" s="144">
        <f>IF(F78=F77,100%,F78/F77)</f>
        <v>1</v>
      </c>
      <c r="F77" s="47">
        <f t="shared" si="3"/>
        <v>0</v>
      </c>
      <c r="G77" s="170"/>
      <c r="H77" s="143"/>
      <c r="I77" s="39"/>
      <c r="J77" s="35"/>
      <c r="K77" s="35"/>
      <c r="L77" s="40"/>
      <c r="M77" s="39"/>
      <c r="N77" s="3"/>
      <c r="O77" s="35"/>
      <c r="P77" s="36"/>
      <c r="Q77" s="41"/>
      <c r="R77" s="35"/>
      <c r="S77" s="35"/>
      <c r="T77" s="36"/>
      <c r="U77" s="8"/>
      <c r="V77" s="35"/>
      <c r="W77" s="35"/>
      <c r="X77" s="36"/>
      <c r="Y77" s="8"/>
      <c r="Z77" s="3"/>
      <c r="AA77" s="3"/>
      <c r="AB77" s="37"/>
      <c r="AC77" s="8"/>
      <c r="AD77" s="3"/>
      <c r="AE77" s="3"/>
      <c r="AF77" s="37"/>
      <c r="AG77" s="8"/>
      <c r="AH77" s="3"/>
      <c r="AI77" s="3"/>
      <c r="AJ77" s="37"/>
      <c r="AK77" s="8"/>
      <c r="AL77" s="3"/>
      <c r="AM77" s="3"/>
      <c r="AN77" s="37"/>
      <c r="AO77" s="8"/>
      <c r="AP77" s="3"/>
      <c r="AQ77" s="3"/>
      <c r="AR77" s="42"/>
      <c r="AS77" s="8"/>
      <c r="AT77" s="3"/>
      <c r="AU77" s="35"/>
      <c r="AV77" s="37"/>
      <c r="AW77" s="8"/>
      <c r="AX77" s="3"/>
      <c r="AY77" s="3"/>
      <c r="AZ77" s="37"/>
      <c r="BA77" s="8"/>
      <c r="BB77" s="3"/>
      <c r="BC77" s="3"/>
      <c r="BD77" s="37"/>
    </row>
    <row r="78" spans="1:56" ht="12" customHeight="1" thickBot="1" x14ac:dyDescent="0.25">
      <c r="A78" s="266"/>
      <c r="B78" s="267"/>
      <c r="C78" s="269"/>
      <c r="D78" s="6" t="s">
        <v>15</v>
      </c>
      <c r="E78" s="144"/>
      <c r="F78" s="47">
        <f t="shared" si="3"/>
        <v>0</v>
      </c>
      <c r="G78" s="170"/>
      <c r="H78" s="160"/>
      <c r="I78" s="38"/>
      <c r="J78" s="2"/>
      <c r="K78" s="2"/>
      <c r="L78" s="14"/>
      <c r="M78" s="10"/>
      <c r="N78" s="2"/>
      <c r="O78" s="2"/>
      <c r="P78" s="14"/>
      <c r="Q78" s="5"/>
      <c r="R78" s="1"/>
      <c r="S78" s="1"/>
      <c r="T78" s="4"/>
      <c r="U78" s="9"/>
      <c r="V78" s="1"/>
      <c r="W78" s="1"/>
      <c r="X78" s="5"/>
      <c r="Y78" s="10"/>
      <c r="Z78" s="2"/>
      <c r="AA78" s="2"/>
      <c r="AB78" s="14"/>
      <c r="AC78" s="10"/>
      <c r="AD78" s="2"/>
      <c r="AE78" s="2"/>
      <c r="AF78" s="14"/>
      <c r="AG78" s="10"/>
      <c r="AH78" s="2"/>
      <c r="AI78" s="2"/>
      <c r="AJ78" s="14"/>
      <c r="AK78" s="10"/>
      <c r="AL78" s="2"/>
      <c r="AM78" s="2"/>
      <c r="AN78" s="14"/>
      <c r="AO78" s="10"/>
      <c r="AP78" s="2"/>
      <c r="AQ78" s="2"/>
      <c r="AR78" s="43"/>
      <c r="AS78" s="10"/>
      <c r="AT78" s="2"/>
      <c r="AU78" s="2"/>
      <c r="AV78" s="14"/>
      <c r="AW78" s="10"/>
      <c r="AX78" s="2"/>
      <c r="AY78" s="2"/>
      <c r="AZ78" s="14"/>
      <c r="BA78" s="10"/>
      <c r="BB78" s="2"/>
      <c r="BC78" s="2"/>
      <c r="BD78" s="14"/>
    </row>
    <row r="79" spans="1:56" ht="12" customHeight="1" x14ac:dyDescent="0.2">
      <c r="A79" s="266"/>
      <c r="B79" s="267" t="s">
        <v>73</v>
      </c>
      <c r="C79" s="268"/>
      <c r="D79" s="11" t="s">
        <v>14</v>
      </c>
      <c r="E79" s="144">
        <f>IF(F80=F79,100%,F80/F79)</f>
        <v>1</v>
      </c>
      <c r="F79" s="47">
        <f t="shared" si="3"/>
        <v>0</v>
      </c>
      <c r="G79" s="170"/>
      <c r="H79" s="143"/>
      <c r="I79" s="39"/>
      <c r="J79" s="35"/>
      <c r="K79" s="35"/>
      <c r="L79" s="40"/>
      <c r="M79" s="39"/>
      <c r="N79" s="3"/>
      <c r="O79" s="35"/>
      <c r="P79" s="36"/>
      <c r="Q79" s="41"/>
      <c r="R79" s="35"/>
      <c r="S79" s="35"/>
      <c r="T79" s="36"/>
      <c r="U79" s="8"/>
      <c r="V79" s="35"/>
      <c r="W79" s="35"/>
      <c r="X79" s="36"/>
      <c r="Y79" s="8"/>
      <c r="Z79" s="3"/>
      <c r="AA79" s="3"/>
      <c r="AB79" s="37"/>
      <c r="AC79" s="8"/>
      <c r="AD79" s="3"/>
      <c r="AE79" s="3"/>
      <c r="AF79" s="37"/>
      <c r="AG79" s="8"/>
      <c r="AH79" s="3"/>
      <c r="AI79" s="3"/>
      <c r="AJ79" s="37"/>
      <c r="AK79" s="8"/>
      <c r="AL79" s="3"/>
      <c r="AM79" s="3"/>
      <c r="AN79" s="37"/>
      <c r="AO79" s="8"/>
      <c r="AP79" s="3"/>
      <c r="AQ79" s="3"/>
      <c r="AR79" s="42"/>
      <c r="AS79" s="8"/>
      <c r="AT79" s="3"/>
      <c r="AU79" s="35"/>
      <c r="AV79" s="37"/>
      <c r="AW79" s="8"/>
      <c r="AX79" s="3"/>
      <c r="AY79" s="3"/>
      <c r="AZ79" s="37"/>
      <c r="BA79" s="8"/>
      <c r="BB79" s="3"/>
      <c r="BC79" s="3"/>
      <c r="BD79" s="37"/>
    </row>
    <row r="80" spans="1:56" ht="27" customHeight="1" thickBot="1" x14ac:dyDescent="0.25">
      <c r="A80" s="266"/>
      <c r="B80" s="267"/>
      <c r="C80" s="269"/>
      <c r="D80" s="6" t="s">
        <v>15</v>
      </c>
      <c r="E80" s="144"/>
      <c r="F80" s="47">
        <f t="shared" si="3"/>
        <v>0</v>
      </c>
      <c r="G80" s="170"/>
      <c r="H80" s="160"/>
      <c r="I80" s="38"/>
      <c r="J80" s="2"/>
      <c r="K80" s="2"/>
      <c r="L80" s="14"/>
      <c r="M80" s="10"/>
      <c r="N80" s="2"/>
      <c r="O80" s="2"/>
      <c r="P80" s="14"/>
      <c r="Q80" s="5"/>
      <c r="R80" s="1"/>
      <c r="S80" s="1"/>
      <c r="T80" s="4"/>
      <c r="U80" s="9"/>
      <c r="V80" s="1"/>
      <c r="W80" s="1"/>
      <c r="X80" s="5"/>
      <c r="Y80" s="10"/>
      <c r="Z80" s="2"/>
      <c r="AA80" s="2"/>
      <c r="AB80" s="14"/>
      <c r="AC80" s="10"/>
      <c r="AD80" s="2"/>
      <c r="AE80" s="2"/>
      <c r="AF80" s="14"/>
      <c r="AG80" s="10"/>
      <c r="AH80" s="2"/>
      <c r="AI80" s="2"/>
      <c r="AJ80" s="14"/>
      <c r="AK80" s="10"/>
      <c r="AL80" s="2"/>
      <c r="AM80" s="2"/>
      <c r="AN80" s="14"/>
      <c r="AO80" s="10"/>
      <c r="AP80" s="2"/>
      <c r="AQ80" s="2"/>
      <c r="AR80" s="43"/>
      <c r="AS80" s="10"/>
      <c r="AT80" s="2"/>
      <c r="AU80" s="2"/>
      <c r="AV80" s="14"/>
      <c r="AW80" s="10"/>
      <c r="AX80" s="2"/>
      <c r="AY80" s="2"/>
      <c r="AZ80" s="14"/>
      <c r="BA80" s="10"/>
      <c r="BB80" s="2"/>
      <c r="BC80" s="2"/>
      <c r="BD80" s="14"/>
    </row>
    <row r="81" spans="1:56" ht="12" customHeight="1" x14ac:dyDescent="0.2">
      <c r="A81" s="266"/>
      <c r="B81" s="267" t="s">
        <v>74</v>
      </c>
      <c r="C81" s="268"/>
      <c r="D81" s="11" t="s">
        <v>14</v>
      </c>
      <c r="E81" s="144">
        <f>IF(F82=F81,100%,F82/F81)</f>
        <v>1</v>
      </c>
      <c r="F81" s="47">
        <f t="shared" si="3"/>
        <v>0</v>
      </c>
      <c r="G81" s="170"/>
      <c r="H81" s="143"/>
      <c r="I81" s="39"/>
      <c r="J81" s="35"/>
      <c r="K81" s="35"/>
      <c r="L81" s="40"/>
      <c r="M81" s="39"/>
      <c r="N81" s="3"/>
      <c r="O81" s="35"/>
      <c r="P81" s="36"/>
      <c r="Q81" s="41"/>
      <c r="R81" s="35"/>
      <c r="S81" s="35"/>
      <c r="T81" s="36"/>
      <c r="U81" s="8"/>
      <c r="V81" s="35"/>
      <c r="W81" s="35"/>
      <c r="X81" s="36"/>
      <c r="Y81" s="8"/>
      <c r="Z81" s="3"/>
      <c r="AA81" s="3"/>
      <c r="AB81" s="37"/>
      <c r="AC81" s="8"/>
      <c r="AD81" s="3"/>
      <c r="AE81" s="3"/>
      <c r="AF81" s="37"/>
      <c r="AG81" s="8"/>
      <c r="AH81" s="3"/>
      <c r="AI81" s="3"/>
      <c r="AJ81" s="37"/>
      <c r="AK81" s="8"/>
      <c r="AL81" s="3"/>
      <c r="AM81" s="3"/>
      <c r="AN81" s="37"/>
      <c r="AO81" s="8"/>
      <c r="AP81" s="3"/>
      <c r="AQ81" s="3"/>
      <c r="AR81" s="42"/>
      <c r="AS81" s="8"/>
      <c r="AT81" s="3"/>
      <c r="AU81" s="35"/>
      <c r="AV81" s="37"/>
      <c r="AW81" s="8"/>
      <c r="AX81" s="3"/>
      <c r="AY81" s="3"/>
      <c r="AZ81" s="37"/>
      <c r="BA81" s="8"/>
      <c r="BB81" s="3"/>
      <c r="BC81" s="3"/>
      <c r="BD81" s="37"/>
    </row>
    <row r="82" spans="1:56" ht="12" customHeight="1" thickBot="1" x14ac:dyDescent="0.25">
      <c r="A82" s="266"/>
      <c r="B82" s="267"/>
      <c r="C82" s="269"/>
      <c r="D82" s="6" t="s">
        <v>15</v>
      </c>
      <c r="E82" s="144"/>
      <c r="F82" s="47">
        <f t="shared" si="3"/>
        <v>0</v>
      </c>
      <c r="G82" s="170"/>
      <c r="H82" s="160"/>
      <c r="I82" s="38"/>
      <c r="J82" s="2"/>
      <c r="K82" s="2"/>
      <c r="L82" s="14"/>
      <c r="M82" s="10"/>
      <c r="N82" s="2"/>
      <c r="O82" s="2"/>
      <c r="P82" s="14"/>
      <c r="Q82" s="5"/>
      <c r="R82" s="1"/>
      <c r="S82" s="1"/>
      <c r="T82" s="4"/>
      <c r="U82" s="9"/>
      <c r="V82" s="1"/>
      <c r="W82" s="1"/>
      <c r="X82" s="5"/>
      <c r="Y82" s="10"/>
      <c r="Z82" s="2"/>
      <c r="AA82" s="2"/>
      <c r="AB82" s="14"/>
      <c r="AC82" s="10"/>
      <c r="AD82" s="2"/>
      <c r="AE82" s="2"/>
      <c r="AF82" s="14"/>
      <c r="AG82" s="10"/>
      <c r="AH82" s="2"/>
      <c r="AI82" s="2"/>
      <c r="AJ82" s="14"/>
      <c r="AK82" s="10"/>
      <c r="AL82" s="2"/>
      <c r="AM82" s="2"/>
      <c r="AN82" s="14"/>
      <c r="AO82" s="10"/>
      <c r="AP82" s="2"/>
      <c r="AQ82" s="2"/>
      <c r="AR82" s="43"/>
      <c r="AS82" s="10"/>
      <c r="AT82" s="2"/>
      <c r="AU82" s="2"/>
      <c r="AV82" s="14"/>
      <c r="AW82" s="10"/>
      <c r="AX82" s="2"/>
      <c r="AY82" s="2"/>
      <c r="AZ82" s="14"/>
      <c r="BA82" s="10"/>
      <c r="BB82" s="2"/>
      <c r="BC82" s="2"/>
      <c r="BD82" s="14"/>
    </row>
    <row r="83" spans="1:56" ht="12" customHeight="1" x14ac:dyDescent="0.2">
      <c r="A83" s="266"/>
      <c r="B83" s="267" t="s">
        <v>75</v>
      </c>
      <c r="C83" s="268"/>
      <c r="D83" s="11" t="s">
        <v>14</v>
      </c>
      <c r="E83" s="144">
        <f>IF(F84=F83,100%,F84/F83)</f>
        <v>1</v>
      </c>
      <c r="F83" s="47">
        <f t="shared" si="3"/>
        <v>0</v>
      </c>
      <c r="G83" s="170"/>
      <c r="H83" s="143"/>
      <c r="I83" s="39"/>
      <c r="J83" s="35"/>
      <c r="K83" s="35"/>
      <c r="L83" s="40"/>
      <c r="M83" s="39"/>
      <c r="N83" s="3"/>
      <c r="O83" s="35"/>
      <c r="P83" s="36"/>
      <c r="Q83" s="41"/>
      <c r="R83" s="35"/>
      <c r="S83" s="35"/>
      <c r="T83" s="36"/>
      <c r="U83" s="8"/>
      <c r="V83" s="35"/>
      <c r="W83" s="35"/>
      <c r="X83" s="36"/>
      <c r="Y83" s="8"/>
      <c r="Z83" s="3"/>
      <c r="AA83" s="3"/>
      <c r="AB83" s="37"/>
      <c r="AC83" s="8"/>
      <c r="AD83" s="3"/>
      <c r="AE83" s="3"/>
      <c r="AF83" s="37"/>
      <c r="AG83" s="8"/>
      <c r="AH83" s="3"/>
      <c r="AI83" s="3"/>
      <c r="AJ83" s="37"/>
      <c r="AK83" s="8"/>
      <c r="AL83" s="3"/>
      <c r="AM83" s="3"/>
      <c r="AN83" s="37"/>
      <c r="AO83" s="8"/>
      <c r="AP83" s="3"/>
      <c r="AQ83" s="3"/>
      <c r="AR83" s="42"/>
      <c r="AS83" s="8"/>
      <c r="AT83" s="3"/>
      <c r="AU83" s="35"/>
      <c r="AV83" s="37"/>
      <c r="AW83" s="8"/>
      <c r="AX83" s="3"/>
      <c r="AY83" s="3"/>
      <c r="AZ83" s="37"/>
      <c r="BA83" s="8"/>
      <c r="BB83" s="3"/>
      <c r="BC83" s="3"/>
      <c r="BD83" s="37"/>
    </row>
    <row r="84" spans="1:56" ht="12" customHeight="1" thickBot="1" x14ac:dyDescent="0.25">
      <c r="A84" s="266"/>
      <c r="B84" s="267"/>
      <c r="C84" s="269"/>
      <c r="D84" s="6" t="s">
        <v>15</v>
      </c>
      <c r="E84" s="144"/>
      <c r="F84" s="47">
        <f t="shared" si="3"/>
        <v>0</v>
      </c>
      <c r="G84" s="170"/>
      <c r="H84" s="160"/>
      <c r="I84" s="38"/>
      <c r="J84" s="2"/>
      <c r="K84" s="2"/>
      <c r="L84" s="14"/>
      <c r="M84" s="10"/>
      <c r="N84" s="2"/>
      <c r="O84" s="2"/>
      <c r="P84" s="14"/>
      <c r="Q84" s="5"/>
      <c r="R84" s="1"/>
      <c r="S84" s="1"/>
      <c r="T84" s="4"/>
      <c r="U84" s="9"/>
      <c r="V84" s="1"/>
      <c r="W84" s="1"/>
      <c r="X84" s="5"/>
      <c r="Y84" s="10"/>
      <c r="Z84" s="2"/>
      <c r="AA84" s="2"/>
      <c r="AB84" s="14"/>
      <c r="AC84" s="10"/>
      <c r="AD84" s="2"/>
      <c r="AE84" s="2"/>
      <c r="AF84" s="14"/>
      <c r="AG84" s="10"/>
      <c r="AH84" s="2"/>
      <c r="AI84" s="2"/>
      <c r="AJ84" s="14"/>
      <c r="AK84" s="10"/>
      <c r="AL84" s="2"/>
      <c r="AM84" s="2"/>
      <c r="AN84" s="14"/>
      <c r="AO84" s="10"/>
      <c r="AP84" s="2"/>
      <c r="AQ84" s="2"/>
      <c r="AR84" s="43"/>
      <c r="AS84" s="10"/>
      <c r="AT84" s="2"/>
      <c r="AU84" s="2"/>
      <c r="AV84" s="14"/>
      <c r="AW84" s="10"/>
      <c r="AX84" s="2"/>
      <c r="AY84" s="2"/>
      <c r="AZ84" s="14"/>
      <c r="BA84" s="10"/>
      <c r="BB84" s="2"/>
      <c r="BC84" s="2"/>
      <c r="BD84" s="14"/>
    </row>
    <row r="85" spans="1:56" ht="12" customHeight="1" x14ac:dyDescent="0.2">
      <c r="A85" s="266"/>
      <c r="B85" s="267" t="s">
        <v>77</v>
      </c>
      <c r="C85" s="268"/>
      <c r="D85" s="11" t="s">
        <v>14</v>
      </c>
      <c r="E85" s="144">
        <f>IF(F86=F85,100%,F86/F85)</f>
        <v>1</v>
      </c>
      <c r="F85" s="47">
        <f t="shared" si="3"/>
        <v>0</v>
      </c>
      <c r="G85" s="170" t="s">
        <v>79</v>
      </c>
      <c r="H85" s="143" t="s">
        <v>64</v>
      </c>
      <c r="I85" s="39"/>
      <c r="J85" s="35"/>
      <c r="K85" s="35"/>
      <c r="L85" s="40"/>
      <c r="M85" s="39"/>
      <c r="N85" s="3"/>
      <c r="O85" s="35"/>
      <c r="P85" s="36"/>
      <c r="Q85" s="41"/>
      <c r="R85" s="35"/>
      <c r="S85" s="35"/>
      <c r="T85" s="36"/>
      <c r="U85" s="8"/>
      <c r="V85" s="35"/>
      <c r="W85" s="35"/>
      <c r="X85" s="36"/>
      <c r="Y85" s="8"/>
      <c r="Z85" s="3"/>
      <c r="AA85" s="3"/>
      <c r="AB85" s="37"/>
      <c r="AC85" s="8"/>
      <c r="AD85" s="3"/>
      <c r="AE85" s="3"/>
      <c r="AF85" s="37"/>
      <c r="AG85" s="8"/>
      <c r="AH85" s="3"/>
      <c r="AI85" s="3"/>
      <c r="AJ85" s="37"/>
      <c r="AK85" s="8"/>
      <c r="AL85" s="3"/>
      <c r="AM85" s="3"/>
      <c r="AN85" s="37"/>
      <c r="AO85" s="8"/>
      <c r="AP85" s="3"/>
      <c r="AQ85" s="3"/>
      <c r="AR85" s="42"/>
      <c r="AS85" s="8"/>
      <c r="AT85" s="3"/>
      <c r="AU85" s="35"/>
      <c r="AV85" s="37"/>
      <c r="AW85" s="8"/>
      <c r="AX85" s="3"/>
      <c r="AY85" s="3"/>
      <c r="AZ85" s="37"/>
      <c r="BA85" s="8"/>
      <c r="BB85" s="3"/>
      <c r="BC85" s="3"/>
      <c r="BD85" s="37"/>
    </row>
    <row r="86" spans="1:56" ht="12" customHeight="1" thickBot="1" x14ac:dyDescent="0.25">
      <c r="A86" s="266"/>
      <c r="B86" s="267"/>
      <c r="C86" s="269"/>
      <c r="D86" s="6" t="s">
        <v>15</v>
      </c>
      <c r="E86" s="144"/>
      <c r="F86" s="47">
        <f t="shared" si="3"/>
        <v>0</v>
      </c>
      <c r="G86" s="170"/>
      <c r="H86" s="160"/>
      <c r="I86" s="38"/>
      <c r="J86" s="2"/>
      <c r="K86" s="2"/>
      <c r="L86" s="14"/>
      <c r="M86" s="10"/>
      <c r="N86" s="2"/>
      <c r="O86" s="2"/>
      <c r="P86" s="14"/>
      <c r="Q86" s="5"/>
      <c r="R86" s="1"/>
      <c r="S86" s="1"/>
      <c r="T86" s="4"/>
      <c r="U86" s="9"/>
      <c r="V86" s="1"/>
      <c r="W86" s="1"/>
      <c r="X86" s="5"/>
      <c r="Y86" s="10"/>
      <c r="Z86" s="2"/>
      <c r="AA86" s="2"/>
      <c r="AB86" s="14"/>
      <c r="AC86" s="10"/>
      <c r="AD86" s="2"/>
      <c r="AE86" s="2"/>
      <c r="AF86" s="14"/>
      <c r="AG86" s="10"/>
      <c r="AH86" s="2"/>
      <c r="AI86" s="2"/>
      <c r="AJ86" s="14"/>
      <c r="AK86" s="10"/>
      <c r="AL86" s="2"/>
      <c r="AM86" s="2"/>
      <c r="AN86" s="14"/>
      <c r="AO86" s="10"/>
      <c r="AP86" s="2"/>
      <c r="AQ86" s="2"/>
      <c r="AR86" s="43"/>
      <c r="AS86" s="10"/>
      <c r="AT86" s="2"/>
      <c r="AU86" s="2"/>
      <c r="AV86" s="14"/>
      <c r="AW86" s="10"/>
      <c r="AX86" s="2"/>
      <c r="AY86" s="2"/>
      <c r="AZ86" s="14"/>
      <c r="BA86" s="10"/>
      <c r="BB86" s="2"/>
      <c r="BC86" s="2"/>
      <c r="BD86" s="14"/>
    </row>
    <row r="87" spans="1:56" ht="12" customHeight="1" x14ac:dyDescent="0.2">
      <c r="A87" s="265" t="s">
        <v>80</v>
      </c>
      <c r="B87" s="267" t="s">
        <v>72</v>
      </c>
      <c r="C87" s="268"/>
      <c r="D87" s="11" t="s">
        <v>14</v>
      </c>
      <c r="E87" s="144">
        <f>IF(F88=F87,100%,F88/F87)</f>
        <v>1</v>
      </c>
      <c r="F87" s="47">
        <f t="shared" si="3"/>
        <v>0</v>
      </c>
      <c r="G87" s="170"/>
      <c r="H87" s="143"/>
      <c r="I87" s="39"/>
      <c r="J87" s="35"/>
      <c r="K87" s="35"/>
      <c r="L87" s="40"/>
      <c r="M87" s="39"/>
      <c r="N87" s="3"/>
      <c r="O87" s="35"/>
      <c r="P87" s="36"/>
      <c r="Q87" s="41"/>
      <c r="R87" s="35"/>
      <c r="S87" s="35"/>
      <c r="T87" s="36"/>
      <c r="U87" s="8"/>
      <c r="V87" s="35"/>
      <c r="W87" s="35"/>
      <c r="X87" s="36"/>
      <c r="Y87" s="8"/>
      <c r="Z87" s="3"/>
      <c r="AA87" s="3"/>
      <c r="AB87" s="37"/>
      <c r="AC87" s="8"/>
      <c r="AD87" s="3"/>
      <c r="AE87" s="3"/>
      <c r="AF87" s="37"/>
      <c r="AG87" s="8"/>
      <c r="AH87" s="3"/>
      <c r="AI87" s="3"/>
      <c r="AJ87" s="37"/>
      <c r="AK87" s="8"/>
      <c r="AL87" s="3"/>
      <c r="AM87" s="3"/>
      <c r="AN87" s="37"/>
      <c r="AO87" s="8"/>
      <c r="AP87" s="3"/>
      <c r="AQ87" s="3"/>
      <c r="AR87" s="42"/>
      <c r="AS87" s="8"/>
      <c r="AT87" s="3"/>
      <c r="AU87" s="35"/>
      <c r="AV87" s="37"/>
      <c r="AW87" s="8"/>
      <c r="AX87" s="3"/>
      <c r="AY87" s="3"/>
      <c r="AZ87" s="37"/>
      <c r="BA87" s="8"/>
      <c r="BB87" s="3"/>
      <c r="BC87" s="3"/>
      <c r="BD87" s="37"/>
    </row>
    <row r="88" spans="1:56" ht="12" customHeight="1" thickBot="1" x14ac:dyDescent="0.25">
      <c r="A88" s="266"/>
      <c r="B88" s="267"/>
      <c r="C88" s="269"/>
      <c r="D88" s="6" t="s">
        <v>15</v>
      </c>
      <c r="E88" s="144"/>
      <c r="F88" s="47">
        <f t="shared" si="3"/>
        <v>0</v>
      </c>
      <c r="G88" s="170"/>
      <c r="H88" s="160"/>
      <c r="I88" s="38"/>
      <c r="J88" s="2"/>
      <c r="K88" s="2"/>
      <c r="L88" s="14"/>
      <c r="M88" s="10"/>
      <c r="N88" s="2"/>
      <c r="O88" s="2"/>
      <c r="P88" s="14"/>
      <c r="Q88" s="5"/>
      <c r="R88" s="1"/>
      <c r="S88" s="1"/>
      <c r="T88" s="4"/>
      <c r="U88" s="9"/>
      <c r="V88" s="1"/>
      <c r="W88" s="1"/>
      <c r="X88" s="5"/>
      <c r="Y88" s="10"/>
      <c r="Z88" s="2"/>
      <c r="AA88" s="2"/>
      <c r="AB88" s="14"/>
      <c r="AC88" s="10"/>
      <c r="AD88" s="2"/>
      <c r="AE88" s="2"/>
      <c r="AF88" s="14"/>
      <c r="AG88" s="10"/>
      <c r="AH88" s="2"/>
      <c r="AI88" s="2"/>
      <c r="AJ88" s="14"/>
      <c r="AK88" s="10"/>
      <c r="AL88" s="2"/>
      <c r="AM88" s="2"/>
      <c r="AN88" s="14"/>
      <c r="AO88" s="10"/>
      <c r="AP88" s="2"/>
      <c r="AQ88" s="2"/>
      <c r="AR88" s="43"/>
      <c r="AS88" s="10"/>
      <c r="AT88" s="2"/>
      <c r="AU88" s="2"/>
      <c r="AV88" s="14"/>
      <c r="AW88" s="10"/>
      <c r="AX88" s="2"/>
      <c r="AY88" s="2"/>
      <c r="AZ88" s="14"/>
      <c r="BA88" s="10"/>
      <c r="BB88" s="2"/>
      <c r="BC88" s="2"/>
      <c r="BD88" s="14"/>
    </row>
    <row r="89" spans="1:56" ht="12" customHeight="1" x14ac:dyDescent="0.2">
      <c r="A89" s="266"/>
      <c r="B89" s="267" t="s">
        <v>73</v>
      </c>
      <c r="C89" s="268"/>
      <c r="D89" s="11" t="s">
        <v>14</v>
      </c>
      <c r="E89" s="144">
        <f>IF(F90=F89,100%,F90/F89)</f>
        <v>1</v>
      </c>
      <c r="F89" s="47">
        <f t="shared" si="3"/>
        <v>0</v>
      </c>
      <c r="G89" s="170"/>
      <c r="H89" s="143"/>
      <c r="I89" s="39"/>
      <c r="J89" s="35"/>
      <c r="K89" s="35"/>
      <c r="L89" s="40"/>
      <c r="M89" s="39"/>
      <c r="N89" s="3"/>
      <c r="O89" s="35"/>
      <c r="P89" s="36"/>
      <c r="Q89" s="41"/>
      <c r="R89" s="35"/>
      <c r="S89" s="35"/>
      <c r="T89" s="36"/>
      <c r="U89" s="8"/>
      <c r="V89" s="35"/>
      <c r="W89" s="35"/>
      <c r="X89" s="36"/>
      <c r="Y89" s="8"/>
      <c r="Z89" s="3"/>
      <c r="AA89" s="3"/>
      <c r="AB89" s="37"/>
      <c r="AC89" s="8"/>
      <c r="AD89" s="3"/>
      <c r="AE89" s="3"/>
      <c r="AF89" s="37"/>
      <c r="AG89" s="8"/>
      <c r="AH89" s="3"/>
      <c r="AI89" s="3"/>
      <c r="AJ89" s="37"/>
      <c r="AK89" s="8"/>
      <c r="AL89" s="3"/>
      <c r="AM89" s="3"/>
      <c r="AN89" s="37"/>
      <c r="AO89" s="8"/>
      <c r="AP89" s="3"/>
      <c r="AQ89" s="3"/>
      <c r="AR89" s="42"/>
      <c r="AS89" s="8"/>
      <c r="AT89" s="3"/>
      <c r="AU89" s="35"/>
      <c r="AV89" s="37"/>
      <c r="AW89" s="8"/>
      <c r="AX89" s="3"/>
      <c r="AY89" s="3"/>
      <c r="AZ89" s="37"/>
      <c r="BA89" s="8"/>
      <c r="BB89" s="3"/>
      <c r="BC89" s="3"/>
      <c r="BD89" s="37"/>
    </row>
    <row r="90" spans="1:56" ht="12" customHeight="1" thickBot="1" x14ac:dyDescent="0.25">
      <c r="A90" s="266"/>
      <c r="B90" s="267"/>
      <c r="C90" s="269"/>
      <c r="D90" s="6" t="s">
        <v>15</v>
      </c>
      <c r="E90" s="144"/>
      <c r="F90" s="47">
        <f t="shared" si="3"/>
        <v>0</v>
      </c>
      <c r="G90" s="170"/>
      <c r="H90" s="160"/>
      <c r="I90" s="38"/>
      <c r="J90" s="2"/>
      <c r="K90" s="2"/>
      <c r="L90" s="14"/>
      <c r="M90" s="10"/>
      <c r="N90" s="2"/>
      <c r="O90" s="2"/>
      <c r="P90" s="14"/>
      <c r="Q90" s="5"/>
      <c r="R90" s="1"/>
      <c r="S90" s="1"/>
      <c r="T90" s="4"/>
      <c r="U90" s="9"/>
      <c r="V90" s="1"/>
      <c r="W90" s="1"/>
      <c r="X90" s="5"/>
      <c r="Y90" s="10"/>
      <c r="Z90" s="2"/>
      <c r="AA90" s="2"/>
      <c r="AB90" s="14"/>
      <c r="AC90" s="10"/>
      <c r="AD90" s="2"/>
      <c r="AE90" s="2"/>
      <c r="AF90" s="14"/>
      <c r="AG90" s="10"/>
      <c r="AH90" s="2"/>
      <c r="AI90" s="2"/>
      <c r="AJ90" s="14"/>
      <c r="AK90" s="10"/>
      <c r="AL90" s="2"/>
      <c r="AM90" s="2"/>
      <c r="AN90" s="14"/>
      <c r="AO90" s="10"/>
      <c r="AP90" s="2"/>
      <c r="AQ90" s="2"/>
      <c r="AR90" s="43"/>
      <c r="AS90" s="10"/>
      <c r="AT90" s="2"/>
      <c r="AU90" s="2"/>
      <c r="AV90" s="14"/>
      <c r="AW90" s="10"/>
      <c r="AX90" s="2"/>
      <c r="AY90" s="2"/>
      <c r="AZ90" s="14"/>
      <c r="BA90" s="10"/>
      <c r="BB90" s="2"/>
      <c r="BC90" s="2"/>
      <c r="BD90" s="14"/>
    </row>
    <row r="91" spans="1:56" ht="12" customHeight="1" x14ac:dyDescent="0.2">
      <c r="A91" s="266"/>
      <c r="B91" s="267" t="s">
        <v>74</v>
      </c>
      <c r="C91" s="268"/>
      <c r="D91" s="11" t="s">
        <v>14</v>
      </c>
      <c r="E91" s="144">
        <f>IF(F92=F91,100%,F92/F91)</f>
        <v>1</v>
      </c>
      <c r="F91" s="47">
        <f t="shared" si="3"/>
        <v>0</v>
      </c>
      <c r="G91" s="170"/>
      <c r="H91" s="143"/>
      <c r="I91" s="39"/>
      <c r="J91" s="35"/>
      <c r="K91" s="35"/>
      <c r="L91" s="40"/>
      <c r="M91" s="39"/>
      <c r="N91" s="3"/>
      <c r="O91" s="35"/>
      <c r="P91" s="36"/>
      <c r="Q91" s="41"/>
      <c r="R91" s="35"/>
      <c r="S91" s="35"/>
      <c r="T91" s="36"/>
      <c r="U91" s="8"/>
      <c r="V91" s="35"/>
      <c r="W91" s="35"/>
      <c r="X91" s="36"/>
      <c r="Y91" s="8"/>
      <c r="Z91" s="3"/>
      <c r="AA91" s="3"/>
      <c r="AB91" s="37"/>
      <c r="AC91" s="8"/>
      <c r="AD91" s="3"/>
      <c r="AE91" s="3"/>
      <c r="AF91" s="37"/>
      <c r="AG91" s="8"/>
      <c r="AH91" s="3"/>
      <c r="AI91" s="3"/>
      <c r="AJ91" s="37"/>
      <c r="AK91" s="8"/>
      <c r="AL91" s="3"/>
      <c r="AM91" s="3"/>
      <c r="AN91" s="37"/>
      <c r="AO91" s="8"/>
      <c r="AP91" s="3"/>
      <c r="AQ91" s="3"/>
      <c r="AR91" s="42"/>
      <c r="AS91" s="8"/>
      <c r="AT91" s="3"/>
      <c r="AU91" s="35"/>
      <c r="AV91" s="37"/>
      <c r="AW91" s="8"/>
      <c r="AX91" s="3"/>
      <c r="AY91" s="3"/>
      <c r="AZ91" s="37"/>
      <c r="BA91" s="8"/>
      <c r="BB91" s="3"/>
      <c r="BC91" s="3"/>
      <c r="BD91" s="37"/>
    </row>
    <row r="92" spans="1:56" ht="12" customHeight="1" thickBot="1" x14ac:dyDescent="0.25">
      <c r="A92" s="266"/>
      <c r="B92" s="267"/>
      <c r="C92" s="269"/>
      <c r="D92" s="6" t="s">
        <v>15</v>
      </c>
      <c r="E92" s="144"/>
      <c r="F92" s="47">
        <f t="shared" si="3"/>
        <v>0</v>
      </c>
      <c r="G92" s="170"/>
      <c r="H92" s="160"/>
      <c r="I92" s="38"/>
      <c r="J92" s="2"/>
      <c r="K92" s="2"/>
      <c r="L92" s="14"/>
      <c r="M92" s="10"/>
      <c r="N92" s="2"/>
      <c r="O92" s="2"/>
      <c r="P92" s="14"/>
      <c r="Q92" s="5"/>
      <c r="R92" s="1"/>
      <c r="S92" s="1"/>
      <c r="T92" s="4"/>
      <c r="U92" s="9"/>
      <c r="V92" s="1"/>
      <c r="W92" s="1"/>
      <c r="X92" s="5"/>
      <c r="Y92" s="10"/>
      <c r="Z92" s="2"/>
      <c r="AA92" s="2"/>
      <c r="AB92" s="14"/>
      <c r="AC92" s="10"/>
      <c r="AD92" s="2"/>
      <c r="AE92" s="2"/>
      <c r="AF92" s="14"/>
      <c r="AG92" s="10"/>
      <c r="AH92" s="2"/>
      <c r="AI92" s="2"/>
      <c r="AJ92" s="14"/>
      <c r="AK92" s="10"/>
      <c r="AL92" s="2"/>
      <c r="AM92" s="2"/>
      <c r="AN92" s="14"/>
      <c r="AO92" s="10"/>
      <c r="AP92" s="2"/>
      <c r="AQ92" s="2"/>
      <c r="AR92" s="43"/>
      <c r="AS92" s="10"/>
      <c r="AT92" s="2"/>
      <c r="AU92" s="2"/>
      <c r="AV92" s="14"/>
      <c r="AW92" s="10"/>
      <c r="AX92" s="2"/>
      <c r="AY92" s="2"/>
      <c r="AZ92" s="14"/>
      <c r="BA92" s="10"/>
      <c r="BB92" s="2"/>
      <c r="BC92" s="2"/>
      <c r="BD92" s="14"/>
    </row>
    <row r="93" spans="1:56" ht="12" customHeight="1" x14ac:dyDescent="0.2">
      <c r="A93" s="266"/>
      <c r="B93" s="267" t="s">
        <v>75</v>
      </c>
      <c r="C93" s="268"/>
      <c r="D93" s="11" t="s">
        <v>14</v>
      </c>
      <c r="E93" s="144">
        <f>IF(F94=F93,100%,F94/F93)</f>
        <v>1</v>
      </c>
      <c r="F93" s="47">
        <f t="shared" si="3"/>
        <v>0</v>
      </c>
      <c r="G93" s="170"/>
      <c r="H93" s="143"/>
      <c r="I93" s="39"/>
      <c r="J93" s="35"/>
      <c r="K93" s="35"/>
      <c r="L93" s="40"/>
      <c r="M93" s="39"/>
      <c r="N93" s="3"/>
      <c r="O93" s="35"/>
      <c r="P93" s="36"/>
      <c r="Q93" s="41"/>
      <c r="R93" s="35"/>
      <c r="S93" s="35"/>
      <c r="T93" s="36"/>
      <c r="U93" s="8"/>
      <c r="V93" s="35"/>
      <c r="W93" s="35"/>
      <c r="X93" s="36"/>
      <c r="Y93" s="8"/>
      <c r="Z93" s="3"/>
      <c r="AA93" s="3"/>
      <c r="AB93" s="37"/>
      <c r="AC93" s="8"/>
      <c r="AD93" s="3"/>
      <c r="AE93" s="3"/>
      <c r="AF93" s="37"/>
      <c r="AG93" s="8"/>
      <c r="AH93" s="3"/>
      <c r="AI93" s="3"/>
      <c r="AJ93" s="37"/>
      <c r="AK93" s="8"/>
      <c r="AL93" s="3"/>
      <c r="AM93" s="3"/>
      <c r="AN93" s="37"/>
      <c r="AO93" s="8"/>
      <c r="AP93" s="3"/>
      <c r="AQ93" s="3"/>
      <c r="AR93" s="42"/>
      <c r="AS93" s="8"/>
      <c r="AT93" s="3"/>
      <c r="AU93" s="35"/>
      <c r="AV93" s="37"/>
      <c r="AW93" s="8"/>
      <c r="AX93" s="3"/>
      <c r="AY93" s="3"/>
      <c r="AZ93" s="37"/>
      <c r="BA93" s="8"/>
      <c r="BB93" s="3"/>
      <c r="BC93" s="3"/>
      <c r="BD93" s="37"/>
    </row>
    <row r="94" spans="1:56" ht="12" customHeight="1" thickBot="1" x14ac:dyDescent="0.25">
      <c r="A94" s="266"/>
      <c r="B94" s="267"/>
      <c r="C94" s="269"/>
      <c r="D94" s="6" t="s">
        <v>15</v>
      </c>
      <c r="E94" s="144"/>
      <c r="F94" s="47">
        <f t="shared" si="3"/>
        <v>0</v>
      </c>
      <c r="G94" s="170"/>
      <c r="H94" s="160"/>
      <c r="I94" s="38"/>
      <c r="J94" s="2"/>
      <c r="K94" s="2"/>
      <c r="L94" s="14"/>
      <c r="M94" s="10"/>
      <c r="N94" s="2"/>
      <c r="O94" s="2"/>
      <c r="P94" s="14"/>
      <c r="Q94" s="5"/>
      <c r="R94" s="1"/>
      <c r="S94" s="1"/>
      <c r="T94" s="4"/>
      <c r="U94" s="9"/>
      <c r="V94" s="1"/>
      <c r="W94" s="1"/>
      <c r="X94" s="5"/>
      <c r="Y94" s="10"/>
      <c r="Z94" s="2"/>
      <c r="AA94" s="2"/>
      <c r="AB94" s="14"/>
      <c r="AC94" s="10"/>
      <c r="AD94" s="2"/>
      <c r="AE94" s="2"/>
      <c r="AF94" s="14"/>
      <c r="AG94" s="10"/>
      <c r="AH94" s="2"/>
      <c r="AI94" s="2"/>
      <c r="AJ94" s="14"/>
      <c r="AK94" s="10"/>
      <c r="AL94" s="2"/>
      <c r="AM94" s="2"/>
      <c r="AN94" s="14"/>
      <c r="AO94" s="10"/>
      <c r="AP94" s="2"/>
      <c r="AQ94" s="2"/>
      <c r="AR94" s="43"/>
      <c r="AS94" s="10"/>
      <c r="AT94" s="2"/>
      <c r="AU94" s="2"/>
      <c r="AV94" s="14"/>
      <c r="AW94" s="10"/>
      <c r="AX94" s="2"/>
      <c r="AY94" s="2"/>
      <c r="AZ94" s="14"/>
      <c r="BA94" s="10"/>
      <c r="BB94" s="2"/>
      <c r="BC94" s="2"/>
      <c r="BD94" s="14"/>
    </row>
    <row r="95" spans="1:56" ht="12" customHeight="1" x14ac:dyDescent="0.2">
      <c r="A95" s="266"/>
      <c r="B95" s="267" t="s">
        <v>77</v>
      </c>
      <c r="C95" s="268"/>
      <c r="D95" s="11" t="s">
        <v>14</v>
      </c>
      <c r="E95" s="144">
        <f>IF(F96=F95,100%,F96/F95)</f>
        <v>1</v>
      </c>
      <c r="F95" s="47">
        <f t="shared" si="3"/>
        <v>0</v>
      </c>
      <c r="G95" s="170" t="s">
        <v>79</v>
      </c>
      <c r="H95" s="143" t="s">
        <v>64</v>
      </c>
      <c r="I95" s="39"/>
      <c r="J95" s="35"/>
      <c r="K95" s="35"/>
      <c r="L95" s="40"/>
      <c r="M95" s="39"/>
      <c r="N95" s="3"/>
      <c r="O95" s="35"/>
      <c r="P95" s="36"/>
      <c r="Q95" s="41"/>
      <c r="R95" s="35"/>
      <c r="S95" s="35"/>
      <c r="T95" s="36"/>
      <c r="U95" s="8"/>
      <c r="V95" s="35"/>
      <c r="W95" s="35"/>
      <c r="X95" s="36"/>
      <c r="Y95" s="8"/>
      <c r="Z95" s="3"/>
      <c r="AA95" s="3"/>
      <c r="AB95" s="37"/>
      <c r="AC95" s="8"/>
      <c r="AD95" s="3"/>
      <c r="AE95" s="3"/>
      <c r="AF95" s="37"/>
      <c r="AG95" s="8"/>
      <c r="AH95" s="3"/>
      <c r="AI95" s="3"/>
      <c r="AJ95" s="37"/>
      <c r="AK95" s="8"/>
      <c r="AL95" s="3"/>
      <c r="AM95" s="3"/>
      <c r="AN95" s="37"/>
      <c r="AO95" s="8"/>
      <c r="AP95" s="3"/>
      <c r="AQ95" s="3"/>
      <c r="AR95" s="42"/>
      <c r="AS95" s="8"/>
      <c r="AT95" s="3"/>
      <c r="AU95" s="35"/>
      <c r="AV95" s="37"/>
      <c r="AW95" s="8"/>
      <c r="AX95" s="3"/>
      <c r="AY95" s="3"/>
      <c r="AZ95" s="37"/>
      <c r="BA95" s="8"/>
      <c r="BB95" s="3"/>
      <c r="BC95" s="3"/>
      <c r="BD95" s="37"/>
    </row>
    <row r="96" spans="1:56" ht="12" customHeight="1" thickBot="1" x14ac:dyDescent="0.25">
      <c r="A96" s="266"/>
      <c r="B96" s="267"/>
      <c r="C96" s="269"/>
      <c r="D96" s="6" t="s">
        <v>15</v>
      </c>
      <c r="E96" s="144"/>
      <c r="F96" s="47">
        <f t="shared" si="3"/>
        <v>0</v>
      </c>
      <c r="G96" s="170"/>
      <c r="H96" s="160"/>
      <c r="I96" s="38"/>
      <c r="J96" s="2"/>
      <c r="K96" s="2"/>
      <c r="L96" s="14"/>
      <c r="M96" s="10"/>
      <c r="N96" s="2"/>
      <c r="O96" s="2"/>
      <c r="P96" s="14"/>
      <c r="Q96" s="5"/>
      <c r="R96" s="1"/>
      <c r="S96" s="1"/>
      <c r="T96" s="4"/>
      <c r="U96" s="9"/>
      <c r="V96" s="1"/>
      <c r="W96" s="1"/>
      <c r="X96" s="5"/>
      <c r="Y96" s="10"/>
      <c r="Z96" s="2"/>
      <c r="AA96" s="2"/>
      <c r="AB96" s="14"/>
      <c r="AC96" s="10"/>
      <c r="AD96" s="2"/>
      <c r="AE96" s="2"/>
      <c r="AF96" s="14"/>
      <c r="AG96" s="10"/>
      <c r="AH96" s="2"/>
      <c r="AI96" s="2"/>
      <c r="AJ96" s="14"/>
      <c r="AK96" s="10"/>
      <c r="AL96" s="2"/>
      <c r="AM96" s="2"/>
      <c r="AN96" s="14"/>
      <c r="AO96" s="10"/>
      <c r="AP96" s="2"/>
      <c r="AQ96" s="2"/>
      <c r="AR96" s="43"/>
      <c r="AS96" s="10"/>
      <c r="AT96" s="2"/>
      <c r="AU96" s="2"/>
      <c r="AV96" s="14"/>
      <c r="AW96" s="10"/>
      <c r="AX96" s="2"/>
      <c r="AY96" s="2"/>
      <c r="AZ96" s="14"/>
      <c r="BA96" s="10"/>
      <c r="BB96" s="2"/>
      <c r="BC96" s="2"/>
      <c r="BD96" s="14"/>
    </row>
    <row r="97" spans="1:56" ht="12" customHeight="1" x14ac:dyDescent="0.2">
      <c r="A97" s="265" t="s">
        <v>80</v>
      </c>
      <c r="B97" s="267" t="s">
        <v>72</v>
      </c>
      <c r="C97" s="268"/>
      <c r="D97" s="11" t="s">
        <v>14</v>
      </c>
      <c r="E97" s="144">
        <f>IF(F98=F97,100%,F98/F97)</f>
        <v>1</v>
      </c>
      <c r="F97" s="47">
        <f t="shared" si="3"/>
        <v>0</v>
      </c>
      <c r="G97" s="170"/>
      <c r="H97" s="143"/>
      <c r="I97" s="39"/>
      <c r="J97" s="35"/>
      <c r="K97" s="35"/>
      <c r="L97" s="40"/>
      <c r="M97" s="39"/>
      <c r="N97" s="3"/>
      <c r="O97" s="35"/>
      <c r="P97" s="36"/>
      <c r="Q97" s="41"/>
      <c r="R97" s="35"/>
      <c r="S97" s="35"/>
      <c r="T97" s="36"/>
      <c r="U97" s="8"/>
      <c r="V97" s="35"/>
      <c r="W97" s="35"/>
      <c r="X97" s="36"/>
      <c r="Y97" s="8"/>
      <c r="Z97" s="3"/>
      <c r="AA97" s="3"/>
      <c r="AB97" s="37"/>
      <c r="AC97" s="8"/>
      <c r="AD97" s="3"/>
      <c r="AE97" s="3"/>
      <c r="AF97" s="37"/>
      <c r="AG97" s="8"/>
      <c r="AH97" s="3"/>
      <c r="AI97" s="3"/>
      <c r="AJ97" s="37"/>
      <c r="AK97" s="8"/>
      <c r="AL97" s="3"/>
      <c r="AM97" s="3"/>
      <c r="AN97" s="37"/>
      <c r="AO97" s="8"/>
      <c r="AP97" s="3"/>
      <c r="AQ97" s="3"/>
      <c r="AR97" s="42"/>
      <c r="AS97" s="8"/>
      <c r="AT97" s="3"/>
      <c r="AU97" s="35"/>
      <c r="AV97" s="37"/>
      <c r="AW97" s="8"/>
      <c r="AX97" s="3"/>
      <c r="AY97" s="3"/>
      <c r="AZ97" s="37"/>
      <c r="BA97" s="8"/>
      <c r="BB97" s="3"/>
      <c r="BC97" s="3"/>
      <c r="BD97" s="37"/>
    </row>
    <row r="98" spans="1:56" ht="12" customHeight="1" thickBot="1" x14ac:dyDescent="0.25">
      <c r="A98" s="266"/>
      <c r="B98" s="267"/>
      <c r="C98" s="269"/>
      <c r="D98" s="6" t="s">
        <v>15</v>
      </c>
      <c r="E98" s="144"/>
      <c r="F98" s="47">
        <f t="shared" si="3"/>
        <v>0</v>
      </c>
      <c r="G98" s="170"/>
      <c r="H98" s="160"/>
      <c r="I98" s="38"/>
      <c r="J98" s="2"/>
      <c r="K98" s="2"/>
      <c r="L98" s="14"/>
      <c r="M98" s="10"/>
      <c r="N98" s="2"/>
      <c r="O98" s="2"/>
      <c r="P98" s="14"/>
      <c r="Q98" s="5"/>
      <c r="R98" s="1"/>
      <c r="S98" s="1"/>
      <c r="T98" s="4"/>
      <c r="U98" s="9"/>
      <c r="V98" s="1"/>
      <c r="W98" s="1"/>
      <c r="X98" s="5"/>
      <c r="Y98" s="10"/>
      <c r="Z98" s="2"/>
      <c r="AA98" s="2"/>
      <c r="AB98" s="14"/>
      <c r="AC98" s="10"/>
      <c r="AD98" s="2"/>
      <c r="AE98" s="2"/>
      <c r="AF98" s="14"/>
      <c r="AG98" s="10"/>
      <c r="AH98" s="2"/>
      <c r="AI98" s="2"/>
      <c r="AJ98" s="14"/>
      <c r="AK98" s="10"/>
      <c r="AL98" s="2"/>
      <c r="AM98" s="2"/>
      <c r="AN98" s="14"/>
      <c r="AO98" s="10"/>
      <c r="AP98" s="2"/>
      <c r="AQ98" s="2"/>
      <c r="AR98" s="43"/>
      <c r="AS98" s="10"/>
      <c r="AT98" s="2"/>
      <c r="AU98" s="2"/>
      <c r="AV98" s="14"/>
      <c r="AW98" s="10"/>
      <c r="AX98" s="2"/>
      <c r="AY98" s="2"/>
      <c r="AZ98" s="14"/>
      <c r="BA98" s="10"/>
      <c r="BB98" s="2"/>
      <c r="BC98" s="2"/>
      <c r="BD98" s="14"/>
    </row>
    <row r="99" spans="1:56" ht="12" customHeight="1" x14ac:dyDescent="0.2">
      <c r="A99" s="266"/>
      <c r="B99" s="267" t="s">
        <v>73</v>
      </c>
      <c r="C99" s="268"/>
      <c r="D99" s="11" t="s">
        <v>14</v>
      </c>
      <c r="E99" s="144">
        <f>IF(F100=F99,100%,F100/F99)</f>
        <v>1</v>
      </c>
      <c r="F99" s="47">
        <f t="shared" si="3"/>
        <v>0</v>
      </c>
      <c r="G99" s="170"/>
      <c r="H99" s="143"/>
      <c r="I99" s="39"/>
      <c r="J99" s="35"/>
      <c r="K99" s="35"/>
      <c r="L99" s="40"/>
      <c r="M99" s="39"/>
      <c r="N99" s="3"/>
      <c r="O99" s="35"/>
      <c r="P99" s="36"/>
      <c r="Q99" s="41"/>
      <c r="R99" s="35"/>
      <c r="S99" s="35"/>
      <c r="T99" s="36"/>
      <c r="U99" s="8"/>
      <c r="V99" s="35"/>
      <c r="W99" s="35"/>
      <c r="X99" s="36"/>
      <c r="Y99" s="8"/>
      <c r="Z99" s="3"/>
      <c r="AA99" s="3"/>
      <c r="AB99" s="37"/>
      <c r="AC99" s="8"/>
      <c r="AD99" s="3"/>
      <c r="AE99" s="3"/>
      <c r="AF99" s="37"/>
      <c r="AG99" s="8"/>
      <c r="AH99" s="3"/>
      <c r="AI99" s="3"/>
      <c r="AJ99" s="37"/>
      <c r="AK99" s="8"/>
      <c r="AL99" s="3"/>
      <c r="AM99" s="3"/>
      <c r="AN99" s="37"/>
      <c r="AO99" s="8"/>
      <c r="AP99" s="3"/>
      <c r="AQ99" s="3"/>
      <c r="AR99" s="42"/>
      <c r="AS99" s="8"/>
      <c r="AT99" s="3"/>
      <c r="AU99" s="35"/>
      <c r="AV99" s="37"/>
      <c r="AW99" s="8"/>
      <c r="AX99" s="3"/>
      <c r="AY99" s="3"/>
      <c r="AZ99" s="37"/>
      <c r="BA99" s="8"/>
      <c r="BB99" s="3"/>
      <c r="BC99" s="3"/>
      <c r="BD99" s="37"/>
    </row>
    <row r="100" spans="1:56" ht="12" customHeight="1" thickBot="1" x14ac:dyDescent="0.25">
      <c r="A100" s="266"/>
      <c r="B100" s="267"/>
      <c r="C100" s="269"/>
      <c r="D100" s="6" t="s">
        <v>15</v>
      </c>
      <c r="E100" s="144"/>
      <c r="F100" s="47">
        <f t="shared" si="3"/>
        <v>0</v>
      </c>
      <c r="G100" s="170"/>
      <c r="H100" s="160"/>
      <c r="I100" s="38"/>
      <c r="J100" s="2"/>
      <c r="K100" s="2"/>
      <c r="L100" s="14"/>
      <c r="M100" s="10"/>
      <c r="N100" s="2"/>
      <c r="O100" s="2"/>
      <c r="P100" s="14"/>
      <c r="Q100" s="5"/>
      <c r="R100" s="1"/>
      <c r="S100" s="1"/>
      <c r="T100" s="4"/>
      <c r="U100" s="9"/>
      <c r="V100" s="1"/>
      <c r="W100" s="1"/>
      <c r="X100" s="5"/>
      <c r="Y100" s="10"/>
      <c r="Z100" s="2"/>
      <c r="AA100" s="2"/>
      <c r="AB100" s="14"/>
      <c r="AC100" s="10"/>
      <c r="AD100" s="2"/>
      <c r="AE100" s="2"/>
      <c r="AF100" s="14"/>
      <c r="AG100" s="10"/>
      <c r="AH100" s="2"/>
      <c r="AI100" s="2"/>
      <c r="AJ100" s="14"/>
      <c r="AK100" s="10"/>
      <c r="AL100" s="2"/>
      <c r="AM100" s="2"/>
      <c r="AN100" s="14"/>
      <c r="AO100" s="10"/>
      <c r="AP100" s="2"/>
      <c r="AQ100" s="2"/>
      <c r="AR100" s="43"/>
      <c r="AS100" s="10"/>
      <c r="AT100" s="2"/>
      <c r="AU100" s="2"/>
      <c r="AV100" s="14"/>
      <c r="AW100" s="10"/>
      <c r="AX100" s="2"/>
      <c r="AY100" s="2"/>
      <c r="AZ100" s="14"/>
      <c r="BA100" s="10"/>
      <c r="BB100" s="2"/>
      <c r="BC100" s="2"/>
      <c r="BD100" s="14"/>
    </row>
    <row r="101" spans="1:56" ht="12" customHeight="1" x14ac:dyDescent="0.2">
      <c r="A101" s="266"/>
      <c r="B101" s="267" t="s">
        <v>74</v>
      </c>
      <c r="C101" s="268"/>
      <c r="D101" s="11" t="s">
        <v>14</v>
      </c>
      <c r="E101" s="144">
        <f>IF(F102=F101,100%,F102/F101)</f>
        <v>1</v>
      </c>
      <c r="F101" s="47">
        <f t="shared" ref="F101:F106" si="4">COUNT(I101:BD101)</f>
        <v>0</v>
      </c>
      <c r="G101" s="170"/>
      <c r="H101" s="143"/>
      <c r="I101" s="39"/>
      <c r="J101" s="35"/>
      <c r="K101" s="35"/>
      <c r="L101" s="40"/>
      <c r="M101" s="39"/>
      <c r="N101" s="3"/>
      <c r="O101" s="35"/>
      <c r="P101" s="36"/>
      <c r="Q101" s="41"/>
      <c r="R101" s="35"/>
      <c r="S101" s="35"/>
      <c r="T101" s="36"/>
      <c r="U101" s="8"/>
      <c r="V101" s="35"/>
      <c r="W101" s="35"/>
      <c r="X101" s="36"/>
      <c r="Y101" s="8"/>
      <c r="Z101" s="3"/>
      <c r="AA101" s="3"/>
      <c r="AB101" s="37"/>
      <c r="AC101" s="8"/>
      <c r="AD101" s="3"/>
      <c r="AE101" s="3"/>
      <c r="AF101" s="37"/>
      <c r="AG101" s="8"/>
      <c r="AH101" s="3"/>
      <c r="AI101" s="3"/>
      <c r="AJ101" s="37"/>
      <c r="AK101" s="8"/>
      <c r="AL101" s="3"/>
      <c r="AM101" s="3"/>
      <c r="AN101" s="37"/>
      <c r="AO101" s="8"/>
      <c r="AP101" s="3"/>
      <c r="AQ101" s="3"/>
      <c r="AR101" s="42"/>
      <c r="AS101" s="8"/>
      <c r="AT101" s="3"/>
      <c r="AU101" s="35"/>
      <c r="AV101" s="37"/>
      <c r="AW101" s="8"/>
      <c r="AX101" s="3"/>
      <c r="AY101" s="3"/>
      <c r="AZ101" s="37"/>
      <c r="BA101" s="8"/>
      <c r="BB101" s="3"/>
      <c r="BC101" s="3"/>
      <c r="BD101" s="37"/>
    </row>
    <row r="102" spans="1:56" ht="12" customHeight="1" thickBot="1" x14ac:dyDescent="0.25">
      <c r="A102" s="266"/>
      <c r="B102" s="267"/>
      <c r="C102" s="269"/>
      <c r="D102" s="6" t="s">
        <v>15</v>
      </c>
      <c r="E102" s="144"/>
      <c r="F102" s="47">
        <f t="shared" si="4"/>
        <v>0</v>
      </c>
      <c r="G102" s="170"/>
      <c r="H102" s="160"/>
      <c r="I102" s="38"/>
      <c r="J102" s="2"/>
      <c r="K102" s="2"/>
      <c r="L102" s="14"/>
      <c r="M102" s="10"/>
      <c r="N102" s="2"/>
      <c r="O102" s="2"/>
      <c r="P102" s="14"/>
      <c r="Q102" s="5"/>
      <c r="R102" s="1"/>
      <c r="S102" s="1"/>
      <c r="T102" s="4"/>
      <c r="U102" s="9"/>
      <c r="V102" s="1"/>
      <c r="W102" s="1"/>
      <c r="X102" s="5"/>
      <c r="Y102" s="10"/>
      <c r="Z102" s="2"/>
      <c r="AA102" s="2"/>
      <c r="AB102" s="14"/>
      <c r="AC102" s="10"/>
      <c r="AD102" s="2"/>
      <c r="AE102" s="2"/>
      <c r="AF102" s="14"/>
      <c r="AG102" s="10"/>
      <c r="AH102" s="2"/>
      <c r="AI102" s="2"/>
      <c r="AJ102" s="14"/>
      <c r="AK102" s="10"/>
      <c r="AL102" s="2"/>
      <c r="AM102" s="2"/>
      <c r="AN102" s="14"/>
      <c r="AO102" s="10"/>
      <c r="AP102" s="2"/>
      <c r="AQ102" s="2"/>
      <c r="AR102" s="43"/>
      <c r="AS102" s="10"/>
      <c r="AT102" s="2"/>
      <c r="AU102" s="2"/>
      <c r="AV102" s="14"/>
      <c r="AW102" s="10"/>
      <c r="AX102" s="2"/>
      <c r="AY102" s="2"/>
      <c r="AZ102" s="14"/>
      <c r="BA102" s="10"/>
      <c r="BB102" s="2"/>
      <c r="BC102" s="2"/>
      <c r="BD102" s="14"/>
    </row>
    <row r="103" spans="1:56" ht="12" customHeight="1" x14ac:dyDescent="0.2">
      <c r="A103" s="266"/>
      <c r="B103" s="267" t="s">
        <v>75</v>
      </c>
      <c r="C103" s="268"/>
      <c r="D103" s="11" t="s">
        <v>14</v>
      </c>
      <c r="E103" s="144">
        <f>IF(F104=F103,100%,F104/F103)</f>
        <v>1</v>
      </c>
      <c r="F103" s="47">
        <f t="shared" si="4"/>
        <v>0</v>
      </c>
      <c r="G103" s="170"/>
      <c r="H103" s="143"/>
      <c r="I103" s="39"/>
      <c r="J103" s="35"/>
      <c r="K103" s="35"/>
      <c r="L103" s="40"/>
      <c r="M103" s="39"/>
      <c r="N103" s="3"/>
      <c r="O103" s="35"/>
      <c r="P103" s="36"/>
      <c r="Q103" s="41"/>
      <c r="R103" s="35"/>
      <c r="S103" s="35"/>
      <c r="T103" s="36"/>
      <c r="U103" s="8"/>
      <c r="V103" s="35"/>
      <c r="W103" s="35"/>
      <c r="X103" s="36"/>
      <c r="Y103" s="8"/>
      <c r="Z103" s="3"/>
      <c r="AA103" s="3"/>
      <c r="AB103" s="37"/>
      <c r="AC103" s="8"/>
      <c r="AD103" s="3"/>
      <c r="AE103" s="3"/>
      <c r="AF103" s="37"/>
      <c r="AG103" s="8"/>
      <c r="AH103" s="3"/>
      <c r="AI103" s="3"/>
      <c r="AJ103" s="37"/>
      <c r="AK103" s="8"/>
      <c r="AL103" s="3"/>
      <c r="AM103" s="3"/>
      <c r="AN103" s="37"/>
      <c r="AO103" s="8"/>
      <c r="AP103" s="3"/>
      <c r="AQ103" s="3"/>
      <c r="AR103" s="42"/>
      <c r="AS103" s="8"/>
      <c r="AT103" s="3"/>
      <c r="AU103" s="35"/>
      <c r="AV103" s="37"/>
      <c r="AW103" s="8"/>
      <c r="AX103" s="3"/>
      <c r="AY103" s="3"/>
      <c r="AZ103" s="37"/>
      <c r="BA103" s="8"/>
      <c r="BB103" s="3"/>
      <c r="BC103" s="3"/>
      <c r="BD103" s="37"/>
    </row>
    <row r="104" spans="1:56" ht="12" customHeight="1" thickBot="1" x14ac:dyDescent="0.25">
      <c r="A104" s="266"/>
      <c r="B104" s="267"/>
      <c r="C104" s="269"/>
      <c r="D104" s="6" t="s">
        <v>15</v>
      </c>
      <c r="E104" s="144"/>
      <c r="F104" s="47">
        <f t="shared" si="4"/>
        <v>0</v>
      </c>
      <c r="G104" s="170"/>
      <c r="H104" s="160"/>
      <c r="I104" s="38"/>
      <c r="J104" s="2"/>
      <c r="K104" s="2"/>
      <c r="L104" s="14"/>
      <c r="M104" s="10"/>
      <c r="N104" s="2"/>
      <c r="O104" s="2"/>
      <c r="P104" s="14"/>
      <c r="Q104" s="5"/>
      <c r="R104" s="1"/>
      <c r="S104" s="1"/>
      <c r="T104" s="4"/>
      <c r="U104" s="9"/>
      <c r="V104" s="1"/>
      <c r="W104" s="1"/>
      <c r="X104" s="5"/>
      <c r="Y104" s="10"/>
      <c r="Z104" s="2"/>
      <c r="AA104" s="2"/>
      <c r="AB104" s="14"/>
      <c r="AC104" s="10"/>
      <c r="AD104" s="2"/>
      <c r="AE104" s="2"/>
      <c r="AF104" s="14"/>
      <c r="AG104" s="10"/>
      <c r="AH104" s="2"/>
      <c r="AI104" s="2"/>
      <c r="AJ104" s="14"/>
      <c r="AK104" s="10"/>
      <c r="AL104" s="2"/>
      <c r="AM104" s="2"/>
      <c r="AN104" s="14"/>
      <c r="AO104" s="10"/>
      <c r="AP104" s="2"/>
      <c r="AQ104" s="2"/>
      <c r="AR104" s="43"/>
      <c r="AS104" s="10"/>
      <c r="AT104" s="2"/>
      <c r="AU104" s="2"/>
      <c r="AV104" s="14"/>
      <c r="AW104" s="10"/>
      <c r="AX104" s="2"/>
      <c r="AY104" s="2"/>
      <c r="AZ104" s="14"/>
      <c r="BA104" s="10"/>
      <c r="BB104" s="2"/>
      <c r="BC104" s="2"/>
      <c r="BD104" s="14"/>
    </row>
    <row r="105" spans="1:56" ht="12" customHeight="1" x14ac:dyDescent="0.2">
      <c r="A105" s="266"/>
      <c r="B105" s="267" t="s">
        <v>77</v>
      </c>
      <c r="C105" s="268"/>
      <c r="D105" s="11" t="s">
        <v>14</v>
      </c>
      <c r="E105" s="144">
        <f>IF(F106=F105,100%,F106/F105)</f>
        <v>1</v>
      </c>
      <c r="F105" s="47">
        <f t="shared" si="4"/>
        <v>0</v>
      </c>
      <c r="G105" s="170" t="s">
        <v>79</v>
      </c>
      <c r="H105" s="143" t="s">
        <v>64</v>
      </c>
      <c r="I105" s="39"/>
      <c r="J105" s="35"/>
      <c r="K105" s="35"/>
      <c r="L105" s="40"/>
      <c r="M105" s="39"/>
      <c r="N105" s="3"/>
      <c r="O105" s="35"/>
      <c r="P105" s="36"/>
      <c r="Q105" s="41"/>
      <c r="R105" s="35"/>
      <c r="S105" s="35"/>
      <c r="T105" s="36"/>
      <c r="U105" s="8"/>
      <c r="V105" s="35"/>
      <c r="W105" s="35"/>
      <c r="X105" s="36"/>
      <c r="Y105" s="8"/>
      <c r="Z105" s="3"/>
      <c r="AA105" s="3"/>
      <c r="AB105" s="37"/>
      <c r="AC105" s="8"/>
      <c r="AD105" s="3"/>
      <c r="AE105" s="3"/>
      <c r="AF105" s="37"/>
      <c r="AG105" s="8"/>
      <c r="AH105" s="3"/>
      <c r="AI105" s="3"/>
      <c r="AJ105" s="37"/>
      <c r="AK105" s="8"/>
      <c r="AL105" s="3"/>
      <c r="AM105" s="3"/>
      <c r="AN105" s="37"/>
      <c r="AO105" s="8"/>
      <c r="AP105" s="3"/>
      <c r="AQ105" s="3"/>
      <c r="AR105" s="42"/>
      <c r="AS105" s="8"/>
      <c r="AT105" s="3"/>
      <c r="AU105" s="35"/>
      <c r="AV105" s="37"/>
      <c r="AW105" s="8"/>
      <c r="AX105" s="3"/>
      <c r="AY105" s="3"/>
      <c r="AZ105" s="37"/>
      <c r="BA105" s="8"/>
      <c r="BB105" s="3"/>
      <c r="BC105" s="3"/>
      <c r="BD105" s="37"/>
    </row>
    <row r="106" spans="1:56" ht="12" customHeight="1" thickBot="1" x14ac:dyDescent="0.25">
      <c r="A106" s="266"/>
      <c r="B106" s="267"/>
      <c r="C106" s="269"/>
      <c r="D106" s="6" t="s">
        <v>15</v>
      </c>
      <c r="E106" s="144"/>
      <c r="F106" s="47">
        <f t="shared" si="4"/>
        <v>0</v>
      </c>
      <c r="G106" s="170"/>
      <c r="H106" s="160"/>
      <c r="I106" s="38"/>
      <c r="J106" s="2"/>
      <c r="K106" s="2"/>
      <c r="L106" s="14"/>
      <c r="M106" s="10"/>
      <c r="N106" s="2"/>
      <c r="O106" s="2"/>
      <c r="P106" s="14"/>
      <c r="Q106" s="5"/>
      <c r="R106" s="1"/>
      <c r="S106" s="1"/>
      <c r="T106" s="4"/>
      <c r="U106" s="9"/>
      <c r="V106" s="1"/>
      <c r="W106" s="1"/>
      <c r="X106" s="5"/>
      <c r="Y106" s="10"/>
      <c r="Z106" s="2"/>
      <c r="AA106" s="2"/>
      <c r="AB106" s="14"/>
      <c r="AC106" s="10"/>
      <c r="AD106" s="2"/>
      <c r="AE106" s="2"/>
      <c r="AF106" s="14"/>
      <c r="AG106" s="10"/>
      <c r="AH106" s="2"/>
      <c r="AI106" s="2"/>
      <c r="AJ106" s="14"/>
      <c r="AK106" s="10"/>
      <c r="AL106" s="2"/>
      <c r="AM106" s="2"/>
      <c r="AN106" s="14"/>
      <c r="AO106" s="10"/>
      <c r="AP106" s="2"/>
      <c r="AQ106" s="2"/>
      <c r="AR106" s="43"/>
      <c r="AS106" s="10"/>
      <c r="AT106" s="2"/>
      <c r="AU106" s="2"/>
      <c r="AV106" s="14"/>
      <c r="AW106" s="10"/>
      <c r="AX106" s="2"/>
      <c r="AY106" s="2"/>
      <c r="AZ106" s="14"/>
      <c r="BA106" s="10"/>
      <c r="BB106" s="2"/>
      <c r="BC106" s="2"/>
      <c r="BD106" s="14"/>
    </row>
    <row r="107" spans="1:56" ht="12" customHeight="1" thickBot="1" x14ac:dyDescent="0.25">
      <c r="A107" s="270"/>
      <c r="B107" s="52"/>
      <c r="C107" s="53"/>
      <c r="D107" s="11" t="s">
        <v>14</v>
      </c>
      <c r="E107" s="144">
        <f>IF(F108=F107,100%,F108/F107)</f>
        <v>1</v>
      </c>
      <c r="F107" s="46">
        <f t="shared" ref="F107:F118" si="5">COUNT(I107:BD107)</f>
        <v>0</v>
      </c>
      <c r="G107" s="146"/>
      <c r="H107" s="271" t="s">
        <v>40</v>
      </c>
      <c r="I107" s="39"/>
      <c r="J107" s="35"/>
      <c r="K107" s="35"/>
      <c r="L107" s="40"/>
      <c r="M107" s="39"/>
      <c r="N107" s="3"/>
      <c r="O107" s="35"/>
      <c r="P107" s="36"/>
      <c r="Q107" s="41"/>
      <c r="R107" s="35"/>
      <c r="S107" s="35"/>
      <c r="T107" s="36"/>
      <c r="U107" s="8"/>
      <c r="V107" s="35"/>
      <c r="W107" s="35"/>
      <c r="X107" s="36"/>
      <c r="Y107" s="8"/>
      <c r="Z107" s="3"/>
      <c r="AA107" s="3"/>
      <c r="AB107" s="37"/>
      <c r="AC107" s="8"/>
      <c r="AD107" s="3"/>
      <c r="AE107" s="3"/>
      <c r="AF107" s="37"/>
      <c r="AG107" s="8"/>
      <c r="AH107" s="3"/>
      <c r="AI107" s="3"/>
      <c r="AJ107" s="37"/>
      <c r="AK107" s="8"/>
      <c r="AL107" s="3"/>
      <c r="AM107" s="3"/>
      <c r="AN107" s="37"/>
      <c r="AO107" s="8"/>
      <c r="AP107" s="3"/>
      <c r="AQ107" s="3"/>
      <c r="AR107" s="42"/>
      <c r="AS107" s="8"/>
      <c r="AT107" s="3"/>
      <c r="AU107" s="35"/>
      <c r="AV107" s="37"/>
      <c r="AW107" s="8"/>
      <c r="AX107" s="3"/>
      <c r="AY107" s="3"/>
      <c r="AZ107" s="37"/>
      <c r="BA107" s="8"/>
      <c r="BB107" s="3"/>
      <c r="BC107" s="3"/>
      <c r="BD107" s="37"/>
    </row>
    <row r="108" spans="1:56" ht="12" customHeight="1" thickBot="1" x14ac:dyDescent="0.25">
      <c r="A108" s="270"/>
      <c r="B108" s="52"/>
      <c r="C108" s="53"/>
      <c r="D108" s="6" t="s">
        <v>15</v>
      </c>
      <c r="E108" s="144"/>
      <c r="F108" s="46">
        <f t="shared" si="5"/>
        <v>0</v>
      </c>
      <c r="G108" s="148"/>
      <c r="H108" s="271"/>
      <c r="I108" s="38"/>
      <c r="J108" s="2"/>
      <c r="K108" s="2"/>
      <c r="L108" s="14"/>
      <c r="M108" s="10"/>
      <c r="N108" s="2"/>
      <c r="O108" s="2"/>
      <c r="P108" s="14"/>
      <c r="Q108" s="5"/>
      <c r="R108" s="1"/>
      <c r="S108" s="1"/>
      <c r="T108" s="4"/>
      <c r="U108" s="9"/>
      <c r="V108" s="1"/>
      <c r="W108" s="1"/>
      <c r="X108" s="5"/>
      <c r="Y108" s="10"/>
      <c r="Z108" s="2"/>
      <c r="AA108" s="2"/>
      <c r="AB108" s="14"/>
      <c r="AC108" s="10"/>
      <c r="AD108" s="2"/>
      <c r="AE108" s="2"/>
      <c r="AF108" s="14"/>
      <c r="AG108" s="10"/>
      <c r="AH108" s="2"/>
      <c r="AI108" s="2"/>
      <c r="AJ108" s="14"/>
      <c r="AK108" s="10"/>
      <c r="AL108" s="2"/>
      <c r="AM108" s="2"/>
      <c r="AN108" s="14"/>
      <c r="AO108" s="10"/>
      <c r="AP108" s="2"/>
      <c r="AQ108" s="2"/>
      <c r="AR108" s="43"/>
      <c r="AS108" s="10"/>
      <c r="AT108" s="2"/>
      <c r="AU108" s="2"/>
      <c r="AV108" s="14"/>
      <c r="AW108" s="10"/>
      <c r="AX108" s="2"/>
      <c r="AY108" s="2"/>
      <c r="AZ108" s="14"/>
      <c r="BA108" s="10"/>
      <c r="BB108" s="2"/>
      <c r="BC108" s="2"/>
      <c r="BD108" s="14"/>
    </row>
    <row r="109" spans="1:56" ht="12" customHeight="1" thickBot="1" x14ac:dyDescent="0.25">
      <c r="A109" s="285"/>
      <c r="B109" s="54"/>
      <c r="C109" s="55"/>
      <c r="D109" s="11" t="s">
        <v>14</v>
      </c>
      <c r="E109" s="144">
        <f>IF(F110=F109,100%,F110/F109)</f>
        <v>1</v>
      </c>
      <c r="F109" s="46">
        <f t="shared" si="5"/>
        <v>0</v>
      </c>
      <c r="G109" s="146"/>
      <c r="H109" s="271" t="s">
        <v>65</v>
      </c>
      <c r="I109" s="39"/>
      <c r="J109" s="35"/>
      <c r="K109" s="35"/>
      <c r="L109" s="40"/>
      <c r="M109" s="39"/>
      <c r="N109" s="3"/>
      <c r="O109" s="35"/>
      <c r="P109" s="36"/>
      <c r="Q109" s="41"/>
      <c r="R109" s="35"/>
      <c r="S109" s="35"/>
      <c r="T109" s="36"/>
      <c r="U109" s="8"/>
      <c r="V109" s="35"/>
      <c r="W109" s="35"/>
      <c r="X109" s="36"/>
      <c r="Y109" s="8"/>
      <c r="Z109" s="3"/>
      <c r="AA109" s="3"/>
      <c r="AB109" s="37"/>
      <c r="AC109" s="8"/>
      <c r="AD109" s="3"/>
      <c r="AE109" s="3"/>
      <c r="AF109" s="37"/>
      <c r="AG109" s="8"/>
      <c r="AH109" s="3"/>
      <c r="AI109" s="3"/>
      <c r="AJ109" s="37"/>
      <c r="AK109" s="8"/>
      <c r="AL109" s="3"/>
      <c r="AM109" s="3"/>
      <c r="AN109" s="37"/>
      <c r="AO109" s="8"/>
      <c r="AP109" s="3"/>
      <c r="AQ109" s="3"/>
      <c r="AR109" s="42"/>
      <c r="AS109" s="8"/>
      <c r="AT109" s="3"/>
      <c r="AU109" s="35"/>
      <c r="AV109" s="37"/>
      <c r="AW109" s="8"/>
      <c r="AX109" s="3"/>
      <c r="AY109" s="3"/>
      <c r="AZ109" s="37"/>
      <c r="BA109" s="8"/>
      <c r="BB109" s="3"/>
      <c r="BC109" s="3"/>
      <c r="BD109" s="37"/>
    </row>
    <row r="110" spans="1:56" ht="12" customHeight="1" thickBot="1" x14ac:dyDescent="0.25">
      <c r="A110" s="270"/>
      <c r="B110" s="52"/>
      <c r="C110" s="58"/>
      <c r="D110" s="6" t="s">
        <v>15</v>
      </c>
      <c r="E110" s="144"/>
      <c r="F110" s="46">
        <f t="shared" si="5"/>
        <v>0</v>
      </c>
      <c r="G110" s="148"/>
      <c r="H110" s="165"/>
      <c r="I110" s="38"/>
      <c r="J110" s="2"/>
      <c r="K110" s="2"/>
      <c r="L110" s="14"/>
      <c r="M110" s="10"/>
      <c r="N110" s="2"/>
      <c r="O110" s="2"/>
      <c r="P110" s="14"/>
      <c r="Q110" s="5"/>
      <c r="R110" s="1"/>
      <c r="S110" s="1"/>
      <c r="T110" s="4"/>
      <c r="U110" s="9"/>
      <c r="V110" s="1"/>
      <c r="W110" s="1"/>
      <c r="X110" s="5"/>
      <c r="Y110" s="10"/>
      <c r="Z110" s="2"/>
      <c r="AA110" s="2"/>
      <c r="AB110" s="14"/>
      <c r="AC110" s="10"/>
      <c r="AD110" s="2"/>
      <c r="AE110" s="2"/>
      <c r="AF110" s="14"/>
      <c r="AG110" s="10"/>
      <c r="AH110" s="2"/>
      <c r="AI110" s="2"/>
      <c r="AJ110" s="14"/>
      <c r="AK110" s="10"/>
      <c r="AL110" s="2"/>
      <c r="AM110" s="2"/>
      <c r="AN110" s="14"/>
      <c r="AO110" s="10"/>
      <c r="AP110" s="2"/>
      <c r="AQ110" s="2"/>
      <c r="AR110" s="43"/>
      <c r="AS110" s="10"/>
      <c r="AT110" s="2"/>
      <c r="AU110" s="2"/>
      <c r="AV110" s="14"/>
      <c r="AW110" s="10"/>
      <c r="AX110" s="2"/>
      <c r="AY110" s="2"/>
      <c r="AZ110" s="14"/>
      <c r="BA110" s="10"/>
      <c r="BB110" s="2"/>
      <c r="BC110" s="2"/>
      <c r="BD110" s="14"/>
    </row>
    <row r="111" spans="1:56" ht="12" customHeight="1" thickBot="1" x14ac:dyDescent="0.25">
      <c r="A111" s="281"/>
      <c r="B111" s="52"/>
      <c r="C111" s="58"/>
      <c r="D111" s="11" t="s">
        <v>14</v>
      </c>
      <c r="E111" s="286">
        <f>IF(F112=F111,100%,F112/F111)</f>
        <v>1</v>
      </c>
      <c r="F111" s="46">
        <f t="shared" si="5"/>
        <v>0</v>
      </c>
      <c r="G111" s="146"/>
      <c r="H111" s="271" t="s">
        <v>65</v>
      </c>
      <c r="I111" s="39"/>
      <c r="J111" s="35"/>
      <c r="K111" s="35"/>
      <c r="L111" s="40"/>
      <c r="M111" s="39"/>
      <c r="N111" s="3"/>
      <c r="O111" s="35"/>
      <c r="P111" s="36"/>
      <c r="Q111" s="41"/>
      <c r="R111" s="35"/>
      <c r="S111" s="35"/>
      <c r="T111" s="36"/>
      <c r="U111" s="8"/>
      <c r="V111" s="35"/>
      <c r="W111" s="35"/>
      <c r="X111" s="36"/>
      <c r="Y111" s="8"/>
      <c r="Z111" s="3"/>
      <c r="AA111" s="3"/>
      <c r="AB111" s="37"/>
      <c r="AC111" s="8"/>
      <c r="AD111" s="3"/>
      <c r="AE111" s="3"/>
      <c r="AF111" s="37"/>
      <c r="AG111" s="8"/>
      <c r="AH111" s="3"/>
      <c r="AI111" s="3"/>
      <c r="AJ111" s="37"/>
      <c r="AK111" s="8"/>
      <c r="AL111" s="3"/>
      <c r="AM111" s="3"/>
      <c r="AN111" s="37"/>
      <c r="AO111" s="8"/>
      <c r="AP111" s="3"/>
      <c r="AQ111" s="3"/>
      <c r="AR111" s="42"/>
      <c r="AS111" s="8"/>
      <c r="AT111" s="3"/>
      <c r="AU111" s="35"/>
      <c r="AV111" s="37"/>
      <c r="AW111" s="8"/>
      <c r="AX111" s="3"/>
      <c r="AY111" s="3"/>
      <c r="AZ111" s="37"/>
      <c r="BA111" s="8"/>
      <c r="BB111" s="3"/>
      <c r="BC111" s="3"/>
      <c r="BD111" s="37"/>
    </row>
    <row r="112" spans="1:56" ht="12" customHeight="1" thickBot="1" x14ac:dyDescent="0.25">
      <c r="A112" s="282"/>
      <c r="B112" s="52"/>
      <c r="C112" s="58"/>
      <c r="D112" s="6" t="s">
        <v>15</v>
      </c>
      <c r="E112" s="287"/>
      <c r="F112" s="46">
        <f t="shared" si="5"/>
        <v>0</v>
      </c>
      <c r="G112" s="148"/>
      <c r="H112" s="165"/>
      <c r="I112" s="38"/>
      <c r="J112" s="2"/>
      <c r="K112" s="2"/>
      <c r="L112" s="14"/>
      <c r="M112" s="10"/>
      <c r="N112" s="2"/>
      <c r="O112" s="2"/>
      <c r="P112" s="14"/>
      <c r="Q112" s="5"/>
      <c r="R112" s="1"/>
      <c r="S112" s="1"/>
      <c r="T112" s="4"/>
      <c r="U112" s="9"/>
      <c r="V112" s="1"/>
      <c r="W112" s="1"/>
      <c r="X112" s="5"/>
      <c r="Y112" s="10"/>
      <c r="Z112" s="2"/>
      <c r="AA112" s="2"/>
      <c r="AB112" s="14"/>
      <c r="AC112" s="10"/>
      <c r="AD112" s="2"/>
      <c r="AE112" s="2"/>
      <c r="AF112" s="14"/>
      <c r="AG112" s="10"/>
      <c r="AH112" s="2"/>
      <c r="AI112" s="2"/>
      <c r="AJ112" s="14"/>
      <c r="AK112" s="10"/>
      <c r="AL112" s="2"/>
      <c r="AM112" s="2"/>
      <c r="AN112" s="14"/>
      <c r="AO112" s="10"/>
      <c r="AP112" s="2"/>
      <c r="AQ112" s="2"/>
      <c r="AR112" s="43"/>
      <c r="AS112" s="10"/>
      <c r="AT112" s="2"/>
      <c r="AU112" s="2"/>
      <c r="AV112" s="14"/>
      <c r="AW112" s="10"/>
      <c r="AX112" s="2"/>
      <c r="AY112" s="2"/>
      <c r="AZ112" s="14"/>
      <c r="BA112" s="10"/>
      <c r="BB112" s="2"/>
      <c r="BC112" s="2"/>
      <c r="BD112" s="14"/>
    </row>
    <row r="113" spans="1:56" ht="12" customHeight="1" thickBot="1" x14ac:dyDescent="0.25">
      <c r="A113" s="270"/>
      <c r="B113" s="52"/>
      <c r="C113" s="58"/>
      <c r="D113" s="11" t="s">
        <v>14</v>
      </c>
      <c r="E113" s="144">
        <f>IF(F114=F113,100%,F114/F113)</f>
        <v>1</v>
      </c>
      <c r="F113" s="46">
        <f t="shared" si="5"/>
        <v>0</v>
      </c>
      <c r="G113" s="146"/>
      <c r="H113" s="271" t="s">
        <v>65</v>
      </c>
      <c r="I113" s="39"/>
      <c r="J113" s="35"/>
      <c r="K113" s="35"/>
      <c r="L113" s="40"/>
      <c r="M113" s="39"/>
      <c r="N113" s="3"/>
      <c r="O113" s="35"/>
      <c r="P113" s="36"/>
      <c r="Q113" s="41"/>
      <c r="R113" s="35"/>
      <c r="S113" s="35"/>
      <c r="T113" s="36"/>
      <c r="U113" s="8"/>
      <c r="V113" s="35"/>
      <c r="W113" s="35"/>
      <c r="X113" s="36"/>
      <c r="Y113" s="8"/>
      <c r="Z113" s="3"/>
      <c r="AA113" s="3"/>
      <c r="AB113" s="37"/>
      <c r="AC113" s="8"/>
      <c r="AD113" s="3"/>
      <c r="AE113" s="3"/>
      <c r="AF113" s="37"/>
      <c r="AG113" s="8"/>
      <c r="AH113" s="3"/>
      <c r="AI113" s="3"/>
      <c r="AJ113" s="37"/>
      <c r="AK113" s="8"/>
      <c r="AL113" s="3"/>
      <c r="AM113" s="3"/>
      <c r="AN113" s="37"/>
      <c r="AO113" s="8"/>
      <c r="AP113" s="3"/>
      <c r="AQ113" s="3"/>
      <c r="AR113" s="42"/>
      <c r="AS113" s="8"/>
      <c r="AT113" s="3"/>
      <c r="AU113" s="35"/>
      <c r="AV113" s="37"/>
      <c r="AW113" s="8"/>
      <c r="AX113" s="3"/>
      <c r="AY113" s="3"/>
      <c r="AZ113" s="37"/>
      <c r="BA113" s="8"/>
      <c r="BB113" s="3"/>
      <c r="BC113" s="3"/>
      <c r="BD113" s="37"/>
    </row>
    <row r="114" spans="1:56" ht="12" customHeight="1" thickBot="1" x14ac:dyDescent="0.25">
      <c r="A114" s="270"/>
      <c r="B114" s="56"/>
      <c r="C114" s="57"/>
      <c r="D114" s="6" t="s">
        <v>15</v>
      </c>
      <c r="E114" s="144"/>
      <c r="F114" s="46">
        <f t="shared" si="5"/>
        <v>0</v>
      </c>
      <c r="G114" s="148"/>
      <c r="H114" s="165"/>
      <c r="I114" s="38"/>
      <c r="J114" s="2"/>
      <c r="K114" s="2"/>
      <c r="L114" s="14"/>
      <c r="M114" s="10"/>
      <c r="N114" s="2"/>
      <c r="O114" s="2"/>
      <c r="P114" s="14"/>
      <c r="Q114" s="5"/>
      <c r="R114" s="1"/>
      <c r="S114" s="1"/>
      <c r="T114" s="4"/>
      <c r="U114" s="9"/>
      <c r="V114" s="1"/>
      <c r="W114" s="1"/>
      <c r="X114" s="5"/>
      <c r="Y114" s="10"/>
      <c r="Z114" s="2"/>
      <c r="AA114" s="2"/>
      <c r="AB114" s="14"/>
      <c r="AC114" s="10"/>
      <c r="AD114" s="2"/>
      <c r="AE114" s="2"/>
      <c r="AF114" s="14"/>
      <c r="AG114" s="10"/>
      <c r="AH114" s="2"/>
      <c r="AI114" s="2"/>
      <c r="AJ114" s="14"/>
      <c r="AK114" s="10"/>
      <c r="AL114" s="2"/>
      <c r="AM114" s="2"/>
      <c r="AN114" s="14"/>
      <c r="AO114" s="10"/>
      <c r="AP114" s="2"/>
      <c r="AQ114" s="2"/>
      <c r="AR114" s="43"/>
      <c r="AS114" s="10"/>
      <c r="AT114" s="2"/>
      <c r="AU114" s="2"/>
      <c r="AV114" s="14"/>
      <c r="AW114" s="10"/>
      <c r="AX114" s="2"/>
      <c r="AY114" s="2"/>
      <c r="AZ114" s="14"/>
      <c r="BA114" s="10"/>
      <c r="BB114" s="2"/>
      <c r="BC114" s="2"/>
      <c r="BD114" s="14"/>
    </row>
    <row r="115" spans="1:56" ht="12" customHeight="1" thickBot="1" x14ac:dyDescent="0.25">
      <c r="A115" s="270"/>
      <c r="B115" s="52"/>
      <c r="C115" s="53"/>
      <c r="D115" s="11" t="s">
        <v>14</v>
      </c>
      <c r="E115" s="144">
        <f>IF(F116=F115,100%,F116/F115)</f>
        <v>1</v>
      </c>
      <c r="F115" s="46">
        <f t="shared" si="5"/>
        <v>0</v>
      </c>
      <c r="G115" s="146"/>
      <c r="H115" s="271" t="s">
        <v>65</v>
      </c>
      <c r="I115" s="39"/>
      <c r="J115" s="35"/>
      <c r="K115" s="35"/>
      <c r="L115" s="40"/>
      <c r="M115" s="39"/>
      <c r="N115" s="3"/>
      <c r="O115" s="35"/>
      <c r="P115" s="36"/>
      <c r="Q115" s="41"/>
      <c r="R115" s="35"/>
      <c r="S115" s="35"/>
      <c r="T115" s="36"/>
      <c r="U115" s="8"/>
      <c r="V115" s="35"/>
      <c r="W115" s="35"/>
      <c r="X115" s="36"/>
      <c r="Y115" s="8"/>
      <c r="Z115" s="3"/>
      <c r="AA115" s="3"/>
      <c r="AB115" s="37"/>
      <c r="AC115" s="8"/>
      <c r="AD115" s="3"/>
      <c r="AE115" s="3"/>
      <c r="AF115" s="37"/>
      <c r="AG115" s="8"/>
      <c r="AH115" s="3"/>
      <c r="AI115" s="3"/>
      <c r="AJ115" s="37"/>
      <c r="AK115" s="8"/>
      <c r="AL115" s="3"/>
      <c r="AM115" s="3"/>
      <c r="AN115" s="37"/>
      <c r="AO115" s="8"/>
      <c r="AP115" s="3"/>
      <c r="AQ115" s="3"/>
      <c r="AR115" s="42"/>
      <c r="AS115" s="8"/>
      <c r="AT115" s="3"/>
      <c r="AU115" s="35"/>
      <c r="AV115" s="37"/>
      <c r="AW115" s="8"/>
      <c r="AX115" s="3"/>
      <c r="AY115" s="3"/>
      <c r="AZ115" s="37"/>
      <c r="BA115" s="8"/>
      <c r="BB115" s="3"/>
      <c r="BC115" s="3"/>
      <c r="BD115" s="37"/>
    </row>
    <row r="116" spans="1:56" ht="12" customHeight="1" thickBot="1" x14ac:dyDescent="0.25">
      <c r="A116" s="270"/>
      <c r="B116" s="52"/>
      <c r="C116" s="53"/>
      <c r="D116" s="6" t="s">
        <v>15</v>
      </c>
      <c r="E116" s="144"/>
      <c r="F116" s="46">
        <f t="shared" si="5"/>
        <v>0</v>
      </c>
      <c r="G116" s="148"/>
      <c r="H116" s="165"/>
      <c r="I116" s="38"/>
      <c r="J116" s="2"/>
      <c r="K116" s="2"/>
      <c r="L116" s="14"/>
      <c r="M116" s="10"/>
      <c r="N116" s="2"/>
      <c r="O116" s="2"/>
      <c r="P116" s="14"/>
      <c r="Q116" s="5"/>
      <c r="R116" s="1"/>
      <c r="S116" s="1"/>
      <c r="T116" s="4"/>
      <c r="U116" s="9"/>
      <c r="V116" s="1"/>
      <c r="W116" s="1"/>
      <c r="X116" s="5"/>
      <c r="Y116" s="10"/>
      <c r="Z116" s="2"/>
      <c r="AA116" s="2"/>
      <c r="AB116" s="14"/>
      <c r="AC116" s="10"/>
      <c r="AD116" s="2"/>
      <c r="AE116" s="2"/>
      <c r="AF116" s="14"/>
      <c r="AG116" s="10"/>
      <c r="AH116" s="2"/>
      <c r="AI116" s="2"/>
      <c r="AJ116" s="14"/>
      <c r="AK116" s="10"/>
      <c r="AL116" s="2"/>
      <c r="AM116" s="2"/>
      <c r="AN116" s="14"/>
      <c r="AO116" s="10"/>
      <c r="AP116" s="2"/>
      <c r="AQ116" s="2"/>
      <c r="AR116" s="43"/>
      <c r="AS116" s="10"/>
      <c r="AT116" s="2"/>
      <c r="AU116" s="2"/>
      <c r="AV116" s="14"/>
      <c r="AW116" s="10"/>
      <c r="AX116" s="2"/>
      <c r="AY116" s="2"/>
      <c r="AZ116" s="14"/>
      <c r="BA116" s="10"/>
      <c r="BB116" s="2"/>
      <c r="BC116" s="2"/>
      <c r="BD116" s="14"/>
    </row>
    <row r="117" spans="1:56" ht="12" customHeight="1" thickBot="1" x14ac:dyDescent="0.25">
      <c r="A117" s="285"/>
      <c r="B117" s="54"/>
      <c r="C117" s="55"/>
      <c r="D117" s="11" t="s">
        <v>14</v>
      </c>
      <c r="E117" s="144">
        <f>IF(F118=F117,100%,F118/F117)</f>
        <v>1</v>
      </c>
      <c r="F117" s="46">
        <f t="shared" si="5"/>
        <v>0</v>
      </c>
      <c r="G117" s="146"/>
      <c r="H117" s="271" t="s">
        <v>65</v>
      </c>
      <c r="I117" s="39"/>
      <c r="J117" s="35"/>
      <c r="K117" s="35"/>
      <c r="L117" s="40"/>
      <c r="M117" s="39"/>
      <c r="N117" s="3"/>
      <c r="O117" s="35"/>
      <c r="P117" s="36"/>
      <c r="Q117" s="41"/>
      <c r="R117" s="35"/>
      <c r="S117" s="35"/>
      <c r="T117" s="36"/>
      <c r="U117" s="8"/>
      <c r="V117" s="35"/>
      <c r="W117" s="35"/>
      <c r="X117" s="36"/>
      <c r="Y117" s="8"/>
      <c r="Z117" s="3"/>
      <c r="AA117" s="3"/>
      <c r="AB117" s="37"/>
      <c r="AC117" s="8"/>
      <c r="AD117" s="3"/>
      <c r="AE117" s="3"/>
      <c r="AF117" s="37"/>
      <c r="AG117" s="8"/>
      <c r="AH117" s="3"/>
      <c r="AI117" s="3"/>
      <c r="AJ117" s="37"/>
      <c r="AK117" s="8"/>
      <c r="AL117" s="3"/>
      <c r="AM117" s="3"/>
      <c r="AN117" s="37"/>
      <c r="AO117" s="8"/>
      <c r="AP117" s="3"/>
      <c r="AQ117" s="3"/>
      <c r="AR117" s="42"/>
      <c r="AS117" s="8"/>
      <c r="AT117" s="3"/>
      <c r="AU117" s="35"/>
      <c r="AV117" s="37"/>
      <c r="AW117" s="8"/>
      <c r="AX117" s="3"/>
      <c r="AY117" s="3"/>
      <c r="AZ117" s="37"/>
      <c r="BA117" s="8"/>
      <c r="BB117" s="3"/>
      <c r="BC117" s="3"/>
      <c r="BD117" s="37"/>
    </row>
    <row r="118" spans="1:56" ht="12.75" customHeight="1" thickBot="1" x14ac:dyDescent="0.25">
      <c r="A118" s="270"/>
      <c r="B118" s="52"/>
      <c r="C118" s="58"/>
      <c r="D118" s="6" t="s">
        <v>15</v>
      </c>
      <c r="E118" s="144"/>
      <c r="F118" s="46">
        <f t="shared" si="5"/>
        <v>0</v>
      </c>
      <c r="G118" s="148"/>
      <c r="H118" s="165"/>
      <c r="I118" s="38"/>
      <c r="J118" s="2"/>
      <c r="K118" s="2"/>
      <c r="L118" s="14"/>
      <c r="M118" s="10"/>
      <c r="N118" s="2"/>
      <c r="O118" s="2"/>
      <c r="P118" s="14"/>
      <c r="Q118" s="5"/>
      <c r="R118" s="1"/>
      <c r="S118" s="1"/>
      <c r="T118" s="4"/>
      <c r="U118" s="9"/>
      <c r="V118" s="1"/>
      <c r="W118" s="1"/>
      <c r="X118" s="5"/>
      <c r="Y118" s="10"/>
      <c r="Z118" s="2"/>
      <c r="AA118" s="2"/>
      <c r="AB118" s="14"/>
      <c r="AC118" s="10"/>
      <c r="AD118" s="2"/>
      <c r="AE118" s="2"/>
      <c r="AF118" s="14"/>
      <c r="AG118" s="10"/>
      <c r="AH118" s="2"/>
      <c r="AI118" s="2"/>
      <c r="AJ118" s="14"/>
      <c r="AK118" s="10"/>
      <c r="AL118" s="2"/>
      <c r="AM118" s="2"/>
      <c r="AN118" s="14"/>
      <c r="AO118" s="10"/>
      <c r="AP118" s="2"/>
      <c r="AQ118" s="2"/>
      <c r="AR118" s="43"/>
      <c r="AS118" s="10"/>
      <c r="AT118" s="2"/>
      <c r="AU118" s="2"/>
      <c r="AV118" s="14"/>
      <c r="AW118" s="10"/>
      <c r="AX118" s="2"/>
      <c r="AY118" s="2"/>
      <c r="AZ118" s="14"/>
      <c r="BA118" s="10"/>
      <c r="BB118" s="2"/>
      <c r="BC118" s="2"/>
      <c r="BD118" s="14"/>
    </row>
    <row r="119" spans="1:56" ht="12" customHeight="1" thickBot="1" x14ac:dyDescent="0.25">
      <c r="A119" s="285"/>
      <c r="B119" s="52"/>
      <c r="C119" s="58"/>
      <c r="D119" s="11" t="s">
        <v>14</v>
      </c>
      <c r="E119" s="144">
        <f>IF(F120=F119,100%,F120/F119)</f>
        <v>1</v>
      </c>
      <c r="F119" s="46">
        <f t="shared" ref="F119:F170" si="6">COUNT(I119:BD119)</f>
        <v>0</v>
      </c>
      <c r="G119" s="146"/>
      <c r="H119" s="271" t="s">
        <v>65</v>
      </c>
      <c r="I119" s="39"/>
      <c r="J119" s="35"/>
      <c r="K119" s="35"/>
      <c r="L119" s="40"/>
      <c r="M119" s="39"/>
      <c r="N119" s="3"/>
      <c r="O119" s="35"/>
      <c r="P119" s="36"/>
      <c r="Q119" s="41"/>
      <c r="R119" s="35"/>
      <c r="S119" s="35"/>
      <c r="T119" s="36"/>
      <c r="U119" s="8"/>
      <c r="V119" s="35"/>
      <c r="W119" s="35"/>
      <c r="X119" s="36"/>
      <c r="Y119" s="8"/>
      <c r="Z119" s="3"/>
      <c r="AA119" s="3"/>
      <c r="AB119" s="37"/>
      <c r="AC119" s="8"/>
      <c r="AD119" s="3"/>
      <c r="AE119" s="3"/>
      <c r="AF119" s="37"/>
      <c r="AG119" s="8"/>
      <c r="AH119" s="3"/>
      <c r="AI119" s="3"/>
      <c r="AJ119" s="37"/>
      <c r="AK119" s="8"/>
      <c r="AL119" s="3"/>
      <c r="AM119" s="3"/>
      <c r="AN119" s="37"/>
      <c r="AO119" s="8"/>
      <c r="AP119" s="3"/>
      <c r="AQ119" s="3"/>
      <c r="AR119" s="42"/>
      <c r="AS119" s="8"/>
      <c r="AT119" s="3"/>
      <c r="AU119" s="35"/>
      <c r="AV119" s="37"/>
      <c r="AW119" s="8"/>
      <c r="AX119" s="3"/>
      <c r="AY119" s="3"/>
      <c r="AZ119" s="37"/>
      <c r="BA119" s="8"/>
      <c r="BB119" s="3"/>
      <c r="BC119" s="3"/>
      <c r="BD119" s="37"/>
    </row>
    <row r="120" spans="1:56" ht="12" customHeight="1" thickBot="1" x14ac:dyDescent="0.25">
      <c r="A120" s="270"/>
      <c r="B120" s="56"/>
      <c r="C120" s="57"/>
      <c r="D120" s="6" t="s">
        <v>15</v>
      </c>
      <c r="E120" s="144"/>
      <c r="F120" s="46">
        <f t="shared" si="6"/>
        <v>0</v>
      </c>
      <c r="G120" s="148"/>
      <c r="H120" s="165"/>
      <c r="I120" s="38"/>
      <c r="J120" s="2"/>
      <c r="K120" s="2"/>
      <c r="L120" s="14"/>
      <c r="M120" s="10"/>
      <c r="N120" s="2"/>
      <c r="O120" s="2"/>
      <c r="P120" s="14"/>
      <c r="Q120" s="5"/>
      <c r="R120" s="1"/>
      <c r="S120" s="1"/>
      <c r="T120" s="4"/>
      <c r="U120" s="9"/>
      <c r="V120" s="1"/>
      <c r="W120" s="1"/>
      <c r="X120" s="5"/>
      <c r="Y120" s="10"/>
      <c r="Z120" s="2"/>
      <c r="AA120" s="2"/>
      <c r="AB120" s="14"/>
      <c r="AC120" s="10"/>
      <c r="AD120" s="2"/>
      <c r="AE120" s="2"/>
      <c r="AF120" s="14"/>
      <c r="AG120" s="10"/>
      <c r="AH120" s="2"/>
      <c r="AI120" s="2"/>
      <c r="AJ120" s="14"/>
      <c r="AK120" s="10"/>
      <c r="AL120" s="2"/>
      <c r="AM120" s="2"/>
      <c r="AN120" s="14"/>
      <c r="AO120" s="10"/>
      <c r="AP120" s="2"/>
      <c r="AQ120" s="2"/>
      <c r="AR120" s="43"/>
      <c r="AS120" s="10"/>
      <c r="AT120" s="2"/>
      <c r="AU120" s="2"/>
      <c r="AV120" s="14"/>
      <c r="AW120" s="10"/>
      <c r="AX120" s="2"/>
      <c r="AY120" s="2"/>
      <c r="AZ120" s="14"/>
      <c r="BA120" s="10"/>
      <c r="BB120" s="2"/>
      <c r="BC120" s="2"/>
      <c r="BD120" s="14"/>
    </row>
    <row r="121" spans="1:56" ht="17.25" customHeight="1" thickBot="1" x14ac:dyDescent="0.25">
      <c r="A121" s="285"/>
      <c r="B121" s="52"/>
      <c r="C121" s="53"/>
      <c r="D121" s="11" t="s">
        <v>14</v>
      </c>
      <c r="E121" s="144">
        <f>IF(F122=F121,100%,F122/F121)</f>
        <v>1</v>
      </c>
      <c r="F121" s="46">
        <f t="shared" si="6"/>
        <v>0</v>
      </c>
      <c r="G121" s="146"/>
      <c r="H121" s="271" t="s">
        <v>65</v>
      </c>
      <c r="I121" s="39"/>
      <c r="J121" s="35"/>
      <c r="K121" s="35"/>
      <c r="L121" s="40"/>
      <c r="M121" s="39"/>
      <c r="N121" s="3"/>
      <c r="O121" s="35"/>
      <c r="P121" s="36"/>
      <c r="Q121" s="41"/>
      <c r="R121" s="35"/>
      <c r="S121" s="35"/>
      <c r="T121" s="36"/>
      <c r="U121" s="8"/>
      <c r="V121" s="35"/>
      <c r="W121" s="35"/>
      <c r="X121" s="36"/>
      <c r="Y121" s="8"/>
      <c r="Z121" s="3"/>
      <c r="AA121" s="3"/>
      <c r="AB121" s="37"/>
      <c r="AC121" s="8"/>
      <c r="AD121" s="3"/>
      <c r="AE121" s="3"/>
      <c r="AF121" s="37"/>
      <c r="AG121" s="8"/>
      <c r="AH121" s="3"/>
      <c r="AI121" s="3"/>
      <c r="AJ121" s="37"/>
      <c r="AK121" s="8"/>
      <c r="AL121" s="3"/>
      <c r="AM121" s="3"/>
      <c r="AN121" s="37"/>
      <c r="AO121" s="8"/>
      <c r="AP121" s="3"/>
      <c r="AQ121" s="3"/>
      <c r="AR121" s="42"/>
      <c r="AS121" s="8"/>
      <c r="AT121" s="3"/>
      <c r="AU121" s="35"/>
      <c r="AV121" s="37"/>
      <c r="AW121" s="8"/>
      <c r="AX121" s="3"/>
      <c r="AY121" s="3"/>
      <c r="AZ121" s="37"/>
      <c r="BA121" s="8"/>
      <c r="BB121" s="3"/>
      <c r="BC121" s="3"/>
      <c r="BD121" s="37"/>
    </row>
    <row r="122" spans="1:56" ht="20.25" customHeight="1" thickBot="1" x14ac:dyDescent="0.25">
      <c r="A122" s="270"/>
      <c r="B122" s="52"/>
      <c r="C122" s="53"/>
      <c r="D122" s="6" t="s">
        <v>15</v>
      </c>
      <c r="E122" s="144"/>
      <c r="F122" s="46">
        <f t="shared" si="6"/>
        <v>0</v>
      </c>
      <c r="G122" s="148"/>
      <c r="H122" s="165"/>
      <c r="I122" s="38"/>
      <c r="J122" s="2"/>
      <c r="K122" s="2"/>
      <c r="L122" s="14"/>
      <c r="M122" s="10"/>
      <c r="N122" s="2"/>
      <c r="O122" s="2"/>
      <c r="P122" s="14"/>
      <c r="Q122" s="5"/>
      <c r="R122" s="1"/>
      <c r="S122" s="1"/>
      <c r="T122" s="4"/>
      <c r="U122" s="9"/>
      <c r="V122" s="1"/>
      <c r="W122" s="1"/>
      <c r="X122" s="5"/>
      <c r="Y122" s="10"/>
      <c r="Z122" s="2"/>
      <c r="AA122" s="2"/>
      <c r="AB122" s="14"/>
      <c r="AC122" s="10"/>
      <c r="AD122" s="2"/>
      <c r="AE122" s="2"/>
      <c r="AF122" s="14"/>
      <c r="AG122" s="10"/>
      <c r="AH122" s="2"/>
      <c r="AI122" s="2"/>
      <c r="AJ122" s="14"/>
      <c r="AK122" s="10"/>
      <c r="AL122" s="2"/>
      <c r="AM122" s="2"/>
      <c r="AN122" s="14"/>
      <c r="AO122" s="10"/>
      <c r="AP122" s="2"/>
      <c r="AQ122" s="2"/>
      <c r="AR122" s="43"/>
      <c r="AS122" s="10"/>
      <c r="AT122" s="2"/>
      <c r="AU122" s="2"/>
      <c r="AV122" s="14"/>
      <c r="AW122" s="10"/>
      <c r="AX122" s="2"/>
      <c r="AY122" s="2"/>
      <c r="AZ122" s="14"/>
      <c r="BA122" s="10"/>
      <c r="BB122" s="2"/>
      <c r="BC122" s="2"/>
      <c r="BD122" s="14"/>
    </row>
    <row r="123" spans="1:56" ht="26.25" customHeight="1" thickBot="1" x14ac:dyDescent="0.25">
      <c r="A123" s="270"/>
      <c r="B123" s="54"/>
      <c r="C123" s="55"/>
      <c r="D123" s="11" t="s">
        <v>14</v>
      </c>
      <c r="E123" s="144">
        <f>IF(F124=F123,100%,F124/F123)</f>
        <v>1</v>
      </c>
      <c r="F123" s="46">
        <f t="shared" si="6"/>
        <v>0</v>
      </c>
      <c r="G123" s="146"/>
      <c r="H123" s="271" t="s">
        <v>47</v>
      </c>
      <c r="I123" s="39"/>
      <c r="J123" s="35"/>
      <c r="K123" s="35"/>
      <c r="L123" s="40"/>
      <c r="M123" s="39"/>
      <c r="N123" s="3"/>
      <c r="O123" s="35"/>
      <c r="P123" s="36"/>
      <c r="Q123" s="41"/>
      <c r="R123" s="35"/>
      <c r="S123" s="35"/>
      <c r="T123" s="36"/>
      <c r="U123" s="8"/>
      <c r="V123" s="35"/>
      <c r="W123" s="35"/>
      <c r="X123" s="36"/>
      <c r="Y123" s="8"/>
      <c r="Z123" s="3"/>
      <c r="AA123" s="3"/>
      <c r="AB123" s="37"/>
      <c r="AC123" s="8"/>
      <c r="AD123" s="3"/>
      <c r="AE123" s="3"/>
      <c r="AF123" s="37"/>
      <c r="AG123" s="8"/>
      <c r="AH123" s="3"/>
      <c r="AI123" s="3"/>
      <c r="AJ123" s="37"/>
      <c r="AK123" s="8"/>
      <c r="AL123" s="3"/>
      <c r="AM123" s="3"/>
      <c r="AN123" s="37"/>
      <c r="AO123" s="8"/>
      <c r="AP123" s="3"/>
      <c r="AQ123" s="3"/>
      <c r="AR123" s="42"/>
      <c r="AS123" s="8"/>
      <c r="AT123" s="3"/>
      <c r="AU123" s="35"/>
      <c r="AV123" s="37"/>
      <c r="AW123" s="8"/>
      <c r="AX123" s="3"/>
      <c r="AY123" s="3"/>
      <c r="AZ123" s="37"/>
      <c r="BA123" s="8"/>
      <c r="BB123" s="3"/>
      <c r="BC123" s="3"/>
      <c r="BD123" s="37"/>
    </row>
    <row r="124" spans="1:56" ht="19.5" customHeight="1" thickBot="1" x14ac:dyDescent="0.25">
      <c r="A124" s="270"/>
      <c r="B124" s="56"/>
      <c r="C124" s="57"/>
      <c r="D124" s="6" t="s">
        <v>15</v>
      </c>
      <c r="E124" s="144"/>
      <c r="F124" s="46">
        <f t="shared" si="6"/>
        <v>0</v>
      </c>
      <c r="G124" s="148"/>
      <c r="H124" s="271"/>
      <c r="I124" s="38"/>
      <c r="J124" s="2"/>
      <c r="K124" s="2"/>
      <c r="L124" s="14"/>
      <c r="M124" s="10"/>
      <c r="N124" s="2"/>
      <c r="O124" s="2"/>
      <c r="P124" s="14"/>
      <c r="Q124" s="5"/>
      <c r="R124" s="1"/>
      <c r="S124" s="1"/>
      <c r="T124" s="4"/>
      <c r="U124" s="9"/>
      <c r="V124" s="1"/>
      <c r="W124" s="1"/>
      <c r="X124" s="5"/>
      <c r="Y124" s="10"/>
      <c r="Z124" s="2"/>
      <c r="AA124" s="2"/>
      <c r="AB124" s="14"/>
      <c r="AC124" s="10"/>
      <c r="AD124" s="2"/>
      <c r="AE124" s="2"/>
      <c r="AF124" s="14"/>
      <c r="AG124" s="10"/>
      <c r="AH124" s="2"/>
      <c r="AI124" s="2"/>
      <c r="AJ124" s="14"/>
      <c r="AK124" s="10"/>
      <c r="AL124" s="2"/>
      <c r="AM124" s="2"/>
      <c r="AN124" s="14"/>
      <c r="AO124" s="10"/>
      <c r="AP124" s="2"/>
      <c r="AQ124" s="2"/>
      <c r="AR124" s="43"/>
      <c r="AS124" s="10"/>
      <c r="AT124" s="2"/>
      <c r="AU124" s="2"/>
      <c r="AV124" s="14"/>
      <c r="AW124" s="10"/>
      <c r="AX124" s="2"/>
      <c r="AY124" s="2"/>
      <c r="AZ124" s="14"/>
      <c r="BA124" s="10"/>
      <c r="BB124" s="2"/>
      <c r="BC124" s="2"/>
      <c r="BD124" s="14"/>
    </row>
    <row r="125" spans="1:56" ht="12" customHeight="1" thickBot="1" x14ac:dyDescent="0.25">
      <c r="A125" s="270"/>
      <c r="B125" s="52"/>
      <c r="C125" s="53"/>
      <c r="D125" s="11" t="s">
        <v>14</v>
      </c>
      <c r="E125" s="144">
        <f>IF(F126=F125,100%,F126/F125)</f>
        <v>1</v>
      </c>
      <c r="F125" s="46">
        <f t="shared" si="6"/>
        <v>0</v>
      </c>
      <c r="G125" s="146"/>
      <c r="H125" s="271" t="s">
        <v>64</v>
      </c>
      <c r="I125" s="39"/>
      <c r="J125" s="35"/>
      <c r="K125" s="35"/>
      <c r="L125" s="40"/>
      <c r="M125" s="39"/>
      <c r="N125" s="3"/>
      <c r="O125" s="35"/>
      <c r="P125" s="36"/>
      <c r="Q125" s="41"/>
      <c r="R125" s="35"/>
      <c r="S125" s="35"/>
      <c r="T125" s="36"/>
      <c r="U125" s="8"/>
      <c r="V125" s="35"/>
      <c r="W125" s="35"/>
      <c r="X125" s="36"/>
      <c r="Y125" s="8"/>
      <c r="Z125" s="3"/>
      <c r="AA125" s="3"/>
      <c r="AB125" s="37"/>
      <c r="AC125" s="8"/>
      <c r="AD125" s="3"/>
      <c r="AE125" s="3"/>
      <c r="AF125" s="37"/>
      <c r="AG125" s="8"/>
      <c r="AH125" s="3"/>
      <c r="AI125" s="3"/>
      <c r="AJ125" s="37"/>
      <c r="AK125" s="8"/>
      <c r="AL125" s="3"/>
      <c r="AM125" s="3"/>
      <c r="AN125" s="37"/>
      <c r="AO125" s="8"/>
      <c r="AP125" s="3"/>
      <c r="AQ125" s="3"/>
      <c r="AR125" s="42"/>
      <c r="AS125" s="8"/>
      <c r="AT125" s="3"/>
      <c r="AU125" s="35"/>
      <c r="AV125" s="37"/>
      <c r="AW125" s="8"/>
      <c r="AX125" s="3"/>
      <c r="AY125" s="3"/>
      <c r="AZ125" s="37"/>
      <c r="BA125" s="8"/>
      <c r="BB125" s="3"/>
      <c r="BC125" s="3"/>
      <c r="BD125" s="37"/>
    </row>
    <row r="126" spans="1:56" ht="12" customHeight="1" thickBot="1" x14ac:dyDescent="0.25">
      <c r="A126" s="270"/>
      <c r="B126" s="52"/>
      <c r="C126" s="53"/>
      <c r="D126" s="6" t="s">
        <v>15</v>
      </c>
      <c r="E126" s="144"/>
      <c r="F126" s="46">
        <f t="shared" si="6"/>
        <v>0</v>
      </c>
      <c r="G126" s="148"/>
      <c r="H126" s="271"/>
      <c r="I126" s="38"/>
      <c r="J126" s="2"/>
      <c r="K126" s="2"/>
      <c r="L126" s="14"/>
      <c r="M126" s="10"/>
      <c r="N126" s="2"/>
      <c r="O126" s="2"/>
      <c r="P126" s="14"/>
      <c r="Q126" s="5"/>
      <c r="R126" s="1"/>
      <c r="S126" s="1"/>
      <c r="T126" s="4"/>
      <c r="U126" s="9"/>
      <c r="V126" s="1"/>
      <c r="W126" s="1"/>
      <c r="X126" s="5"/>
      <c r="Y126" s="10"/>
      <c r="Z126" s="2"/>
      <c r="AA126" s="2"/>
      <c r="AB126" s="14"/>
      <c r="AC126" s="10"/>
      <c r="AD126" s="2"/>
      <c r="AE126" s="2"/>
      <c r="AF126" s="14"/>
      <c r="AG126" s="10"/>
      <c r="AH126" s="2"/>
      <c r="AI126" s="2"/>
      <c r="AJ126" s="14"/>
      <c r="AK126" s="10"/>
      <c r="AL126" s="2"/>
      <c r="AM126" s="2"/>
      <c r="AN126" s="14"/>
      <c r="AO126" s="10"/>
      <c r="AP126" s="2"/>
      <c r="AQ126" s="2"/>
      <c r="AR126" s="43"/>
      <c r="AS126" s="10"/>
      <c r="AT126" s="2"/>
      <c r="AU126" s="2"/>
      <c r="AV126" s="14"/>
      <c r="AW126" s="10"/>
      <c r="AX126" s="2"/>
      <c r="AY126" s="2"/>
      <c r="AZ126" s="14"/>
      <c r="BA126" s="10"/>
      <c r="BB126" s="2"/>
      <c r="BC126" s="2"/>
      <c r="BD126" s="14"/>
    </row>
    <row r="127" spans="1:56" ht="12" customHeight="1" thickBot="1" x14ac:dyDescent="0.25">
      <c r="A127" s="270"/>
      <c r="B127" s="52"/>
      <c r="C127" s="53"/>
      <c r="D127" s="11" t="s">
        <v>14</v>
      </c>
      <c r="E127" s="144">
        <f>IF(F128=F127,100%,F128/F127)</f>
        <v>1</v>
      </c>
      <c r="F127" s="46">
        <f t="shared" si="6"/>
        <v>0</v>
      </c>
      <c r="G127" s="146"/>
      <c r="H127" s="271" t="s">
        <v>66</v>
      </c>
      <c r="I127" s="39"/>
      <c r="J127" s="35"/>
      <c r="K127" s="35"/>
      <c r="L127" s="40"/>
      <c r="M127" s="39"/>
      <c r="N127" s="3"/>
      <c r="O127" s="35"/>
      <c r="P127" s="36"/>
      <c r="Q127" s="41"/>
      <c r="R127" s="35"/>
      <c r="S127" s="35"/>
      <c r="T127" s="36"/>
      <c r="U127" s="8"/>
      <c r="V127" s="35"/>
      <c r="W127" s="35"/>
      <c r="X127" s="36"/>
      <c r="Y127" s="8"/>
      <c r="Z127" s="3"/>
      <c r="AA127" s="3"/>
      <c r="AB127" s="37"/>
      <c r="AC127" s="8"/>
      <c r="AD127" s="3"/>
      <c r="AE127" s="3"/>
      <c r="AF127" s="37"/>
      <c r="AG127" s="8"/>
      <c r="AH127" s="3"/>
      <c r="AI127" s="3"/>
      <c r="AJ127" s="37"/>
      <c r="AK127" s="8"/>
      <c r="AL127" s="3"/>
      <c r="AM127" s="3"/>
      <c r="AN127" s="37"/>
      <c r="AO127" s="8"/>
      <c r="AP127" s="3"/>
      <c r="AQ127" s="3"/>
      <c r="AR127" s="42"/>
      <c r="AS127" s="8"/>
      <c r="AT127" s="3"/>
      <c r="AU127" s="35"/>
      <c r="AV127" s="37"/>
      <c r="AW127" s="8"/>
      <c r="AX127" s="3"/>
      <c r="AY127" s="3"/>
      <c r="AZ127" s="37"/>
      <c r="BA127" s="8"/>
      <c r="BB127" s="3"/>
      <c r="BC127" s="3"/>
      <c r="BD127" s="37"/>
    </row>
    <row r="128" spans="1:56" ht="12" customHeight="1" thickBot="1" x14ac:dyDescent="0.25">
      <c r="A128" s="270"/>
      <c r="B128" s="52"/>
      <c r="C128" s="53"/>
      <c r="D128" s="6" t="s">
        <v>15</v>
      </c>
      <c r="E128" s="144"/>
      <c r="F128" s="46">
        <f t="shared" si="6"/>
        <v>0</v>
      </c>
      <c r="G128" s="148"/>
      <c r="H128" s="271"/>
      <c r="I128" s="38"/>
      <c r="J128" s="2"/>
      <c r="K128" s="2"/>
      <c r="L128" s="14"/>
      <c r="M128" s="10"/>
      <c r="N128" s="2"/>
      <c r="O128" s="2"/>
      <c r="P128" s="14"/>
      <c r="Q128" s="5"/>
      <c r="R128" s="1"/>
      <c r="S128" s="1"/>
      <c r="T128" s="4"/>
      <c r="U128" s="9"/>
      <c r="V128" s="1"/>
      <c r="W128" s="1"/>
      <c r="X128" s="5"/>
      <c r="Y128" s="10"/>
      <c r="Z128" s="2"/>
      <c r="AA128" s="2"/>
      <c r="AB128" s="14"/>
      <c r="AC128" s="10"/>
      <c r="AD128" s="2"/>
      <c r="AE128" s="2"/>
      <c r="AF128" s="14"/>
      <c r="AG128" s="10"/>
      <c r="AH128" s="2"/>
      <c r="AI128" s="2"/>
      <c r="AJ128" s="14"/>
      <c r="AK128" s="10"/>
      <c r="AL128" s="2"/>
      <c r="AM128" s="2"/>
      <c r="AN128" s="14"/>
      <c r="AO128" s="10"/>
      <c r="AP128" s="2"/>
      <c r="AQ128" s="2"/>
      <c r="AR128" s="43"/>
      <c r="AS128" s="10"/>
      <c r="AT128" s="2"/>
      <c r="AU128" s="2"/>
      <c r="AV128" s="14"/>
      <c r="AW128" s="10"/>
      <c r="AX128" s="2"/>
      <c r="AY128" s="2"/>
      <c r="AZ128" s="14"/>
      <c r="BA128" s="10"/>
      <c r="BB128" s="2"/>
      <c r="BC128" s="2"/>
      <c r="BD128" s="14"/>
    </row>
    <row r="129" spans="1:56" ht="12" customHeight="1" thickBot="1" x14ac:dyDescent="0.25">
      <c r="A129" s="270"/>
      <c r="B129" s="52"/>
      <c r="C129" s="53"/>
      <c r="D129" s="11" t="s">
        <v>14</v>
      </c>
      <c r="E129" s="144">
        <f>IF(F130=F129,100%,F130/F129)</f>
        <v>1</v>
      </c>
      <c r="F129" s="46">
        <f t="shared" si="6"/>
        <v>0</v>
      </c>
      <c r="G129" s="146"/>
      <c r="H129" s="271" t="s">
        <v>67</v>
      </c>
      <c r="I129" s="39"/>
      <c r="J129" s="35"/>
      <c r="K129" s="35"/>
      <c r="L129" s="40"/>
      <c r="M129" s="39"/>
      <c r="N129" s="3"/>
      <c r="O129" s="35"/>
      <c r="P129" s="36"/>
      <c r="Q129" s="41"/>
      <c r="R129" s="35"/>
      <c r="S129" s="35"/>
      <c r="T129" s="36"/>
      <c r="U129" s="8"/>
      <c r="V129" s="35"/>
      <c r="W129" s="35"/>
      <c r="X129" s="36"/>
      <c r="Y129" s="8"/>
      <c r="Z129" s="3"/>
      <c r="AA129" s="3"/>
      <c r="AB129" s="37"/>
      <c r="AC129" s="8"/>
      <c r="AD129" s="3"/>
      <c r="AE129" s="3"/>
      <c r="AF129" s="37"/>
      <c r="AG129" s="8"/>
      <c r="AH129" s="3"/>
      <c r="AI129" s="3"/>
      <c r="AJ129" s="37"/>
      <c r="AK129" s="8"/>
      <c r="AL129" s="3"/>
      <c r="AM129" s="3"/>
      <c r="AN129" s="37"/>
      <c r="AO129" s="8"/>
      <c r="AP129" s="3"/>
      <c r="AQ129" s="3"/>
      <c r="AR129" s="42"/>
      <c r="AS129" s="8"/>
      <c r="AT129" s="3"/>
      <c r="AU129" s="35"/>
      <c r="AV129" s="37"/>
      <c r="AW129" s="8"/>
      <c r="AX129" s="3"/>
      <c r="AY129" s="3"/>
      <c r="AZ129" s="37"/>
      <c r="BA129" s="8"/>
      <c r="BB129" s="3"/>
      <c r="BC129" s="3"/>
      <c r="BD129" s="37"/>
    </row>
    <row r="130" spans="1:56" ht="12" customHeight="1" thickBot="1" x14ac:dyDescent="0.25">
      <c r="A130" s="270"/>
      <c r="B130" s="52"/>
      <c r="C130" s="53"/>
      <c r="D130" s="6" t="s">
        <v>15</v>
      </c>
      <c r="E130" s="144"/>
      <c r="F130" s="46">
        <f t="shared" si="6"/>
        <v>0</v>
      </c>
      <c r="G130" s="148"/>
      <c r="H130" s="271"/>
      <c r="I130" s="38"/>
      <c r="J130" s="2"/>
      <c r="K130" s="2"/>
      <c r="L130" s="14"/>
      <c r="M130" s="10"/>
      <c r="N130" s="2"/>
      <c r="O130" s="2"/>
      <c r="P130" s="14"/>
      <c r="Q130" s="5"/>
      <c r="R130" s="1"/>
      <c r="S130" s="1"/>
      <c r="T130" s="4"/>
      <c r="U130" s="9"/>
      <c r="V130" s="1"/>
      <c r="W130" s="1"/>
      <c r="X130" s="5"/>
      <c r="Y130" s="10"/>
      <c r="Z130" s="2"/>
      <c r="AA130" s="2"/>
      <c r="AB130" s="14"/>
      <c r="AC130" s="10"/>
      <c r="AD130" s="2"/>
      <c r="AE130" s="2"/>
      <c r="AF130" s="14"/>
      <c r="AG130" s="10"/>
      <c r="AH130" s="2"/>
      <c r="AI130" s="2"/>
      <c r="AJ130" s="14"/>
      <c r="AK130" s="10"/>
      <c r="AL130" s="2"/>
      <c r="AM130" s="2"/>
      <c r="AN130" s="14"/>
      <c r="AO130" s="10"/>
      <c r="AP130" s="2"/>
      <c r="AQ130" s="2"/>
      <c r="AR130" s="43"/>
      <c r="AS130" s="10"/>
      <c r="AT130" s="2"/>
      <c r="AU130" s="2"/>
      <c r="AV130" s="14"/>
      <c r="AW130" s="10"/>
      <c r="AX130" s="2"/>
      <c r="AY130" s="2"/>
      <c r="AZ130" s="14"/>
      <c r="BA130" s="10"/>
      <c r="BB130" s="2"/>
      <c r="BC130" s="2"/>
      <c r="BD130" s="14"/>
    </row>
    <row r="131" spans="1:56" ht="12" customHeight="1" thickBot="1" x14ac:dyDescent="0.25">
      <c r="A131" s="270"/>
      <c r="B131" s="52"/>
      <c r="C131" s="53"/>
      <c r="D131" s="11" t="s">
        <v>14</v>
      </c>
      <c r="E131" s="144">
        <f>IF(F132=F131,100%,F132/F131)</f>
        <v>1</v>
      </c>
      <c r="F131" s="46">
        <f t="shared" si="6"/>
        <v>0</v>
      </c>
      <c r="G131" s="146"/>
      <c r="H131" s="271" t="s">
        <v>64</v>
      </c>
      <c r="I131" s="39"/>
      <c r="J131" s="35"/>
      <c r="K131" s="35"/>
      <c r="L131" s="40"/>
      <c r="M131" s="39"/>
      <c r="N131" s="3"/>
      <c r="O131" s="35"/>
      <c r="P131" s="36"/>
      <c r="Q131" s="41"/>
      <c r="R131" s="35"/>
      <c r="S131" s="35"/>
      <c r="T131" s="36"/>
      <c r="U131" s="8"/>
      <c r="V131" s="35"/>
      <c r="W131" s="35"/>
      <c r="X131" s="36"/>
      <c r="Y131" s="8"/>
      <c r="Z131" s="3"/>
      <c r="AA131" s="3"/>
      <c r="AB131" s="37"/>
      <c r="AC131" s="8"/>
      <c r="AD131" s="3"/>
      <c r="AE131" s="3"/>
      <c r="AF131" s="37"/>
      <c r="AG131" s="8"/>
      <c r="AH131" s="3"/>
      <c r="AI131" s="3"/>
      <c r="AJ131" s="37"/>
      <c r="AK131" s="8"/>
      <c r="AL131" s="3"/>
      <c r="AM131" s="3"/>
      <c r="AN131" s="37"/>
      <c r="AO131" s="8"/>
      <c r="AP131" s="3"/>
      <c r="AQ131" s="3"/>
      <c r="AR131" s="42"/>
      <c r="AS131" s="8"/>
      <c r="AT131" s="3"/>
      <c r="AU131" s="35"/>
      <c r="AV131" s="37"/>
      <c r="AW131" s="8"/>
      <c r="AX131" s="3"/>
      <c r="AY131" s="3"/>
      <c r="AZ131" s="37"/>
      <c r="BA131" s="8"/>
      <c r="BB131" s="3"/>
      <c r="BC131" s="3"/>
      <c r="BD131" s="37"/>
    </row>
    <row r="132" spans="1:56" ht="12" customHeight="1" thickBot="1" x14ac:dyDescent="0.25">
      <c r="A132" s="270"/>
      <c r="B132" s="52"/>
      <c r="C132" s="53"/>
      <c r="D132" s="6" t="s">
        <v>15</v>
      </c>
      <c r="E132" s="144"/>
      <c r="F132" s="46">
        <f t="shared" si="6"/>
        <v>0</v>
      </c>
      <c r="G132" s="148"/>
      <c r="H132" s="271"/>
      <c r="I132" s="38"/>
      <c r="J132" s="2"/>
      <c r="K132" s="2"/>
      <c r="L132" s="14"/>
      <c r="M132" s="10"/>
      <c r="N132" s="2"/>
      <c r="O132" s="2"/>
      <c r="P132" s="14"/>
      <c r="Q132" s="5"/>
      <c r="R132" s="1"/>
      <c r="S132" s="1"/>
      <c r="T132" s="4"/>
      <c r="U132" s="9"/>
      <c r="V132" s="1"/>
      <c r="W132" s="1"/>
      <c r="X132" s="5"/>
      <c r="Y132" s="10"/>
      <c r="Z132" s="2"/>
      <c r="AA132" s="2"/>
      <c r="AB132" s="14"/>
      <c r="AC132" s="10"/>
      <c r="AD132" s="2"/>
      <c r="AE132" s="2"/>
      <c r="AF132" s="14"/>
      <c r="AG132" s="10"/>
      <c r="AH132" s="2"/>
      <c r="AI132" s="2"/>
      <c r="AJ132" s="14"/>
      <c r="AK132" s="10"/>
      <c r="AL132" s="2"/>
      <c r="AM132" s="2"/>
      <c r="AN132" s="14"/>
      <c r="AO132" s="10"/>
      <c r="AP132" s="2"/>
      <c r="AQ132" s="2"/>
      <c r="AR132" s="43"/>
      <c r="AS132" s="10"/>
      <c r="AT132" s="2"/>
      <c r="AU132" s="2"/>
      <c r="AV132" s="14"/>
      <c r="AW132" s="10"/>
      <c r="AX132" s="2"/>
      <c r="AY132" s="2"/>
      <c r="AZ132" s="14"/>
      <c r="BA132" s="10"/>
      <c r="BB132" s="2"/>
      <c r="BC132" s="2"/>
      <c r="BD132" s="14"/>
    </row>
    <row r="133" spans="1:56" ht="12" customHeight="1" thickBot="1" x14ac:dyDescent="0.25">
      <c r="A133" s="270"/>
      <c r="B133" s="52"/>
      <c r="C133" s="53"/>
      <c r="D133" s="11" t="s">
        <v>14</v>
      </c>
      <c r="E133" s="144">
        <f>IF(F134=F133,100%,F134/F133)</f>
        <v>1</v>
      </c>
      <c r="F133" s="46">
        <f t="shared" si="6"/>
        <v>0</v>
      </c>
      <c r="G133" s="146"/>
      <c r="H133" s="271" t="s">
        <v>42</v>
      </c>
      <c r="I133" s="39"/>
      <c r="J133" s="35"/>
      <c r="K133" s="35"/>
      <c r="L133" s="40"/>
      <c r="M133" s="39"/>
      <c r="N133" s="3"/>
      <c r="O133" s="35"/>
      <c r="P133" s="36"/>
      <c r="Q133" s="41"/>
      <c r="R133" s="35"/>
      <c r="S133" s="35"/>
      <c r="T133" s="36"/>
      <c r="U133" s="8"/>
      <c r="V133" s="35"/>
      <c r="W133" s="35"/>
      <c r="X133" s="36"/>
      <c r="Y133" s="8"/>
      <c r="Z133" s="3"/>
      <c r="AA133" s="3"/>
      <c r="AB133" s="37"/>
      <c r="AC133" s="8"/>
      <c r="AD133" s="3"/>
      <c r="AE133" s="3"/>
      <c r="AF133" s="37"/>
      <c r="AG133" s="8"/>
      <c r="AH133" s="3"/>
      <c r="AI133" s="3"/>
      <c r="AJ133" s="37"/>
      <c r="AK133" s="8"/>
      <c r="AL133" s="3"/>
      <c r="AM133" s="3"/>
      <c r="AN133" s="37"/>
      <c r="AO133" s="8"/>
      <c r="AP133" s="3"/>
      <c r="AQ133" s="3"/>
      <c r="AR133" s="42"/>
      <c r="AS133" s="8"/>
      <c r="AT133" s="3"/>
      <c r="AU133" s="35"/>
      <c r="AV133" s="37"/>
      <c r="AW133" s="8"/>
      <c r="AX133" s="3"/>
      <c r="AY133" s="3"/>
      <c r="AZ133" s="37"/>
      <c r="BA133" s="8"/>
      <c r="BB133" s="3"/>
      <c r="BC133" s="3"/>
      <c r="BD133" s="37"/>
    </row>
    <row r="134" spans="1:56" ht="12" customHeight="1" thickBot="1" x14ac:dyDescent="0.25">
      <c r="A134" s="270"/>
      <c r="B134" s="52"/>
      <c r="C134" s="53"/>
      <c r="D134" s="6" t="s">
        <v>15</v>
      </c>
      <c r="E134" s="144"/>
      <c r="F134" s="46">
        <f t="shared" si="6"/>
        <v>0</v>
      </c>
      <c r="G134" s="148"/>
      <c r="H134" s="271"/>
      <c r="I134" s="38"/>
      <c r="J134" s="2"/>
      <c r="K134" s="2"/>
      <c r="L134" s="14"/>
      <c r="M134" s="10"/>
      <c r="N134" s="2"/>
      <c r="O134" s="2"/>
      <c r="P134" s="14"/>
      <c r="Q134" s="5"/>
      <c r="R134" s="1"/>
      <c r="S134" s="1"/>
      <c r="T134" s="4"/>
      <c r="U134" s="9"/>
      <c r="V134" s="1"/>
      <c r="W134" s="1"/>
      <c r="X134" s="5"/>
      <c r="Y134" s="10"/>
      <c r="Z134" s="2"/>
      <c r="AA134" s="2"/>
      <c r="AB134" s="14"/>
      <c r="AC134" s="10"/>
      <c r="AD134" s="2"/>
      <c r="AE134" s="2"/>
      <c r="AF134" s="14"/>
      <c r="AG134" s="10"/>
      <c r="AH134" s="2"/>
      <c r="AI134" s="2"/>
      <c r="AJ134" s="14"/>
      <c r="AK134" s="10"/>
      <c r="AL134" s="2"/>
      <c r="AM134" s="2"/>
      <c r="AN134" s="14"/>
      <c r="AO134" s="10"/>
      <c r="AP134" s="2"/>
      <c r="AQ134" s="2"/>
      <c r="AR134" s="43"/>
      <c r="AS134" s="10"/>
      <c r="AT134" s="2"/>
      <c r="AU134" s="2"/>
      <c r="AV134" s="14"/>
      <c r="AW134" s="10"/>
      <c r="AX134" s="2"/>
      <c r="AY134" s="2"/>
      <c r="AZ134" s="14"/>
      <c r="BA134" s="10"/>
      <c r="BB134" s="2"/>
      <c r="BC134" s="2"/>
      <c r="BD134" s="14"/>
    </row>
    <row r="135" spans="1:56" ht="12" customHeight="1" thickBot="1" x14ac:dyDescent="0.25">
      <c r="A135" s="270"/>
      <c r="B135" s="52"/>
      <c r="C135" s="53"/>
      <c r="D135" s="11" t="s">
        <v>14</v>
      </c>
      <c r="E135" s="144">
        <f>IF(F136=F135,100%,F136/F135)</f>
        <v>1</v>
      </c>
      <c r="F135" s="46">
        <f t="shared" si="6"/>
        <v>0</v>
      </c>
      <c r="G135" s="146"/>
      <c r="H135" s="271" t="s">
        <v>67</v>
      </c>
      <c r="I135" s="39"/>
      <c r="J135" s="35"/>
      <c r="K135" s="35"/>
      <c r="L135" s="40"/>
      <c r="M135" s="39"/>
      <c r="N135" s="3"/>
      <c r="O135" s="35"/>
      <c r="P135" s="36"/>
      <c r="Q135" s="41"/>
      <c r="R135" s="35"/>
      <c r="S135" s="35"/>
      <c r="T135" s="36"/>
      <c r="U135" s="8"/>
      <c r="V135" s="35"/>
      <c r="W135" s="35"/>
      <c r="X135" s="36"/>
      <c r="Y135" s="8"/>
      <c r="Z135" s="3"/>
      <c r="AA135" s="3"/>
      <c r="AB135" s="37"/>
      <c r="AC135" s="8"/>
      <c r="AD135" s="3"/>
      <c r="AE135" s="3"/>
      <c r="AF135" s="37"/>
      <c r="AG135" s="8"/>
      <c r="AH135" s="3"/>
      <c r="AI135" s="3"/>
      <c r="AJ135" s="37"/>
      <c r="AK135" s="8"/>
      <c r="AL135" s="3"/>
      <c r="AM135" s="3"/>
      <c r="AN135" s="37"/>
      <c r="AO135" s="8"/>
      <c r="AP135" s="3"/>
      <c r="AQ135" s="3"/>
      <c r="AR135" s="42"/>
      <c r="AS135" s="8"/>
      <c r="AT135" s="3"/>
      <c r="AU135" s="35"/>
      <c r="AV135" s="37"/>
      <c r="AW135" s="8"/>
      <c r="AX135" s="3"/>
      <c r="AY135" s="3"/>
      <c r="AZ135" s="37"/>
      <c r="BA135" s="8"/>
      <c r="BB135" s="3"/>
      <c r="BC135" s="3"/>
      <c r="BD135" s="37"/>
    </row>
    <row r="136" spans="1:56" ht="12" customHeight="1" thickBot="1" x14ac:dyDescent="0.25">
      <c r="A136" s="270"/>
      <c r="B136" s="52"/>
      <c r="C136" s="53"/>
      <c r="D136" s="6" t="s">
        <v>15</v>
      </c>
      <c r="E136" s="144"/>
      <c r="F136" s="46">
        <f t="shared" si="6"/>
        <v>0</v>
      </c>
      <c r="G136" s="148"/>
      <c r="H136" s="271"/>
      <c r="I136" s="38"/>
      <c r="J136" s="2"/>
      <c r="K136" s="2"/>
      <c r="L136" s="14"/>
      <c r="M136" s="10"/>
      <c r="N136" s="2"/>
      <c r="O136" s="2"/>
      <c r="P136" s="14"/>
      <c r="Q136" s="5"/>
      <c r="R136" s="1"/>
      <c r="S136" s="1"/>
      <c r="T136" s="4"/>
      <c r="U136" s="9"/>
      <c r="V136" s="1"/>
      <c r="W136" s="1"/>
      <c r="X136" s="5"/>
      <c r="Y136" s="10"/>
      <c r="Z136" s="2"/>
      <c r="AA136" s="2"/>
      <c r="AB136" s="14"/>
      <c r="AC136" s="10"/>
      <c r="AD136" s="2"/>
      <c r="AE136" s="2"/>
      <c r="AF136" s="14"/>
      <c r="AG136" s="10"/>
      <c r="AH136" s="2"/>
      <c r="AI136" s="2"/>
      <c r="AJ136" s="14"/>
      <c r="AK136" s="10"/>
      <c r="AL136" s="2"/>
      <c r="AM136" s="2"/>
      <c r="AN136" s="14"/>
      <c r="AO136" s="10"/>
      <c r="AP136" s="2"/>
      <c r="AQ136" s="2"/>
      <c r="AR136" s="43"/>
      <c r="AS136" s="10"/>
      <c r="AT136" s="2"/>
      <c r="AU136" s="2"/>
      <c r="AV136" s="14"/>
      <c r="AW136" s="10"/>
      <c r="AX136" s="2"/>
      <c r="AY136" s="2"/>
      <c r="AZ136" s="14"/>
      <c r="BA136" s="10"/>
      <c r="BB136" s="2"/>
      <c r="BC136" s="2"/>
      <c r="BD136" s="14"/>
    </row>
    <row r="137" spans="1:56" ht="12" customHeight="1" thickBot="1" x14ac:dyDescent="0.25">
      <c r="A137" s="270"/>
      <c r="B137" s="52"/>
      <c r="C137" s="53"/>
      <c r="D137" s="11" t="s">
        <v>14</v>
      </c>
      <c r="E137" s="144">
        <f>IF(F138=F137,100%,F138/F137)</f>
        <v>1</v>
      </c>
      <c r="F137" s="46">
        <f t="shared" si="6"/>
        <v>0</v>
      </c>
      <c r="G137" s="146"/>
      <c r="H137" s="271" t="s">
        <v>42</v>
      </c>
      <c r="I137" s="39"/>
      <c r="J137" s="35"/>
      <c r="K137" s="35"/>
      <c r="L137" s="40"/>
      <c r="M137" s="39"/>
      <c r="N137" s="3"/>
      <c r="O137" s="35"/>
      <c r="P137" s="36"/>
      <c r="Q137" s="41"/>
      <c r="R137" s="35"/>
      <c r="S137" s="35"/>
      <c r="T137" s="36"/>
      <c r="U137" s="8"/>
      <c r="V137" s="35"/>
      <c r="W137" s="35"/>
      <c r="X137" s="36"/>
      <c r="Y137" s="8"/>
      <c r="Z137" s="3"/>
      <c r="AA137" s="3"/>
      <c r="AB137" s="37"/>
      <c r="AC137" s="8"/>
      <c r="AD137" s="3"/>
      <c r="AE137" s="3"/>
      <c r="AF137" s="37"/>
      <c r="AG137" s="8"/>
      <c r="AH137" s="3"/>
      <c r="AI137" s="3"/>
      <c r="AJ137" s="37"/>
      <c r="AK137" s="8"/>
      <c r="AL137" s="3"/>
      <c r="AM137" s="3"/>
      <c r="AN137" s="37"/>
      <c r="AO137" s="8"/>
      <c r="AP137" s="3"/>
      <c r="AQ137" s="3"/>
      <c r="AR137" s="42"/>
      <c r="AS137" s="8"/>
      <c r="AT137" s="3"/>
      <c r="AU137" s="35"/>
      <c r="AV137" s="37"/>
      <c r="AW137" s="8"/>
      <c r="AX137" s="3"/>
      <c r="AY137" s="3"/>
      <c r="AZ137" s="37"/>
      <c r="BA137" s="8"/>
      <c r="BB137" s="3"/>
      <c r="BC137" s="3"/>
      <c r="BD137" s="37"/>
    </row>
    <row r="138" spans="1:56" ht="12" customHeight="1" thickBot="1" x14ac:dyDescent="0.25">
      <c r="A138" s="270"/>
      <c r="B138" s="52"/>
      <c r="C138" s="53"/>
      <c r="D138" s="6" t="s">
        <v>15</v>
      </c>
      <c r="E138" s="144"/>
      <c r="F138" s="46">
        <f t="shared" si="6"/>
        <v>0</v>
      </c>
      <c r="G138" s="148"/>
      <c r="H138" s="271"/>
      <c r="I138" s="38"/>
      <c r="J138" s="2"/>
      <c r="K138" s="2"/>
      <c r="L138" s="14"/>
      <c r="M138" s="10"/>
      <c r="N138" s="2"/>
      <c r="O138" s="2"/>
      <c r="P138" s="14"/>
      <c r="Q138" s="5"/>
      <c r="R138" s="1"/>
      <c r="S138" s="1"/>
      <c r="T138" s="4"/>
      <c r="U138" s="9"/>
      <c r="V138" s="1"/>
      <c r="W138" s="1"/>
      <c r="X138" s="5"/>
      <c r="Y138" s="10"/>
      <c r="Z138" s="2"/>
      <c r="AA138" s="2"/>
      <c r="AB138" s="14"/>
      <c r="AC138" s="10"/>
      <c r="AD138" s="2"/>
      <c r="AE138" s="2"/>
      <c r="AF138" s="14"/>
      <c r="AG138" s="10"/>
      <c r="AH138" s="2"/>
      <c r="AI138" s="2"/>
      <c r="AJ138" s="14"/>
      <c r="AK138" s="10"/>
      <c r="AL138" s="2"/>
      <c r="AM138" s="2"/>
      <c r="AN138" s="14"/>
      <c r="AO138" s="10"/>
      <c r="AP138" s="2"/>
      <c r="AQ138" s="2"/>
      <c r="AR138" s="43"/>
      <c r="AS138" s="10"/>
      <c r="AT138" s="2"/>
      <c r="AU138" s="2"/>
      <c r="AV138" s="14"/>
      <c r="AW138" s="10"/>
      <c r="AX138" s="2"/>
      <c r="AY138" s="2"/>
      <c r="AZ138" s="14"/>
      <c r="BA138" s="10"/>
      <c r="BB138" s="2"/>
      <c r="BC138" s="2"/>
      <c r="BD138" s="14"/>
    </row>
    <row r="139" spans="1:56" ht="12" customHeight="1" thickBot="1" x14ac:dyDescent="0.25">
      <c r="A139" s="270"/>
      <c r="B139" s="52"/>
      <c r="C139" s="53"/>
      <c r="D139" s="11" t="s">
        <v>14</v>
      </c>
      <c r="E139" s="144">
        <f>IF(F140=F139,100%,F140/F139)</f>
        <v>1</v>
      </c>
      <c r="F139" s="46">
        <f t="shared" si="6"/>
        <v>0</v>
      </c>
      <c r="G139" s="146"/>
      <c r="H139" s="271" t="s">
        <v>67</v>
      </c>
      <c r="I139" s="39"/>
      <c r="J139" s="35"/>
      <c r="K139" s="35"/>
      <c r="L139" s="40"/>
      <c r="M139" s="39"/>
      <c r="N139" s="3"/>
      <c r="O139" s="35"/>
      <c r="P139" s="36"/>
      <c r="Q139" s="41"/>
      <c r="R139" s="35"/>
      <c r="S139" s="35"/>
      <c r="T139" s="36"/>
      <c r="U139" s="8"/>
      <c r="V139" s="35"/>
      <c r="W139" s="35"/>
      <c r="X139" s="36"/>
      <c r="Y139" s="8"/>
      <c r="Z139" s="3"/>
      <c r="AA139" s="3"/>
      <c r="AB139" s="37"/>
      <c r="AC139" s="8"/>
      <c r="AD139" s="3"/>
      <c r="AE139" s="3"/>
      <c r="AF139" s="37"/>
      <c r="AG139" s="8"/>
      <c r="AH139" s="3"/>
      <c r="AI139" s="3"/>
      <c r="AJ139" s="37"/>
      <c r="AK139" s="8"/>
      <c r="AL139" s="3"/>
      <c r="AM139" s="3"/>
      <c r="AN139" s="37"/>
      <c r="AO139" s="8"/>
      <c r="AP139" s="3"/>
      <c r="AQ139" s="3"/>
      <c r="AR139" s="42"/>
      <c r="AS139" s="8"/>
      <c r="AT139" s="3"/>
      <c r="AU139" s="35"/>
      <c r="AV139" s="37"/>
      <c r="AW139" s="8"/>
      <c r="AX139" s="3"/>
      <c r="AY139" s="3"/>
      <c r="AZ139" s="37"/>
      <c r="BA139" s="8"/>
      <c r="BB139" s="3"/>
      <c r="BC139" s="3"/>
      <c r="BD139" s="37"/>
    </row>
    <row r="140" spans="1:56" ht="12" customHeight="1" thickBot="1" x14ac:dyDescent="0.25">
      <c r="A140" s="270"/>
      <c r="B140" s="52"/>
      <c r="C140" s="53"/>
      <c r="D140" s="6" t="s">
        <v>15</v>
      </c>
      <c r="E140" s="144"/>
      <c r="F140" s="46">
        <f t="shared" si="6"/>
        <v>0</v>
      </c>
      <c r="G140" s="148"/>
      <c r="H140" s="271"/>
      <c r="I140" s="38"/>
      <c r="J140" s="2"/>
      <c r="K140" s="2"/>
      <c r="L140" s="14"/>
      <c r="M140" s="10"/>
      <c r="N140" s="2"/>
      <c r="O140" s="2"/>
      <c r="P140" s="14"/>
      <c r="Q140" s="5"/>
      <c r="R140" s="1"/>
      <c r="S140" s="1"/>
      <c r="T140" s="4"/>
      <c r="U140" s="9"/>
      <c r="V140" s="1"/>
      <c r="W140" s="1"/>
      <c r="X140" s="5"/>
      <c r="Y140" s="10"/>
      <c r="Z140" s="2"/>
      <c r="AA140" s="2"/>
      <c r="AB140" s="14"/>
      <c r="AC140" s="10"/>
      <c r="AD140" s="2"/>
      <c r="AE140" s="2"/>
      <c r="AF140" s="14"/>
      <c r="AG140" s="10"/>
      <c r="AH140" s="2"/>
      <c r="AI140" s="2"/>
      <c r="AJ140" s="14"/>
      <c r="AK140" s="10"/>
      <c r="AL140" s="2"/>
      <c r="AM140" s="2"/>
      <c r="AN140" s="14"/>
      <c r="AO140" s="10"/>
      <c r="AP140" s="2"/>
      <c r="AQ140" s="2"/>
      <c r="AR140" s="43"/>
      <c r="AS140" s="10"/>
      <c r="AT140" s="2"/>
      <c r="AU140" s="2"/>
      <c r="AV140" s="14"/>
      <c r="AW140" s="10"/>
      <c r="AX140" s="2"/>
      <c r="AY140" s="2"/>
      <c r="AZ140" s="14"/>
      <c r="BA140" s="10"/>
      <c r="BB140" s="2"/>
      <c r="BC140" s="2"/>
      <c r="BD140" s="14"/>
    </row>
    <row r="141" spans="1:56" ht="12" customHeight="1" thickBot="1" x14ac:dyDescent="0.25">
      <c r="A141" s="270"/>
      <c r="B141" s="52"/>
      <c r="C141" s="53"/>
      <c r="D141" s="11" t="s">
        <v>14</v>
      </c>
      <c r="E141" s="144">
        <f>IF(F142=F141,100%,F142/F141)</f>
        <v>1</v>
      </c>
      <c r="F141" s="46">
        <f t="shared" si="6"/>
        <v>0</v>
      </c>
      <c r="G141" s="146"/>
      <c r="H141" s="271" t="s">
        <v>67</v>
      </c>
      <c r="I141" s="39"/>
      <c r="J141" s="35"/>
      <c r="K141" s="35"/>
      <c r="L141" s="40"/>
      <c r="M141" s="39"/>
      <c r="N141" s="3"/>
      <c r="O141" s="35"/>
      <c r="P141" s="36"/>
      <c r="Q141" s="41"/>
      <c r="R141" s="35"/>
      <c r="S141" s="35"/>
      <c r="T141" s="36"/>
      <c r="U141" s="8"/>
      <c r="V141" s="35"/>
      <c r="W141" s="35"/>
      <c r="X141" s="36"/>
      <c r="Y141" s="8"/>
      <c r="Z141" s="3"/>
      <c r="AA141" s="3"/>
      <c r="AB141" s="37"/>
      <c r="AC141" s="8"/>
      <c r="AD141" s="3"/>
      <c r="AE141" s="3"/>
      <c r="AF141" s="37"/>
      <c r="AG141" s="8"/>
      <c r="AH141" s="3"/>
      <c r="AI141" s="3"/>
      <c r="AJ141" s="37"/>
      <c r="AK141" s="8"/>
      <c r="AL141" s="3"/>
      <c r="AM141" s="3"/>
      <c r="AN141" s="37"/>
      <c r="AO141" s="8"/>
      <c r="AP141" s="3"/>
      <c r="AQ141" s="3"/>
      <c r="AR141" s="42"/>
      <c r="AS141" s="8"/>
      <c r="AT141" s="3"/>
      <c r="AU141" s="35"/>
      <c r="AV141" s="37"/>
      <c r="AW141" s="8"/>
      <c r="AX141" s="3"/>
      <c r="AY141" s="3"/>
      <c r="AZ141" s="37"/>
      <c r="BA141" s="8"/>
      <c r="BB141" s="3"/>
      <c r="BC141" s="3"/>
      <c r="BD141" s="37"/>
    </row>
    <row r="142" spans="1:56" ht="12" customHeight="1" thickBot="1" x14ac:dyDescent="0.25">
      <c r="A142" s="270"/>
      <c r="B142" s="52"/>
      <c r="C142" s="53"/>
      <c r="D142" s="6" t="s">
        <v>15</v>
      </c>
      <c r="E142" s="144"/>
      <c r="F142" s="46">
        <f t="shared" si="6"/>
        <v>0</v>
      </c>
      <c r="G142" s="148"/>
      <c r="H142" s="271"/>
      <c r="I142" s="38"/>
      <c r="J142" s="2"/>
      <c r="K142" s="2"/>
      <c r="L142" s="14"/>
      <c r="M142" s="10"/>
      <c r="N142" s="2"/>
      <c r="O142" s="2"/>
      <c r="P142" s="14"/>
      <c r="Q142" s="5"/>
      <c r="R142" s="1"/>
      <c r="S142" s="1"/>
      <c r="T142" s="4"/>
      <c r="U142" s="9"/>
      <c r="V142" s="1"/>
      <c r="W142" s="1"/>
      <c r="X142" s="5"/>
      <c r="Y142" s="10"/>
      <c r="Z142" s="2"/>
      <c r="AA142" s="2"/>
      <c r="AB142" s="14"/>
      <c r="AC142" s="10"/>
      <c r="AD142" s="2"/>
      <c r="AE142" s="2"/>
      <c r="AF142" s="14"/>
      <c r="AG142" s="10"/>
      <c r="AH142" s="2"/>
      <c r="AI142" s="2"/>
      <c r="AJ142" s="14"/>
      <c r="AK142" s="10"/>
      <c r="AL142" s="2"/>
      <c r="AM142" s="2"/>
      <c r="AN142" s="14"/>
      <c r="AO142" s="10"/>
      <c r="AP142" s="2"/>
      <c r="AQ142" s="2"/>
      <c r="AR142" s="43"/>
      <c r="AS142" s="10"/>
      <c r="AT142" s="2"/>
      <c r="AU142" s="2"/>
      <c r="AV142" s="14"/>
      <c r="AW142" s="10"/>
      <c r="AX142" s="2"/>
      <c r="AY142" s="2"/>
      <c r="AZ142" s="14"/>
      <c r="BA142" s="10"/>
      <c r="BB142" s="2"/>
      <c r="BC142" s="2"/>
      <c r="BD142" s="14"/>
    </row>
    <row r="143" spans="1:56" ht="12" customHeight="1" thickBot="1" x14ac:dyDescent="0.25">
      <c r="A143" s="285"/>
      <c r="B143" s="54"/>
      <c r="C143" s="55"/>
      <c r="D143" s="11" t="s">
        <v>14</v>
      </c>
      <c r="E143" s="144">
        <f>IF(F144=F143,100%,F144/F143)</f>
        <v>1</v>
      </c>
      <c r="F143" s="46">
        <f t="shared" si="6"/>
        <v>0</v>
      </c>
      <c r="G143" s="146"/>
      <c r="H143" s="271" t="s">
        <v>67</v>
      </c>
      <c r="I143" s="39"/>
      <c r="J143" s="35"/>
      <c r="K143" s="35"/>
      <c r="L143" s="40"/>
      <c r="M143" s="39"/>
      <c r="N143" s="3"/>
      <c r="O143" s="35"/>
      <c r="P143" s="36"/>
      <c r="Q143" s="41"/>
      <c r="R143" s="35"/>
      <c r="S143" s="35"/>
      <c r="T143" s="36"/>
      <c r="U143" s="8"/>
      <c r="V143" s="35"/>
      <c r="W143" s="35"/>
      <c r="X143" s="36"/>
      <c r="Y143" s="8"/>
      <c r="Z143" s="3"/>
      <c r="AA143" s="3"/>
      <c r="AB143" s="37"/>
      <c r="AC143" s="8"/>
      <c r="AD143" s="3"/>
      <c r="AE143" s="3"/>
      <c r="AF143" s="37"/>
      <c r="AG143" s="8"/>
      <c r="AH143" s="3"/>
      <c r="AI143" s="3"/>
      <c r="AJ143" s="37"/>
      <c r="AK143" s="8"/>
      <c r="AL143" s="3"/>
      <c r="AM143" s="3"/>
      <c r="AN143" s="37"/>
      <c r="AO143" s="8"/>
      <c r="AP143" s="3"/>
      <c r="AQ143" s="3"/>
      <c r="AR143" s="42"/>
      <c r="AS143" s="8"/>
      <c r="AT143" s="3"/>
      <c r="AU143" s="35"/>
      <c r="AV143" s="37"/>
      <c r="AW143" s="8"/>
      <c r="AX143" s="3"/>
      <c r="AY143" s="3"/>
      <c r="AZ143" s="37"/>
      <c r="BA143" s="8"/>
      <c r="BB143" s="3"/>
      <c r="BC143" s="3"/>
      <c r="BD143" s="37"/>
    </row>
    <row r="144" spans="1:56" ht="12" customHeight="1" thickBot="1" x14ac:dyDescent="0.25">
      <c r="A144" s="270"/>
      <c r="B144" s="56"/>
      <c r="C144" s="57"/>
      <c r="D144" s="6" t="s">
        <v>15</v>
      </c>
      <c r="E144" s="144"/>
      <c r="F144" s="46">
        <f t="shared" si="6"/>
        <v>0</v>
      </c>
      <c r="G144" s="148"/>
      <c r="H144" s="271"/>
      <c r="I144" s="38"/>
      <c r="J144" s="2"/>
      <c r="K144" s="2"/>
      <c r="L144" s="14"/>
      <c r="M144" s="10"/>
      <c r="N144" s="2"/>
      <c r="O144" s="2"/>
      <c r="P144" s="14"/>
      <c r="Q144" s="5"/>
      <c r="R144" s="1"/>
      <c r="S144" s="1"/>
      <c r="T144" s="4"/>
      <c r="U144" s="9"/>
      <c r="V144" s="1"/>
      <c r="W144" s="1"/>
      <c r="X144" s="5"/>
      <c r="Y144" s="10"/>
      <c r="Z144" s="2"/>
      <c r="AA144" s="2"/>
      <c r="AB144" s="14"/>
      <c r="AC144" s="10"/>
      <c r="AD144" s="2"/>
      <c r="AE144" s="2"/>
      <c r="AF144" s="14"/>
      <c r="AG144" s="10"/>
      <c r="AH144" s="2"/>
      <c r="AI144" s="2"/>
      <c r="AJ144" s="14"/>
      <c r="AK144" s="10"/>
      <c r="AL144" s="2"/>
      <c r="AM144" s="2"/>
      <c r="AN144" s="14"/>
      <c r="AO144" s="10"/>
      <c r="AP144" s="2"/>
      <c r="AQ144" s="2"/>
      <c r="AR144" s="43"/>
      <c r="AS144" s="10"/>
      <c r="AT144" s="2"/>
      <c r="AU144" s="2"/>
      <c r="AV144" s="14"/>
      <c r="AW144" s="10"/>
      <c r="AX144" s="2"/>
      <c r="AY144" s="2"/>
      <c r="AZ144" s="14"/>
      <c r="BA144" s="10"/>
      <c r="BB144" s="2"/>
      <c r="BC144" s="2"/>
      <c r="BD144" s="14"/>
    </row>
    <row r="145" spans="1:56" ht="12" customHeight="1" thickBot="1" x14ac:dyDescent="0.25">
      <c r="A145" s="270"/>
      <c r="B145" s="52"/>
      <c r="C145" s="53"/>
      <c r="D145" s="11" t="s">
        <v>14</v>
      </c>
      <c r="E145" s="144">
        <f>IF(F146=F145,100%,F146/F145)</f>
        <v>1</v>
      </c>
      <c r="F145" s="46">
        <f t="shared" si="6"/>
        <v>0</v>
      </c>
      <c r="G145" s="146"/>
      <c r="H145" s="283" t="s">
        <v>42</v>
      </c>
      <c r="I145" s="39"/>
      <c r="J145" s="35"/>
      <c r="K145" s="35"/>
      <c r="L145" s="40"/>
      <c r="M145" s="39"/>
      <c r="N145" s="3"/>
      <c r="O145" s="35"/>
      <c r="P145" s="36"/>
      <c r="Q145" s="41"/>
      <c r="R145" s="35"/>
      <c r="S145" s="35"/>
      <c r="T145" s="36"/>
      <c r="U145" s="8"/>
      <c r="V145" s="35"/>
      <c r="W145" s="35"/>
      <c r="X145" s="36"/>
      <c r="Y145" s="8"/>
      <c r="Z145" s="3"/>
      <c r="AA145" s="3"/>
      <c r="AB145" s="37"/>
      <c r="AC145" s="8"/>
      <c r="AD145" s="3"/>
      <c r="AE145" s="3"/>
      <c r="AF145" s="37"/>
      <c r="AG145" s="8"/>
      <c r="AH145" s="3"/>
      <c r="AI145" s="3"/>
      <c r="AJ145" s="37"/>
      <c r="AK145" s="8"/>
      <c r="AL145" s="3"/>
      <c r="AM145" s="3"/>
      <c r="AN145" s="37"/>
      <c r="AO145" s="8"/>
      <c r="AP145" s="3"/>
      <c r="AQ145" s="3"/>
      <c r="AR145" s="42"/>
      <c r="AS145" s="8"/>
      <c r="AT145" s="3"/>
      <c r="AU145" s="35"/>
      <c r="AV145" s="37"/>
      <c r="AW145" s="8"/>
      <c r="AX145" s="3"/>
      <c r="AY145" s="3"/>
      <c r="AZ145" s="37"/>
      <c r="BA145" s="8"/>
      <c r="BB145" s="3"/>
      <c r="BC145" s="3"/>
      <c r="BD145" s="37"/>
    </row>
    <row r="146" spans="1:56" ht="12" customHeight="1" thickBot="1" x14ac:dyDescent="0.25">
      <c r="A146" s="270"/>
      <c r="B146" s="52"/>
      <c r="C146" s="53"/>
      <c r="D146" s="6" t="s">
        <v>15</v>
      </c>
      <c r="E146" s="144"/>
      <c r="F146" s="46">
        <f t="shared" si="6"/>
        <v>0</v>
      </c>
      <c r="G146" s="148"/>
      <c r="H146" s="284"/>
      <c r="I146" s="38"/>
      <c r="J146" s="2"/>
      <c r="K146" s="2"/>
      <c r="L146" s="14"/>
      <c r="M146" s="10"/>
      <c r="N146" s="2"/>
      <c r="O146" s="2"/>
      <c r="P146" s="14"/>
      <c r="Q146" s="5"/>
      <c r="R146" s="1"/>
      <c r="S146" s="1"/>
      <c r="T146" s="4"/>
      <c r="U146" s="9"/>
      <c r="V146" s="1"/>
      <c r="W146" s="1"/>
      <c r="X146" s="5"/>
      <c r="Y146" s="10"/>
      <c r="Z146" s="2"/>
      <c r="AA146" s="2"/>
      <c r="AB146" s="14"/>
      <c r="AC146" s="10"/>
      <c r="AD146" s="2"/>
      <c r="AE146" s="2"/>
      <c r="AF146" s="14"/>
      <c r="AG146" s="10"/>
      <c r="AH146" s="2"/>
      <c r="AI146" s="2"/>
      <c r="AJ146" s="14"/>
      <c r="AK146" s="10"/>
      <c r="AL146" s="2"/>
      <c r="AM146" s="2"/>
      <c r="AN146" s="14"/>
      <c r="AO146" s="10"/>
      <c r="AP146" s="2"/>
      <c r="AQ146" s="2"/>
      <c r="AR146" s="43"/>
      <c r="AS146" s="10"/>
      <c r="AT146" s="2"/>
      <c r="AU146" s="2"/>
      <c r="AV146" s="14"/>
      <c r="AW146" s="10"/>
      <c r="AX146" s="2"/>
      <c r="AY146" s="2"/>
      <c r="AZ146" s="14"/>
      <c r="BA146" s="10"/>
      <c r="BB146" s="2"/>
      <c r="BC146" s="2"/>
      <c r="BD146" s="14"/>
    </row>
    <row r="147" spans="1:56" ht="12" customHeight="1" thickBot="1" x14ac:dyDescent="0.25">
      <c r="A147" s="270"/>
      <c r="B147" s="52"/>
      <c r="C147" s="53"/>
      <c r="D147" s="11" t="s">
        <v>14</v>
      </c>
      <c r="E147" s="144">
        <f>IF(F148=F147,100%,F148/F147)</f>
        <v>1</v>
      </c>
      <c r="F147" s="46">
        <f t="shared" si="6"/>
        <v>0</v>
      </c>
      <c r="G147" s="146"/>
      <c r="H147" s="271" t="s">
        <v>67</v>
      </c>
      <c r="I147" s="39"/>
      <c r="J147" s="35"/>
      <c r="K147" s="35"/>
      <c r="L147" s="40"/>
      <c r="M147" s="39"/>
      <c r="N147" s="3"/>
      <c r="O147" s="35"/>
      <c r="P147" s="36"/>
      <c r="Q147" s="41"/>
      <c r="R147" s="35"/>
      <c r="S147" s="35"/>
      <c r="T147" s="36"/>
      <c r="U147" s="8"/>
      <c r="V147" s="35"/>
      <c r="W147" s="35"/>
      <c r="X147" s="36"/>
      <c r="Y147" s="8"/>
      <c r="Z147" s="3"/>
      <c r="AA147" s="3"/>
      <c r="AB147" s="37"/>
      <c r="AC147" s="8"/>
      <c r="AD147" s="3"/>
      <c r="AE147" s="3"/>
      <c r="AF147" s="37"/>
      <c r="AG147" s="8"/>
      <c r="AH147" s="3"/>
      <c r="AI147" s="3"/>
      <c r="AJ147" s="37"/>
      <c r="AK147" s="8"/>
      <c r="AL147" s="3"/>
      <c r="AM147" s="3"/>
      <c r="AN147" s="37"/>
      <c r="AO147" s="8"/>
      <c r="AP147" s="3"/>
      <c r="AQ147" s="3"/>
      <c r="AR147" s="42"/>
      <c r="AS147" s="8"/>
      <c r="AT147" s="3"/>
      <c r="AU147" s="35"/>
      <c r="AV147" s="37"/>
      <c r="AW147" s="8"/>
      <c r="AX147" s="3"/>
      <c r="AY147" s="3"/>
      <c r="AZ147" s="37"/>
      <c r="BA147" s="8"/>
      <c r="BB147" s="3"/>
      <c r="BC147" s="3"/>
      <c r="BD147" s="37"/>
    </row>
    <row r="148" spans="1:56" ht="12" customHeight="1" thickBot="1" x14ac:dyDescent="0.25">
      <c r="A148" s="270"/>
      <c r="B148" s="52"/>
      <c r="C148" s="53"/>
      <c r="D148" s="6" t="s">
        <v>15</v>
      </c>
      <c r="E148" s="144"/>
      <c r="F148" s="46">
        <f t="shared" si="6"/>
        <v>0</v>
      </c>
      <c r="G148" s="148"/>
      <c r="H148" s="271"/>
      <c r="I148" s="38"/>
      <c r="J148" s="2"/>
      <c r="K148" s="2"/>
      <c r="L148" s="14"/>
      <c r="M148" s="10"/>
      <c r="N148" s="2"/>
      <c r="O148" s="2"/>
      <c r="P148" s="14"/>
      <c r="Q148" s="5"/>
      <c r="R148" s="1"/>
      <c r="S148" s="1"/>
      <c r="T148" s="4"/>
      <c r="U148" s="9"/>
      <c r="V148" s="1"/>
      <c r="W148" s="1"/>
      <c r="X148" s="5"/>
      <c r="Y148" s="10"/>
      <c r="Z148" s="2"/>
      <c r="AA148" s="2"/>
      <c r="AB148" s="14"/>
      <c r="AC148" s="10"/>
      <c r="AD148" s="2"/>
      <c r="AE148" s="2"/>
      <c r="AF148" s="14"/>
      <c r="AG148" s="10"/>
      <c r="AH148" s="2"/>
      <c r="AI148" s="2"/>
      <c r="AJ148" s="14"/>
      <c r="AK148" s="10"/>
      <c r="AL148" s="2"/>
      <c r="AM148" s="2"/>
      <c r="AN148" s="14"/>
      <c r="AO148" s="10"/>
      <c r="AP148" s="2"/>
      <c r="AQ148" s="2"/>
      <c r="AR148" s="43"/>
      <c r="AS148" s="10"/>
      <c r="AT148" s="2"/>
      <c r="AU148" s="2"/>
      <c r="AV148" s="14"/>
      <c r="AW148" s="10"/>
      <c r="AX148" s="2"/>
      <c r="AY148" s="2"/>
      <c r="AZ148" s="14"/>
      <c r="BA148" s="10"/>
      <c r="BB148" s="2"/>
      <c r="BC148" s="2"/>
      <c r="BD148" s="14"/>
    </row>
    <row r="149" spans="1:56" ht="12" customHeight="1" thickBot="1" x14ac:dyDescent="0.25">
      <c r="A149" s="270"/>
      <c r="B149" s="52"/>
      <c r="C149" s="53"/>
      <c r="D149" s="11" t="s">
        <v>14</v>
      </c>
      <c r="E149" s="144">
        <f>IF(F150=F149,100%,F150/F149)</f>
        <v>1</v>
      </c>
      <c r="F149" s="46">
        <f t="shared" si="6"/>
        <v>0</v>
      </c>
      <c r="G149" s="146"/>
      <c r="H149" s="271" t="s">
        <v>65</v>
      </c>
      <c r="I149" s="39"/>
      <c r="J149" s="35"/>
      <c r="K149" s="35"/>
      <c r="L149" s="40"/>
      <c r="M149" s="39"/>
      <c r="N149" s="3"/>
      <c r="O149" s="35"/>
      <c r="P149" s="36"/>
      <c r="Q149" s="41"/>
      <c r="R149" s="35"/>
      <c r="S149" s="35"/>
      <c r="T149" s="36"/>
      <c r="U149" s="8"/>
      <c r="V149" s="35"/>
      <c r="W149" s="35"/>
      <c r="X149" s="36"/>
      <c r="Y149" s="8"/>
      <c r="Z149" s="3"/>
      <c r="AA149" s="3"/>
      <c r="AB149" s="37"/>
      <c r="AC149" s="8"/>
      <c r="AD149" s="3"/>
      <c r="AE149" s="3"/>
      <c r="AF149" s="37"/>
      <c r="AG149" s="8"/>
      <c r="AH149" s="3"/>
      <c r="AI149" s="3"/>
      <c r="AJ149" s="37"/>
      <c r="AK149" s="8"/>
      <c r="AL149" s="3"/>
      <c r="AM149" s="3"/>
      <c r="AN149" s="37"/>
      <c r="AO149" s="8"/>
      <c r="AP149" s="3"/>
      <c r="AQ149" s="3"/>
      <c r="AR149" s="42"/>
      <c r="AS149" s="8"/>
      <c r="AT149" s="3"/>
      <c r="AU149" s="35"/>
      <c r="AV149" s="37"/>
      <c r="AW149" s="8"/>
      <c r="AX149" s="3"/>
      <c r="AY149" s="3"/>
      <c r="AZ149" s="37"/>
      <c r="BA149" s="8"/>
      <c r="BB149" s="3"/>
      <c r="BC149" s="3"/>
      <c r="BD149" s="37"/>
    </row>
    <row r="150" spans="1:56" ht="16.5" customHeight="1" thickBot="1" x14ac:dyDescent="0.25">
      <c r="A150" s="270"/>
      <c r="B150" s="52"/>
      <c r="C150" s="53"/>
      <c r="D150" s="6" t="s">
        <v>15</v>
      </c>
      <c r="E150" s="144"/>
      <c r="F150" s="46">
        <f t="shared" si="6"/>
        <v>0</v>
      </c>
      <c r="G150" s="148"/>
      <c r="H150" s="165"/>
      <c r="I150" s="38"/>
      <c r="J150" s="2"/>
      <c r="K150" s="2"/>
      <c r="L150" s="14"/>
      <c r="M150" s="10"/>
      <c r="N150" s="2"/>
      <c r="O150" s="2"/>
      <c r="P150" s="14"/>
      <c r="Q150" s="5"/>
      <c r="R150" s="1"/>
      <c r="S150" s="1"/>
      <c r="T150" s="4"/>
      <c r="U150" s="9"/>
      <c r="V150" s="1"/>
      <c r="W150" s="1"/>
      <c r="X150" s="5"/>
      <c r="Y150" s="10"/>
      <c r="Z150" s="2"/>
      <c r="AA150" s="2"/>
      <c r="AB150" s="14"/>
      <c r="AC150" s="10"/>
      <c r="AD150" s="2"/>
      <c r="AE150" s="2"/>
      <c r="AF150" s="14"/>
      <c r="AG150" s="10"/>
      <c r="AH150" s="2"/>
      <c r="AI150" s="2"/>
      <c r="AJ150" s="14"/>
      <c r="AK150" s="10"/>
      <c r="AL150" s="2"/>
      <c r="AM150" s="2"/>
      <c r="AN150" s="14"/>
      <c r="AO150" s="10"/>
      <c r="AP150" s="2"/>
      <c r="AQ150" s="2"/>
      <c r="AR150" s="43"/>
      <c r="AS150" s="10"/>
      <c r="AT150" s="2"/>
      <c r="AU150" s="2"/>
      <c r="AV150" s="14"/>
      <c r="AW150" s="10"/>
      <c r="AX150" s="2"/>
      <c r="AY150" s="2"/>
      <c r="AZ150" s="14"/>
      <c r="BA150" s="10"/>
      <c r="BB150" s="2"/>
      <c r="BC150" s="2"/>
      <c r="BD150" s="14"/>
    </row>
    <row r="151" spans="1:56" ht="12" customHeight="1" thickBot="1" x14ac:dyDescent="0.25">
      <c r="A151" s="270"/>
      <c r="B151" s="54"/>
      <c r="C151" s="55"/>
      <c r="D151" s="11" t="s">
        <v>14</v>
      </c>
      <c r="E151" s="144">
        <f>IF(F152=F151,100%,F152/F151)</f>
        <v>1</v>
      </c>
      <c r="F151" s="46">
        <f t="shared" si="6"/>
        <v>0</v>
      </c>
      <c r="G151" s="146"/>
      <c r="H151" s="271" t="s">
        <v>65</v>
      </c>
      <c r="I151" s="39"/>
      <c r="J151" s="35"/>
      <c r="K151" s="35"/>
      <c r="L151" s="40"/>
      <c r="M151" s="39"/>
      <c r="N151" s="3"/>
      <c r="O151" s="35"/>
      <c r="P151" s="36"/>
      <c r="Q151" s="41"/>
      <c r="R151" s="35"/>
      <c r="S151" s="35"/>
      <c r="T151" s="36"/>
      <c r="U151" s="8"/>
      <c r="V151" s="35"/>
      <c r="W151" s="35"/>
      <c r="X151" s="36"/>
      <c r="Y151" s="8"/>
      <c r="Z151" s="3"/>
      <c r="AA151" s="3"/>
      <c r="AB151" s="37"/>
      <c r="AC151" s="8"/>
      <c r="AD151" s="3"/>
      <c r="AE151" s="3"/>
      <c r="AF151" s="37"/>
      <c r="AG151" s="8"/>
      <c r="AH151" s="3"/>
      <c r="AI151" s="3"/>
      <c r="AJ151" s="37"/>
      <c r="AK151" s="8"/>
      <c r="AL151" s="3"/>
      <c r="AM151" s="3"/>
      <c r="AN151" s="37"/>
      <c r="AO151" s="8"/>
      <c r="AP151" s="3"/>
      <c r="AQ151" s="3"/>
      <c r="AR151" s="42"/>
      <c r="AS151" s="8"/>
      <c r="AT151" s="3"/>
      <c r="AU151" s="35"/>
      <c r="AV151" s="37"/>
      <c r="AW151" s="8"/>
      <c r="AX151" s="3"/>
      <c r="AY151" s="3"/>
      <c r="AZ151" s="37"/>
      <c r="BA151" s="8"/>
      <c r="BB151" s="3"/>
      <c r="BC151" s="3"/>
      <c r="BD151" s="37"/>
    </row>
    <row r="152" spans="1:56" ht="16.5" customHeight="1" thickBot="1" x14ac:dyDescent="0.25">
      <c r="A152" s="270"/>
      <c r="B152" s="52"/>
      <c r="C152" s="58"/>
      <c r="D152" s="6" t="s">
        <v>15</v>
      </c>
      <c r="E152" s="144"/>
      <c r="F152" s="46">
        <f t="shared" si="6"/>
        <v>0</v>
      </c>
      <c r="G152" s="148"/>
      <c r="H152" s="165"/>
      <c r="I152" s="38"/>
      <c r="J152" s="2"/>
      <c r="K152" s="2"/>
      <c r="L152" s="14"/>
      <c r="M152" s="10"/>
      <c r="N152" s="2"/>
      <c r="O152" s="2"/>
      <c r="P152" s="14"/>
      <c r="Q152" s="5"/>
      <c r="R152" s="1"/>
      <c r="S152" s="1"/>
      <c r="T152" s="4"/>
      <c r="U152" s="9"/>
      <c r="V152" s="1"/>
      <c r="W152" s="1"/>
      <c r="X152" s="5"/>
      <c r="Y152" s="10"/>
      <c r="Z152" s="2"/>
      <c r="AA152" s="2"/>
      <c r="AB152" s="14"/>
      <c r="AC152" s="10"/>
      <c r="AD152" s="2"/>
      <c r="AE152" s="2"/>
      <c r="AF152" s="14"/>
      <c r="AG152" s="10"/>
      <c r="AH152" s="2"/>
      <c r="AI152" s="2"/>
      <c r="AJ152" s="14"/>
      <c r="AK152" s="10"/>
      <c r="AL152" s="2"/>
      <c r="AM152" s="2"/>
      <c r="AN152" s="14"/>
      <c r="AO152" s="10"/>
      <c r="AP152" s="2"/>
      <c r="AQ152" s="2"/>
      <c r="AR152" s="43"/>
      <c r="AS152" s="10"/>
      <c r="AT152" s="2"/>
      <c r="AU152" s="2"/>
      <c r="AV152" s="14"/>
      <c r="AW152" s="10"/>
      <c r="AX152" s="2"/>
      <c r="AY152" s="2"/>
      <c r="AZ152" s="14"/>
      <c r="BA152" s="10"/>
      <c r="BB152" s="2"/>
      <c r="BC152" s="2"/>
      <c r="BD152" s="14"/>
    </row>
    <row r="153" spans="1:56" ht="12" customHeight="1" thickBot="1" x14ac:dyDescent="0.25">
      <c r="A153" s="270"/>
      <c r="B153" s="52"/>
      <c r="C153" s="58"/>
      <c r="D153" s="11" t="s">
        <v>14</v>
      </c>
      <c r="E153" s="144">
        <f>IF(F154=F153,100%,F154/F153)</f>
        <v>1</v>
      </c>
      <c r="F153" s="46">
        <f t="shared" si="6"/>
        <v>0</v>
      </c>
      <c r="G153" s="146"/>
      <c r="H153" s="271" t="s">
        <v>65</v>
      </c>
      <c r="I153" s="39"/>
      <c r="J153" s="35"/>
      <c r="K153" s="35"/>
      <c r="L153" s="40"/>
      <c r="M153" s="39"/>
      <c r="N153" s="3"/>
      <c r="O153" s="35"/>
      <c r="P153" s="36"/>
      <c r="Q153" s="41"/>
      <c r="R153" s="35"/>
      <c r="S153" s="35"/>
      <c r="T153" s="36"/>
      <c r="U153" s="8"/>
      <c r="V153" s="35"/>
      <c r="W153" s="35"/>
      <c r="X153" s="36"/>
      <c r="Y153" s="8"/>
      <c r="Z153" s="3"/>
      <c r="AA153" s="3"/>
      <c r="AB153" s="37"/>
      <c r="AC153" s="8"/>
      <c r="AD153" s="3"/>
      <c r="AE153" s="3"/>
      <c r="AF153" s="37"/>
      <c r="AG153" s="8"/>
      <c r="AH153" s="3"/>
      <c r="AI153" s="3"/>
      <c r="AJ153" s="37"/>
      <c r="AK153" s="8"/>
      <c r="AL153" s="3"/>
      <c r="AM153" s="3"/>
      <c r="AN153" s="37"/>
      <c r="AO153" s="8"/>
      <c r="AP153" s="3"/>
      <c r="AQ153" s="3"/>
      <c r="AR153" s="42"/>
      <c r="AS153" s="8"/>
      <c r="AT153" s="3"/>
      <c r="AU153" s="35"/>
      <c r="AV153" s="37"/>
      <c r="AW153" s="8"/>
      <c r="AX153" s="3"/>
      <c r="AY153" s="3"/>
      <c r="AZ153" s="37"/>
      <c r="BA153" s="8"/>
      <c r="BB153" s="3"/>
      <c r="BC153" s="3"/>
      <c r="BD153" s="37"/>
    </row>
    <row r="154" spans="1:56" ht="16.5" customHeight="1" thickBot="1" x14ac:dyDescent="0.25">
      <c r="A154" s="270"/>
      <c r="B154" s="52"/>
      <c r="C154" s="58"/>
      <c r="D154" s="6" t="s">
        <v>15</v>
      </c>
      <c r="E154" s="144"/>
      <c r="F154" s="46">
        <f t="shared" si="6"/>
        <v>0</v>
      </c>
      <c r="G154" s="148"/>
      <c r="H154" s="165"/>
      <c r="I154" s="38"/>
      <c r="J154" s="2"/>
      <c r="K154" s="2"/>
      <c r="L154" s="14"/>
      <c r="M154" s="10"/>
      <c r="N154" s="2"/>
      <c r="O154" s="2"/>
      <c r="P154" s="14"/>
      <c r="Q154" s="5"/>
      <c r="R154" s="1"/>
      <c r="S154" s="1"/>
      <c r="T154" s="4"/>
      <c r="U154" s="9"/>
      <c r="V154" s="1"/>
      <c r="W154" s="1"/>
      <c r="X154" s="5"/>
      <c r="Y154" s="10"/>
      <c r="Z154" s="2"/>
      <c r="AA154" s="2"/>
      <c r="AB154" s="14"/>
      <c r="AC154" s="10"/>
      <c r="AD154" s="2"/>
      <c r="AE154" s="2"/>
      <c r="AF154" s="14"/>
      <c r="AG154" s="10"/>
      <c r="AH154" s="2"/>
      <c r="AI154" s="2"/>
      <c r="AJ154" s="14"/>
      <c r="AK154" s="10"/>
      <c r="AL154" s="2"/>
      <c r="AM154" s="2"/>
      <c r="AN154" s="14"/>
      <c r="AO154" s="10"/>
      <c r="AP154" s="2"/>
      <c r="AQ154" s="2"/>
      <c r="AR154" s="43"/>
      <c r="AS154" s="10"/>
      <c r="AT154" s="2"/>
      <c r="AU154" s="2"/>
      <c r="AV154" s="14"/>
      <c r="AW154" s="10"/>
      <c r="AX154" s="2"/>
      <c r="AY154" s="2"/>
      <c r="AZ154" s="14"/>
      <c r="BA154" s="10"/>
      <c r="BB154" s="2"/>
      <c r="BC154" s="2"/>
      <c r="BD154" s="14"/>
    </row>
    <row r="155" spans="1:56" ht="12" customHeight="1" thickBot="1" x14ac:dyDescent="0.25">
      <c r="A155" s="270"/>
      <c r="B155" s="52"/>
      <c r="C155" s="58"/>
      <c r="D155" s="11" t="s">
        <v>14</v>
      </c>
      <c r="E155" s="144">
        <f>IF(F156=F155,100%,F156/F155)</f>
        <v>1</v>
      </c>
      <c r="F155" s="46">
        <f t="shared" si="6"/>
        <v>0</v>
      </c>
      <c r="G155" s="146"/>
      <c r="H155" s="271" t="s">
        <v>65</v>
      </c>
      <c r="I155" s="39"/>
      <c r="J155" s="35"/>
      <c r="K155" s="35"/>
      <c r="L155" s="40"/>
      <c r="M155" s="39"/>
      <c r="N155" s="3"/>
      <c r="O155" s="35"/>
      <c r="P155" s="36"/>
      <c r="Q155" s="41"/>
      <c r="R155" s="35"/>
      <c r="S155" s="35"/>
      <c r="T155" s="36"/>
      <c r="U155" s="8"/>
      <c r="V155" s="35"/>
      <c r="W155" s="35"/>
      <c r="X155" s="36"/>
      <c r="Y155" s="8"/>
      <c r="Z155" s="3"/>
      <c r="AA155" s="3"/>
      <c r="AB155" s="37"/>
      <c r="AC155" s="8"/>
      <c r="AD155" s="3"/>
      <c r="AE155" s="3"/>
      <c r="AF155" s="37"/>
      <c r="AG155" s="8"/>
      <c r="AH155" s="3"/>
      <c r="AI155" s="3"/>
      <c r="AJ155" s="37"/>
      <c r="AK155" s="8"/>
      <c r="AL155" s="3"/>
      <c r="AM155" s="3"/>
      <c r="AN155" s="37"/>
      <c r="AO155" s="8"/>
      <c r="AP155" s="3"/>
      <c r="AQ155" s="3"/>
      <c r="AR155" s="42"/>
      <c r="AS155" s="8"/>
      <c r="AT155" s="3"/>
      <c r="AU155" s="35"/>
      <c r="AV155" s="37"/>
      <c r="AW155" s="8"/>
      <c r="AX155" s="3"/>
      <c r="AY155" s="3"/>
      <c r="AZ155" s="37"/>
      <c r="BA155" s="8"/>
      <c r="BB155" s="3"/>
      <c r="BC155" s="3"/>
      <c r="BD155" s="37"/>
    </row>
    <row r="156" spans="1:56" ht="16.5" customHeight="1" thickBot="1" x14ac:dyDescent="0.25">
      <c r="A156" s="270"/>
      <c r="B156" s="52"/>
      <c r="C156" s="58"/>
      <c r="D156" s="6" t="s">
        <v>15</v>
      </c>
      <c r="E156" s="144"/>
      <c r="F156" s="46">
        <f t="shared" si="6"/>
        <v>0</v>
      </c>
      <c r="G156" s="148"/>
      <c r="H156" s="165"/>
      <c r="I156" s="38"/>
      <c r="J156" s="2"/>
      <c r="K156" s="2"/>
      <c r="L156" s="14"/>
      <c r="M156" s="10"/>
      <c r="N156" s="2"/>
      <c r="O156" s="2"/>
      <c r="P156" s="14"/>
      <c r="Q156" s="5"/>
      <c r="R156" s="1"/>
      <c r="S156" s="1"/>
      <c r="T156" s="4"/>
      <c r="U156" s="9"/>
      <c r="V156" s="1"/>
      <c r="W156" s="1"/>
      <c r="X156" s="5"/>
      <c r="Y156" s="10"/>
      <c r="Z156" s="2"/>
      <c r="AA156" s="2"/>
      <c r="AB156" s="14"/>
      <c r="AC156" s="10"/>
      <c r="AD156" s="2"/>
      <c r="AE156" s="2"/>
      <c r="AF156" s="14"/>
      <c r="AG156" s="10"/>
      <c r="AH156" s="2"/>
      <c r="AI156" s="2"/>
      <c r="AJ156" s="14"/>
      <c r="AK156" s="10"/>
      <c r="AL156" s="2"/>
      <c r="AM156" s="2"/>
      <c r="AN156" s="14"/>
      <c r="AO156" s="10"/>
      <c r="AP156" s="2"/>
      <c r="AQ156" s="2"/>
      <c r="AR156" s="43"/>
      <c r="AS156" s="10"/>
      <c r="AT156" s="2"/>
      <c r="AU156" s="2"/>
      <c r="AV156" s="14"/>
      <c r="AW156" s="10"/>
      <c r="AX156" s="2"/>
      <c r="AY156" s="2"/>
      <c r="AZ156" s="14"/>
      <c r="BA156" s="10"/>
      <c r="BB156" s="2"/>
      <c r="BC156" s="2"/>
      <c r="BD156" s="14"/>
    </row>
    <row r="157" spans="1:56" ht="12" customHeight="1" thickBot="1" x14ac:dyDescent="0.25">
      <c r="A157" s="281"/>
      <c r="B157" s="52"/>
      <c r="C157" s="58"/>
      <c r="D157" s="11" t="s">
        <v>14</v>
      </c>
      <c r="E157" s="144">
        <f>IF(F158=F157,100%,F158/F157)</f>
        <v>1</v>
      </c>
      <c r="F157" s="46">
        <f t="shared" si="6"/>
        <v>0</v>
      </c>
      <c r="G157" s="146"/>
      <c r="H157" s="271" t="s">
        <v>64</v>
      </c>
      <c r="I157" s="39"/>
      <c r="J157" s="35"/>
      <c r="K157" s="35"/>
      <c r="L157" s="40"/>
      <c r="M157" s="39"/>
      <c r="N157" s="3"/>
      <c r="O157" s="35"/>
      <c r="P157" s="36"/>
      <c r="Q157" s="41"/>
      <c r="R157" s="35"/>
      <c r="S157" s="35"/>
      <c r="T157" s="36"/>
      <c r="U157" s="8"/>
      <c r="V157" s="35"/>
      <c r="W157" s="35"/>
      <c r="X157" s="36"/>
      <c r="Y157" s="8"/>
      <c r="Z157" s="3"/>
      <c r="AA157" s="3"/>
      <c r="AB157" s="37"/>
      <c r="AC157" s="8"/>
      <c r="AD157" s="3"/>
      <c r="AE157" s="3"/>
      <c r="AF157" s="37"/>
      <c r="AG157" s="8"/>
      <c r="AH157" s="3"/>
      <c r="AI157" s="3"/>
      <c r="AJ157" s="37"/>
      <c r="AK157" s="8"/>
      <c r="AL157" s="3"/>
      <c r="AM157" s="3"/>
      <c r="AN157" s="37"/>
      <c r="AO157" s="8"/>
      <c r="AP157" s="3"/>
      <c r="AQ157" s="3"/>
      <c r="AR157" s="42"/>
      <c r="AS157" s="8"/>
      <c r="AT157" s="3"/>
      <c r="AU157" s="35"/>
      <c r="AV157" s="37"/>
      <c r="AW157" s="8"/>
      <c r="AX157" s="3"/>
      <c r="AY157" s="3"/>
      <c r="AZ157" s="37"/>
      <c r="BA157" s="8"/>
      <c r="BB157" s="3"/>
      <c r="BC157" s="3"/>
      <c r="BD157" s="37"/>
    </row>
    <row r="158" spans="1:56" ht="16.5" customHeight="1" thickBot="1" x14ac:dyDescent="0.25">
      <c r="A158" s="282"/>
      <c r="B158" s="52"/>
      <c r="C158" s="58"/>
      <c r="D158" s="6" t="s">
        <v>15</v>
      </c>
      <c r="E158" s="144"/>
      <c r="F158" s="46">
        <f t="shared" si="6"/>
        <v>0</v>
      </c>
      <c r="G158" s="148"/>
      <c r="H158" s="165"/>
      <c r="I158" s="38"/>
      <c r="J158" s="2"/>
      <c r="K158" s="2"/>
      <c r="L158" s="14"/>
      <c r="M158" s="10"/>
      <c r="N158" s="2"/>
      <c r="O158" s="2"/>
      <c r="P158" s="14"/>
      <c r="Q158" s="5"/>
      <c r="R158" s="1"/>
      <c r="S158" s="1"/>
      <c r="T158" s="4"/>
      <c r="U158" s="9"/>
      <c r="V158" s="1"/>
      <c r="W158" s="1"/>
      <c r="X158" s="5"/>
      <c r="Y158" s="10"/>
      <c r="Z158" s="2"/>
      <c r="AA158" s="2"/>
      <c r="AB158" s="14"/>
      <c r="AC158" s="10"/>
      <c r="AD158" s="2"/>
      <c r="AE158" s="2"/>
      <c r="AF158" s="14"/>
      <c r="AG158" s="10"/>
      <c r="AH158" s="2"/>
      <c r="AI158" s="2"/>
      <c r="AJ158" s="14"/>
      <c r="AK158" s="10"/>
      <c r="AL158" s="2"/>
      <c r="AM158" s="2"/>
      <c r="AN158" s="14"/>
      <c r="AO158" s="10"/>
      <c r="AP158" s="2"/>
      <c r="AQ158" s="2"/>
      <c r="AR158" s="43"/>
      <c r="AS158" s="10"/>
      <c r="AT158" s="2"/>
      <c r="AU158" s="2"/>
      <c r="AV158" s="14"/>
      <c r="AW158" s="10"/>
      <c r="AX158" s="2"/>
      <c r="AY158" s="2"/>
      <c r="AZ158" s="14"/>
      <c r="BA158" s="10"/>
      <c r="BB158" s="2"/>
      <c r="BC158" s="2"/>
      <c r="BD158" s="14"/>
    </row>
    <row r="159" spans="1:56" ht="12" customHeight="1" thickBot="1" x14ac:dyDescent="0.25">
      <c r="A159" s="281"/>
      <c r="B159" s="52"/>
      <c r="C159" s="58"/>
      <c r="D159" s="11" t="s">
        <v>14</v>
      </c>
      <c r="E159" s="144">
        <f>IF(F160=F159,100%,F160/F159)</f>
        <v>1</v>
      </c>
      <c r="F159" s="46">
        <f t="shared" si="6"/>
        <v>0</v>
      </c>
      <c r="G159" s="146"/>
      <c r="H159" s="271" t="s">
        <v>64</v>
      </c>
      <c r="I159" s="39"/>
      <c r="J159" s="35"/>
      <c r="K159" s="35"/>
      <c r="L159" s="40"/>
      <c r="M159" s="39"/>
      <c r="N159" s="3"/>
      <c r="O159" s="35"/>
      <c r="P159" s="36"/>
      <c r="Q159" s="41"/>
      <c r="R159" s="35"/>
      <c r="S159" s="35"/>
      <c r="T159" s="36"/>
      <c r="U159" s="8"/>
      <c r="V159" s="35"/>
      <c r="W159" s="35"/>
      <c r="X159" s="36"/>
      <c r="Y159" s="8"/>
      <c r="Z159" s="3"/>
      <c r="AA159" s="3"/>
      <c r="AB159" s="37"/>
      <c r="AC159" s="8"/>
      <c r="AD159" s="3"/>
      <c r="AE159" s="3"/>
      <c r="AF159" s="37"/>
      <c r="AG159" s="8"/>
      <c r="AH159" s="3"/>
      <c r="AI159" s="3"/>
      <c r="AJ159" s="37"/>
      <c r="AK159" s="8"/>
      <c r="AL159" s="3"/>
      <c r="AM159" s="3"/>
      <c r="AN159" s="37"/>
      <c r="AO159" s="8"/>
      <c r="AP159" s="3"/>
      <c r="AQ159" s="3"/>
      <c r="AR159" s="42"/>
      <c r="AS159" s="8"/>
      <c r="AT159" s="3"/>
      <c r="AU159" s="35"/>
      <c r="AV159" s="37"/>
      <c r="AW159" s="8"/>
      <c r="AX159" s="3"/>
      <c r="AY159" s="3"/>
      <c r="AZ159" s="37"/>
      <c r="BA159" s="8"/>
      <c r="BB159" s="3"/>
      <c r="BC159" s="3"/>
      <c r="BD159" s="37"/>
    </row>
    <row r="160" spans="1:56" ht="16.5" customHeight="1" thickBot="1" x14ac:dyDescent="0.25">
      <c r="A160" s="282"/>
      <c r="B160" s="52"/>
      <c r="C160" s="58"/>
      <c r="D160" s="6" t="s">
        <v>15</v>
      </c>
      <c r="E160" s="144"/>
      <c r="F160" s="46">
        <f t="shared" si="6"/>
        <v>0</v>
      </c>
      <c r="G160" s="148"/>
      <c r="H160" s="165"/>
      <c r="I160" s="38"/>
      <c r="J160" s="2"/>
      <c r="K160" s="2"/>
      <c r="L160" s="14"/>
      <c r="M160" s="10"/>
      <c r="N160" s="2"/>
      <c r="O160" s="2"/>
      <c r="P160" s="14"/>
      <c r="Q160" s="5"/>
      <c r="R160" s="1"/>
      <c r="S160" s="1"/>
      <c r="T160" s="4"/>
      <c r="U160" s="9"/>
      <c r="V160" s="1"/>
      <c r="W160" s="1"/>
      <c r="X160" s="5"/>
      <c r="Y160" s="10"/>
      <c r="Z160" s="2"/>
      <c r="AA160" s="2"/>
      <c r="AB160" s="14"/>
      <c r="AC160" s="10"/>
      <c r="AD160" s="2"/>
      <c r="AE160" s="2"/>
      <c r="AF160" s="14"/>
      <c r="AG160" s="10"/>
      <c r="AH160" s="2"/>
      <c r="AI160" s="2"/>
      <c r="AJ160" s="14"/>
      <c r="AK160" s="10"/>
      <c r="AL160" s="2"/>
      <c r="AM160" s="2"/>
      <c r="AN160" s="14"/>
      <c r="AO160" s="10"/>
      <c r="AP160" s="2"/>
      <c r="AQ160" s="2"/>
      <c r="AR160" s="43"/>
      <c r="AS160" s="10"/>
      <c r="AT160" s="2"/>
      <c r="AU160" s="2"/>
      <c r="AV160" s="14"/>
      <c r="AW160" s="10"/>
      <c r="AX160" s="2"/>
      <c r="AY160" s="2"/>
      <c r="AZ160" s="14"/>
      <c r="BA160" s="10"/>
      <c r="BB160" s="2"/>
      <c r="BC160" s="2"/>
      <c r="BD160" s="14"/>
    </row>
    <row r="161" spans="1:58" ht="12" customHeight="1" thickBot="1" x14ac:dyDescent="0.25">
      <c r="A161" s="270"/>
      <c r="B161" s="52"/>
      <c r="C161" s="58"/>
      <c r="D161" s="11" t="s">
        <v>14</v>
      </c>
      <c r="E161" s="144">
        <f>IF(F162=F161,100%,F162/F161)</f>
        <v>1</v>
      </c>
      <c r="F161" s="46">
        <f t="shared" si="6"/>
        <v>0</v>
      </c>
      <c r="G161" s="146"/>
      <c r="H161" s="271" t="s">
        <v>65</v>
      </c>
      <c r="I161" s="39"/>
      <c r="J161" s="35"/>
      <c r="K161" s="35"/>
      <c r="L161" s="40"/>
      <c r="M161" s="39"/>
      <c r="N161" s="3"/>
      <c r="O161" s="35"/>
      <c r="P161" s="36"/>
      <c r="Q161" s="41"/>
      <c r="R161" s="35"/>
      <c r="S161" s="35"/>
      <c r="T161" s="36"/>
      <c r="U161" s="8"/>
      <c r="V161" s="35"/>
      <c r="W161" s="35"/>
      <c r="X161" s="36"/>
      <c r="Y161" s="8"/>
      <c r="Z161" s="3"/>
      <c r="AA161" s="3"/>
      <c r="AB161" s="37"/>
      <c r="AC161" s="8"/>
      <c r="AD161" s="3"/>
      <c r="AE161" s="3"/>
      <c r="AF161" s="37"/>
      <c r="AG161" s="8"/>
      <c r="AH161" s="3"/>
      <c r="AI161" s="3"/>
      <c r="AJ161" s="37"/>
      <c r="AK161" s="8"/>
      <c r="AL161" s="3"/>
      <c r="AM161" s="3"/>
      <c r="AN161" s="37"/>
      <c r="AO161" s="8"/>
      <c r="AP161" s="3"/>
      <c r="AQ161" s="3"/>
      <c r="AR161" s="42"/>
      <c r="AS161" s="8"/>
      <c r="AT161" s="3"/>
      <c r="AU161" s="35"/>
      <c r="AV161" s="37"/>
      <c r="AW161" s="8"/>
      <c r="AX161" s="3"/>
      <c r="AY161" s="3"/>
      <c r="AZ161" s="37"/>
      <c r="BA161" s="8"/>
      <c r="BB161" s="3"/>
      <c r="BC161" s="3"/>
      <c r="BD161" s="37"/>
    </row>
    <row r="162" spans="1:58" ht="16.5" customHeight="1" thickBot="1" x14ac:dyDescent="0.25">
      <c r="A162" s="270"/>
      <c r="B162" s="52"/>
      <c r="C162" s="58"/>
      <c r="D162" s="6" t="s">
        <v>15</v>
      </c>
      <c r="E162" s="144"/>
      <c r="F162" s="46">
        <f t="shared" si="6"/>
        <v>0</v>
      </c>
      <c r="G162" s="148"/>
      <c r="H162" s="165"/>
      <c r="I162" s="38"/>
      <c r="J162" s="2"/>
      <c r="K162" s="2"/>
      <c r="L162" s="14"/>
      <c r="M162" s="10"/>
      <c r="N162" s="2"/>
      <c r="O162" s="2"/>
      <c r="P162" s="14"/>
      <c r="Q162" s="5"/>
      <c r="R162" s="1"/>
      <c r="S162" s="1"/>
      <c r="T162" s="4"/>
      <c r="U162" s="9"/>
      <c r="V162" s="1"/>
      <c r="W162" s="1"/>
      <c r="X162" s="5"/>
      <c r="Y162" s="10"/>
      <c r="Z162" s="2"/>
      <c r="AA162" s="2"/>
      <c r="AB162" s="14"/>
      <c r="AC162" s="10"/>
      <c r="AD162" s="2"/>
      <c r="AE162" s="2"/>
      <c r="AF162" s="14"/>
      <c r="AG162" s="10"/>
      <c r="AH162" s="2"/>
      <c r="AI162" s="2"/>
      <c r="AJ162" s="14"/>
      <c r="AK162" s="10"/>
      <c r="AL162" s="2"/>
      <c r="AM162" s="2"/>
      <c r="AN162" s="14"/>
      <c r="AO162" s="10"/>
      <c r="AP162" s="2"/>
      <c r="AQ162" s="2"/>
      <c r="AR162" s="43"/>
      <c r="AS162" s="10"/>
      <c r="AT162" s="2"/>
      <c r="AU162" s="2"/>
      <c r="AV162" s="14"/>
      <c r="AW162" s="10"/>
      <c r="AX162" s="2"/>
      <c r="AY162" s="2"/>
      <c r="AZ162" s="14"/>
      <c r="BA162" s="10"/>
      <c r="BB162" s="2"/>
      <c r="BC162" s="2"/>
      <c r="BD162" s="14"/>
    </row>
    <row r="163" spans="1:58" ht="12" customHeight="1" thickBot="1" x14ac:dyDescent="0.25">
      <c r="A163" s="270"/>
      <c r="B163" s="52"/>
      <c r="C163" s="58"/>
      <c r="D163" s="11" t="s">
        <v>14</v>
      </c>
      <c r="E163" s="144">
        <f>IF(F164=F163,100%,F164/F163)</f>
        <v>1</v>
      </c>
      <c r="F163" s="46">
        <f t="shared" si="6"/>
        <v>0</v>
      </c>
      <c r="G163" s="146"/>
      <c r="H163" s="271" t="s">
        <v>67</v>
      </c>
      <c r="I163" s="39"/>
      <c r="J163" s="35"/>
      <c r="K163" s="35"/>
      <c r="L163" s="40"/>
      <c r="M163" s="39"/>
      <c r="N163" s="3"/>
      <c r="O163" s="35"/>
      <c r="P163" s="36"/>
      <c r="Q163" s="41"/>
      <c r="R163" s="35"/>
      <c r="S163" s="35"/>
      <c r="T163" s="36"/>
      <c r="U163" s="8"/>
      <c r="V163" s="35"/>
      <c r="W163" s="35"/>
      <c r="X163" s="36"/>
      <c r="Y163" s="8"/>
      <c r="Z163" s="3"/>
      <c r="AA163" s="3"/>
      <c r="AB163" s="37"/>
      <c r="AC163" s="8"/>
      <c r="AD163" s="3"/>
      <c r="AE163" s="3"/>
      <c r="AF163" s="37"/>
      <c r="AG163" s="8"/>
      <c r="AH163" s="3"/>
      <c r="AI163" s="3"/>
      <c r="AJ163" s="37"/>
      <c r="AK163" s="8"/>
      <c r="AL163" s="3"/>
      <c r="AM163" s="3"/>
      <c r="AN163" s="37"/>
      <c r="AO163" s="8"/>
      <c r="AP163" s="3"/>
      <c r="AQ163" s="3"/>
      <c r="AR163" s="42"/>
      <c r="AS163" s="8"/>
      <c r="AT163" s="3"/>
      <c r="AU163" s="35"/>
      <c r="AV163" s="37"/>
      <c r="AW163" s="8"/>
      <c r="AX163" s="3"/>
      <c r="AY163" s="3"/>
      <c r="AZ163" s="37"/>
      <c r="BA163" s="8"/>
      <c r="BB163" s="3"/>
      <c r="BC163" s="3"/>
      <c r="BD163" s="37"/>
    </row>
    <row r="164" spans="1:58" ht="16.5" customHeight="1" thickBot="1" x14ac:dyDescent="0.25">
      <c r="A164" s="270"/>
      <c r="B164" s="52"/>
      <c r="C164" s="58"/>
      <c r="D164" s="6" t="s">
        <v>15</v>
      </c>
      <c r="E164" s="144"/>
      <c r="F164" s="46">
        <f t="shared" si="6"/>
        <v>0</v>
      </c>
      <c r="G164" s="148"/>
      <c r="H164" s="165"/>
      <c r="I164" s="38"/>
      <c r="J164" s="2"/>
      <c r="K164" s="2"/>
      <c r="L164" s="14"/>
      <c r="M164" s="10"/>
      <c r="N164" s="2"/>
      <c r="O164" s="2"/>
      <c r="P164" s="14"/>
      <c r="Q164" s="5"/>
      <c r="R164" s="1"/>
      <c r="S164" s="1"/>
      <c r="T164" s="4"/>
      <c r="U164" s="9"/>
      <c r="V164" s="1"/>
      <c r="W164" s="1"/>
      <c r="X164" s="5"/>
      <c r="Y164" s="10"/>
      <c r="Z164" s="2"/>
      <c r="AA164" s="2"/>
      <c r="AB164" s="14"/>
      <c r="AC164" s="10"/>
      <c r="AD164" s="2"/>
      <c r="AE164" s="2"/>
      <c r="AF164" s="14"/>
      <c r="AG164" s="10"/>
      <c r="AH164" s="2"/>
      <c r="AI164" s="2"/>
      <c r="AJ164" s="14"/>
      <c r="AK164" s="10"/>
      <c r="AL164" s="2"/>
      <c r="AM164" s="2"/>
      <c r="AN164" s="14"/>
      <c r="AO164" s="10"/>
      <c r="AP164" s="2"/>
      <c r="AQ164" s="2"/>
      <c r="AR164" s="43"/>
      <c r="AS164" s="10"/>
      <c r="AT164" s="2"/>
      <c r="AU164" s="2"/>
      <c r="AV164" s="14"/>
      <c r="AW164" s="10"/>
      <c r="AX164" s="2"/>
      <c r="AY164" s="2"/>
      <c r="AZ164" s="14"/>
      <c r="BA164" s="10"/>
      <c r="BB164" s="2"/>
      <c r="BC164" s="2"/>
      <c r="BD164" s="14"/>
    </row>
    <row r="165" spans="1:58" ht="12" customHeight="1" thickBot="1" x14ac:dyDescent="0.25">
      <c r="A165" s="270" t="s">
        <v>46</v>
      </c>
      <c r="B165" s="52"/>
      <c r="C165" s="58"/>
      <c r="D165" s="11" t="s">
        <v>14</v>
      </c>
      <c r="E165" s="144">
        <f>IF(F166=F165,100%,F166/F165)</f>
        <v>1</v>
      </c>
      <c r="F165" s="46">
        <f t="shared" si="6"/>
        <v>0</v>
      </c>
      <c r="G165" s="146"/>
      <c r="H165" s="271" t="s">
        <v>67</v>
      </c>
      <c r="I165" s="39"/>
      <c r="J165" s="35"/>
      <c r="K165" s="35"/>
      <c r="L165" s="40"/>
      <c r="M165" s="39"/>
      <c r="N165" s="3"/>
      <c r="O165" s="35"/>
      <c r="P165" s="36"/>
      <c r="Q165" s="41"/>
      <c r="R165" s="35"/>
      <c r="S165" s="35"/>
      <c r="T165" s="36"/>
      <c r="U165" s="8"/>
      <c r="V165" s="35"/>
      <c r="W165" s="35"/>
      <c r="X165" s="36"/>
      <c r="Y165" s="8"/>
      <c r="Z165" s="3"/>
      <c r="AA165" s="3"/>
      <c r="AB165" s="37"/>
      <c r="AC165" s="8"/>
      <c r="AD165" s="3"/>
      <c r="AE165" s="3"/>
      <c r="AF165" s="37"/>
      <c r="AG165" s="8"/>
      <c r="AH165" s="3"/>
      <c r="AI165" s="3"/>
      <c r="AJ165" s="37"/>
      <c r="AK165" s="8"/>
      <c r="AL165" s="3"/>
      <c r="AM165" s="3"/>
      <c r="AN165" s="37"/>
      <c r="AO165" s="8"/>
      <c r="AP165" s="3"/>
      <c r="AQ165" s="3"/>
      <c r="AR165" s="42"/>
      <c r="AS165" s="8"/>
      <c r="AT165" s="3"/>
      <c r="AU165" s="35"/>
      <c r="AV165" s="37"/>
      <c r="AW165" s="8"/>
      <c r="AX165" s="3"/>
      <c r="AY165" s="3"/>
      <c r="AZ165" s="37"/>
      <c r="BA165" s="8"/>
      <c r="BB165" s="3"/>
      <c r="BC165" s="3"/>
      <c r="BD165" s="37"/>
    </row>
    <row r="166" spans="1:58" ht="16.5" customHeight="1" thickBot="1" x14ac:dyDescent="0.25">
      <c r="A166" s="270"/>
      <c r="B166" s="52"/>
      <c r="C166" s="58"/>
      <c r="D166" s="6" t="s">
        <v>15</v>
      </c>
      <c r="E166" s="144"/>
      <c r="F166" s="46">
        <f t="shared" si="6"/>
        <v>0</v>
      </c>
      <c r="G166" s="148"/>
      <c r="H166" s="165"/>
      <c r="I166" s="38"/>
      <c r="J166" s="2"/>
      <c r="K166" s="2"/>
      <c r="L166" s="14"/>
      <c r="M166" s="10"/>
      <c r="N166" s="2"/>
      <c r="O166" s="2"/>
      <c r="P166" s="14"/>
      <c r="Q166" s="5"/>
      <c r="R166" s="1"/>
      <c r="S166" s="1"/>
      <c r="T166" s="4"/>
      <c r="U166" s="9"/>
      <c r="V166" s="1"/>
      <c r="W166" s="1"/>
      <c r="X166" s="5"/>
      <c r="Y166" s="10"/>
      <c r="Z166" s="2"/>
      <c r="AA166" s="2"/>
      <c r="AB166" s="14"/>
      <c r="AC166" s="10"/>
      <c r="AD166" s="2"/>
      <c r="AE166" s="2"/>
      <c r="AF166" s="14"/>
      <c r="AG166" s="10"/>
      <c r="AH166" s="2"/>
      <c r="AI166" s="2"/>
      <c r="AJ166" s="14"/>
      <c r="AK166" s="10"/>
      <c r="AL166" s="2"/>
      <c r="AM166" s="2"/>
      <c r="AN166" s="14"/>
      <c r="AO166" s="10"/>
      <c r="AP166" s="2"/>
      <c r="AQ166" s="2"/>
      <c r="AR166" s="43"/>
      <c r="AS166" s="10"/>
      <c r="AT166" s="2"/>
      <c r="AU166" s="2"/>
      <c r="AV166" s="14"/>
      <c r="AW166" s="10"/>
      <c r="AX166" s="2"/>
      <c r="AY166" s="2"/>
      <c r="AZ166" s="14"/>
      <c r="BA166" s="10"/>
      <c r="BB166" s="2"/>
      <c r="BC166" s="2"/>
      <c r="BD166" s="14"/>
    </row>
    <row r="167" spans="1:58" ht="12" customHeight="1" thickBot="1" x14ac:dyDescent="0.25">
      <c r="A167" s="270" t="s">
        <v>43</v>
      </c>
      <c r="B167" s="52"/>
      <c r="C167" s="58"/>
      <c r="D167" s="11" t="s">
        <v>14</v>
      </c>
      <c r="E167" s="144">
        <f>IF(F168=F167,100%,F168/F167)</f>
        <v>1</v>
      </c>
      <c r="F167" s="46">
        <f t="shared" si="6"/>
        <v>0</v>
      </c>
      <c r="G167" s="146"/>
      <c r="H167" s="271" t="s">
        <v>67</v>
      </c>
      <c r="I167" s="39"/>
      <c r="J167" s="35"/>
      <c r="K167" s="35"/>
      <c r="L167" s="40"/>
      <c r="M167" s="39"/>
      <c r="N167" s="3"/>
      <c r="O167" s="35"/>
      <c r="P167" s="36"/>
      <c r="Q167" s="41"/>
      <c r="R167" s="35"/>
      <c r="S167" s="35"/>
      <c r="T167" s="36"/>
      <c r="U167" s="8"/>
      <c r="V167" s="35"/>
      <c r="W167" s="35"/>
      <c r="X167" s="36"/>
      <c r="Y167" s="8"/>
      <c r="Z167" s="3"/>
      <c r="AA167" s="3"/>
      <c r="AB167" s="37"/>
      <c r="AC167" s="8"/>
      <c r="AD167" s="3"/>
      <c r="AE167" s="3"/>
      <c r="AF167" s="37"/>
      <c r="AG167" s="8"/>
      <c r="AH167" s="3"/>
      <c r="AI167" s="3"/>
      <c r="AJ167" s="37"/>
      <c r="AK167" s="8"/>
      <c r="AL167" s="3"/>
      <c r="AM167" s="3"/>
      <c r="AN167" s="37"/>
      <c r="AO167" s="8"/>
      <c r="AP167" s="3"/>
      <c r="AQ167" s="3"/>
      <c r="AR167" s="42"/>
      <c r="AS167" s="8"/>
      <c r="AT167" s="3"/>
      <c r="AU167" s="35"/>
      <c r="AV167" s="37"/>
      <c r="AW167" s="8"/>
      <c r="AX167" s="3"/>
      <c r="AY167" s="3"/>
      <c r="AZ167" s="37"/>
      <c r="BA167" s="8"/>
      <c r="BB167" s="3"/>
      <c r="BC167" s="3"/>
      <c r="BD167" s="37"/>
    </row>
    <row r="168" spans="1:58" ht="16.5" customHeight="1" thickBot="1" x14ac:dyDescent="0.25">
      <c r="A168" s="270"/>
      <c r="B168" s="56"/>
      <c r="C168" s="57"/>
      <c r="D168" s="6" t="s">
        <v>15</v>
      </c>
      <c r="E168" s="144"/>
      <c r="F168" s="46">
        <f t="shared" si="6"/>
        <v>0</v>
      </c>
      <c r="G168" s="148"/>
      <c r="H168" s="165"/>
      <c r="I168" s="38"/>
      <c r="J168" s="2"/>
      <c r="K168" s="2"/>
      <c r="L168" s="14"/>
      <c r="M168" s="10"/>
      <c r="N168" s="2"/>
      <c r="O168" s="2"/>
      <c r="P168" s="14"/>
      <c r="Q168" s="5"/>
      <c r="R168" s="1"/>
      <c r="S168" s="1"/>
      <c r="T168" s="4"/>
      <c r="U168" s="9"/>
      <c r="V168" s="1"/>
      <c r="W168" s="1"/>
      <c r="X168" s="5"/>
      <c r="Y168" s="10"/>
      <c r="Z168" s="2"/>
      <c r="AA168" s="2"/>
      <c r="AB168" s="14"/>
      <c r="AC168" s="10"/>
      <c r="AD168" s="2"/>
      <c r="AE168" s="2"/>
      <c r="AF168" s="14"/>
      <c r="AG168" s="10"/>
      <c r="AH168" s="2"/>
      <c r="AI168" s="2"/>
      <c r="AJ168" s="14"/>
      <c r="AK168" s="10"/>
      <c r="AL168" s="2"/>
      <c r="AM168" s="2"/>
      <c r="AN168" s="14"/>
      <c r="AO168" s="10"/>
      <c r="AP168" s="2"/>
      <c r="AQ168" s="2"/>
      <c r="AR168" s="43"/>
      <c r="AS168" s="10"/>
      <c r="AT168" s="2"/>
      <c r="AU168" s="2"/>
      <c r="AV168" s="14"/>
      <c r="AW168" s="10"/>
      <c r="AX168" s="2"/>
      <c r="AY168" s="2"/>
      <c r="AZ168" s="14"/>
      <c r="BA168" s="10"/>
      <c r="BB168" s="2"/>
      <c r="BC168" s="2"/>
      <c r="BD168" s="14"/>
    </row>
    <row r="169" spans="1:58" ht="12" customHeight="1" thickBot="1" x14ac:dyDescent="0.25">
      <c r="A169" s="270" t="s">
        <v>41</v>
      </c>
      <c r="B169" s="52"/>
      <c r="C169" s="53"/>
      <c r="D169" s="11" t="s">
        <v>14</v>
      </c>
      <c r="E169" s="144">
        <f>IF(F170=F169,100%,F170/F169)</f>
        <v>1</v>
      </c>
      <c r="F169" s="46">
        <f t="shared" si="6"/>
        <v>0</v>
      </c>
      <c r="G169" s="146"/>
      <c r="H169" s="271" t="s">
        <v>67</v>
      </c>
      <c r="I169" s="39"/>
      <c r="J169" s="35"/>
      <c r="K169" s="35"/>
      <c r="L169" s="40"/>
      <c r="M169" s="39"/>
      <c r="N169" s="3"/>
      <c r="O169" s="35"/>
      <c r="P169" s="36"/>
      <c r="Q169" s="41"/>
      <c r="R169" s="35"/>
      <c r="S169" s="35"/>
      <c r="T169" s="36"/>
      <c r="U169" s="8"/>
      <c r="V169" s="35"/>
      <c r="W169" s="35"/>
      <c r="X169" s="36"/>
      <c r="Y169" s="8"/>
      <c r="Z169" s="3"/>
      <c r="AA169" s="3"/>
      <c r="AB169" s="37"/>
      <c r="AC169" s="8"/>
      <c r="AD169" s="3"/>
      <c r="AE169" s="3"/>
      <c r="AF169" s="37"/>
      <c r="AG169" s="8"/>
      <c r="AH169" s="3"/>
      <c r="AI169" s="3"/>
      <c r="AJ169" s="37"/>
      <c r="AK169" s="8"/>
      <c r="AL169" s="3"/>
      <c r="AM169" s="3"/>
      <c r="AN169" s="37"/>
      <c r="AO169" s="8"/>
      <c r="AP169" s="3"/>
      <c r="AQ169" s="3"/>
      <c r="AR169" s="42"/>
      <c r="AS169" s="8"/>
      <c r="AT169" s="3"/>
      <c r="AU169" s="35"/>
      <c r="AV169" s="37"/>
      <c r="AW169" s="8"/>
      <c r="AX169" s="3"/>
      <c r="AY169" s="3"/>
      <c r="AZ169" s="37"/>
      <c r="BA169" s="8"/>
      <c r="BB169" s="3"/>
      <c r="BC169" s="3"/>
      <c r="BD169" s="37"/>
    </row>
    <row r="170" spans="1:58" ht="16.5" customHeight="1" thickBot="1" x14ac:dyDescent="0.25">
      <c r="A170" s="270"/>
      <c r="B170" s="59"/>
      <c r="C170" s="60"/>
      <c r="D170" s="6" t="s">
        <v>15</v>
      </c>
      <c r="E170" s="144"/>
      <c r="F170" s="46">
        <f t="shared" si="6"/>
        <v>0</v>
      </c>
      <c r="G170" s="148"/>
      <c r="H170" s="165"/>
      <c r="I170" s="38"/>
      <c r="J170" s="2"/>
      <c r="K170" s="2"/>
      <c r="L170" s="14"/>
      <c r="M170" s="10"/>
      <c r="N170" s="2"/>
      <c r="O170" s="2"/>
      <c r="P170" s="14"/>
      <c r="Q170" s="5"/>
      <c r="R170" s="1"/>
      <c r="S170" s="1"/>
      <c r="T170" s="4"/>
      <c r="U170" s="9"/>
      <c r="V170" s="1"/>
      <c r="W170" s="1"/>
      <c r="X170" s="5"/>
      <c r="Y170" s="10"/>
      <c r="Z170" s="2"/>
      <c r="AA170" s="2"/>
      <c r="AB170" s="14"/>
      <c r="AC170" s="10"/>
      <c r="AD170" s="2"/>
      <c r="AE170" s="2"/>
      <c r="AF170" s="14"/>
      <c r="AG170" s="10"/>
      <c r="AH170" s="2"/>
      <c r="AI170" s="2"/>
      <c r="AJ170" s="14"/>
      <c r="AK170" s="10"/>
      <c r="AL170" s="2"/>
      <c r="AM170" s="2"/>
      <c r="AN170" s="14"/>
      <c r="AO170" s="10"/>
      <c r="AP170" s="2"/>
      <c r="AQ170" s="2"/>
      <c r="AR170" s="43"/>
      <c r="AS170" s="10"/>
      <c r="AT170" s="2"/>
      <c r="AU170" s="2"/>
      <c r="AV170" s="14"/>
      <c r="AW170" s="10"/>
      <c r="AX170" s="2"/>
      <c r="AY170" s="2"/>
      <c r="AZ170" s="14"/>
      <c r="BA170" s="10"/>
      <c r="BB170" s="2"/>
      <c r="BC170" s="2"/>
      <c r="BD170" s="14"/>
    </row>
    <row r="171" spans="1:58" ht="3.75" customHeight="1" x14ac:dyDescent="0.2"/>
    <row r="172" spans="1:58" ht="3.75" customHeight="1" x14ac:dyDescent="0.2"/>
    <row r="173" spans="1:58" ht="14.25" customHeight="1" thickBot="1" x14ac:dyDescent="0.25"/>
    <row r="174" spans="1:58" ht="15.75" customHeight="1" thickBot="1" x14ac:dyDescent="0.25">
      <c r="G174" s="275" t="s">
        <v>33</v>
      </c>
      <c r="H174" s="50"/>
      <c r="I174" s="258">
        <f>COUNT(#REF!,#REF!,#REF!,#REF!,#REF!,#REF!,#REF!,#REF!,#REF!,#REF!,#REF!,#REF!,#REF!,#REF!,#REF!,#REF!,#REF!,#REF!,#REF!,#REF!,#REF!,#REF!,#REF!,#REF!,#REF!,#REF!,#REF!,#REF!,#REF!,#REF!,#REF!,#REF!,#REF!,#REF!,#REF!,#REF!,#REF!,#REF!,#REF!,#REF!,#REF!,#REF!,#REF!,#REF!,#REF!,#REF!,#REF!,#REF!,#REF!,#REF!,#REF!,#REF!)</f>
        <v>0</v>
      </c>
      <c r="J174" s="259"/>
      <c r="K174" s="259"/>
      <c r="L174" s="260"/>
      <c r="M174" s="258">
        <f>COUNT(#REF!,#REF!,#REF!,#REF!,#REF!,#REF!,#REF!,#REF!,#REF!,#REF!,#REF!,#REF!,#REF!,#REF!,#REF!,#REF!,#REF!,#REF!,#REF!,#REF!,#REF!,#REF!,#REF!,#REF!,#REF!,#REF!,#REF!,#REF!,#REF!,#REF!,#REF!,#REF!,#REF!,#REF!,#REF!,#REF!,#REF!,#REF!,#REF!,#REF!,#REF!,#REF!,#REF!,#REF!,#REF!,#REF!,#REF!,#REF!,#REF!,#REF!,#REF!,#REF!)</f>
        <v>0</v>
      </c>
      <c r="N174" s="259"/>
      <c r="O174" s="259"/>
      <c r="P174" s="260"/>
      <c r="Q174" s="258">
        <f>COUNT(#REF!,#REF!,#REF!,#REF!,#REF!,#REF!,#REF!,#REF!,#REF!,#REF!,#REF!,#REF!,#REF!,#REF!,#REF!,#REF!,#REF!,#REF!,#REF!,#REF!,#REF!,#REF!,#REF!,#REF!,#REF!,#REF!,#REF!,#REF!,#REF!,#REF!,#REF!,#REF!,#REF!,#REF!,#REF!,#REF!,#REF!,#REF!,#REF!,#REF!,#REF!,#REF!,#REF!,#REF!,#REF!,#REF!,#REF!,#REF!,#REF!,#REF!,#REF!,#REF!)</f>
        <v>0</v>
      </c>
      <c r="R174" s="259"/>
      <c r="S174" s="259"/>
      <c r="T174" s="260"/>
      <c r="U174" s="258">
        <f>COUNT(#REF!,#REF!,#REF!,#REF!,#REF!,#REF!,#REF!,#REF!,#REF!,#REF!,#REF!,#REF!,#REF!,#REF!,#REF!,#REF!,#REF!,#REF!,#REF!,#REF!,#REF!,#REF!,#REF!,#REF!,#REF!,#REF!,#REF!,#REF!,#REF!,#REF!,#REF!,#REF!,#REF!,#REF!,#REF!,#REF!,#REF!,#REF!,#REF!,#REF!,#REF!,#REF!,#REF!,#REF!,#REF!,#REF!,#REF!,#REF!,#REF!,#REF!,#REF!,#REF!)</f>
        <v>0</v>
      </c>
      <c r="V174" s="259"/>
      <c r="W174" s="259"/>
      <c r="X174" s="260"/>
      <c r="Y174" s="258">
        <f>COUNT(#REF!,#REF!,#REF!,#REF!,#REF!,#REF!,#REF!,#REF!,#REF!,#REF!,#REF!,#REF!,#REF!,#REF!,#REF!,#REF!,#REF!,#REF!,#REF!,#REF!,#REF!,#REF!,#REF!,#REF!,#REF!,#REF!,#REF!,#REF!,#REF!,#REF!,#REF!,#REF!,#REF!,#REF!,#REF!,#REF!,#REF!,#REF!,#REF!,#REF!,#REF!,#REF!,#REF!,#REF!,#REF!,#REF!,#REF!,#REF!,#REF!,#REF!,#REF!,#REF!)</f>
        <v>0</v>
      </c>
      <c r="Z174" s="259"/>
      <c r="AA174" s="259"/>
      <c r="AB174" s="260"/>
      <c r="AC174" s="258">
        <f>COUNT(#REF!,#REF!,#REF!,#REF!,#REF!,#REF!,#REF!,#REF!,#REF!,#REF!,#REF!,#REF!,#REF!,#REF!,#REF!,#REF!,#REF!,#REF!,#REF!,#REF!,#REF!,#REF!,#REF!,#REF!,#REF!,#REF!,#REF!,#REF!,#REF!,#REF!,#REF!,#REF!,#REF!,#REF!,#REF!,#REF!,#REF!,#REF!,#REF!,#REF!,#REF!,#REF!,#REF!,#REF!,#REF!,#REF!,#REF!,#REF!,#REF!,#REF!,#REF!,#REF!)</f>
        <v>0</v>
      </c>
      <c r="AD174" s="259"/>
      <c r="AE174" s="259"/>
      <c r="AF174" s="260"/>
      <c r="AG174" s="258">
        <f>COUNT(#REF!,#REF!,#REF!,#REF!,#REF!,#REF!,#REF!,#REF!,#REF!,#REF!,#REF!,#REF!,#REF!,#REF!,#REF!,#REF!,#REF!,#REF!,#REF!,#REF!,#REF!,#REF!,#REF!,#REF!,#REF!,#REF!,#REF!,#REF!,#REF!,#REF!,#REF!,#REF!,#REF!,#REF!,#REF!,#REF!,#REF!,#REF!,#REF!,#REF!,#REF!,#REF!,#REF!,#REF!,#REF!,#REF!,#REF!,#REF!,#REF!,#REF!,#REF!,#REF!)</f>
        <v>0</v>
      </c>
      <c r="AH174" s="259"/>
      <c r="AI174" s="259"/>
      <c r="AJ174" s="260"/>
      <c r="AK174" s="258">
        <f>COUNT(#REF!,#REF!,#REF!,#REF!,#REF!,#REF!,#REF!,#REF!,#REF!,#REF!,#REF!,#REF!,#REF!,#REF!,#REF!,#REF!,#REF!,#REF!,#REF!,#REF!,#REF!,#REF!,#REF!,#REF!,#REF!,#REF!,#REF!,#REF!,#REF!,#REF!,#REF!,#REF!,#REF!,#REF!,#REF!,#REF!,#REF!,#REF!,#REF!,#REF!,#REF!,#REF!,#REF!,#REF!,#REF!,#REF!,#REF!,#REF!,#REF!,#REF!,#REF!,#REF!)</f>
        <v>0</v>
      </c>
      <c r="AL174" s="259"/>
      <c r="AM174" s="259"/>
      <c r="AN174" s="260"/>
      <c r="AO174" s="258">
        <f>COUNT(#REF!,#REF!,#REF!,#REF!,#REF!,#REF!,#REF!,#REF!,#REF!,#REF!,#REF!,#REF!,#REF!,#REF!,#REF!,#REF!,#REF!,#REF!,#REF!,#REF!,#REF!,#REF!,#REF!,#REF!,#REF!,#REF!,#REF!,#REF!,#REF!,#REF!,#REF!,#REF!,#REF!,#REF!,#REF!,#REF!,#REF!,#REF!,#REF!,#REF!,#REF!,#REF!,#REF!,#REF!,#REF!,#REF!,#REF!,#REF!,#REF!,#REF!,#REF!,#REF!)</f>
        <v>0</v>
      </c>
      <c r="AP174" s="259"/>
      <c r="AQ174" s="259"/>
      <c r="AR174" s="260"/>
      <c r="AS174" s="258">
        <f>COUNT(#REF!,#REF!,#REF!,#REF!,#REF!,#REF!,#REF!,#REF!,#REF!,#REF!,#REF!,#REF!,#REF!,#REF!,#REF!,#REF!,#REF!,#REF!,#REF!,#REF!,#REF!,#REF!,#REF!,#REF!,#REF!,#REF!,#REF!,#REF!,#REF!,#REF!,#REF!,#REF!,#REF!,#REF!,#REF!,#REF!,#REF!,#REF!,#REF!,#REF!,#REF!,#REF!,#REF!,#REF!,#REF!,#REF!,#REF!,#REF!,#REF!,#REF!,#REF!,#REF!)</f>
        <v>0</v>
      </c>
      <c r="AT174" s="259"/>
      <c r="AU174" s="259"/>
      <c r="AV174" s="260"/>
      <c r="AW174" s="258">
        <f>COUNT(#REF!,#REF!,#REF!,#REF!,#REF!,#REF!,#REF!,#REF!,#REF!,#REF!,#REF!,#REF!,#REF!,#REF!,#REF!,#REF!,#REF!,#REF!,#REF!,#REF!,#REF!,#REF!,#REF!,#REF!,#REF!,#REF!,#REF!,#REF!,#REF!,#REF!,#REF!,#REF!,#REF!,#REF!,#REF!,#REF!,#REF!,#REF!,#REF!,#REF!,#REF!,#REF!,#REF!,#REF!,#REF!,#REF!,#REF!,#REF!,#REF!,#REF!,#REF!,#REF!)</f>
        <v>0</v>
      </c>
      <c r="AX174" s="259"/>
      <c r="AY174" s="259"/>
      <c r="AZ174" s="260"/>
      <c r="BA174" s="258">
        <f>COUNT(#REF!,#REF!,#REF!,#REF!,#REF!,#REF!,#REF!,#REF!,#REF!,#REF!,#REF!,#REF!,#REF!,#REF!,#REF!,#REF!,#REF!,#REF!,#REF!,#REF!,#REF!,#REF!,#REF!,#REF!,#REF!,#REF!,#REF!,#REF!,#REF!,#REF!,#REF!,#REF!,#REF!,#REF!,#REF!,#REF!,#REF!,#REF!,#REF!,#REF!,#REF!,#REF!,#REF!,#REF!,#REF!,#REF!,#REF!,#REF!,#REF!,#REF!,#REF!,#REF!)</f>
        <v>0</v>
      </c>
      <c r="BB174" s="259"/>
      <c r="BC174" s="259"/>
      <c r="BD174" s="260"/>
      <c r="BF174" s="22">
        <f>SUM(I174:BD174)</f>
        <v>0</v>
      </c>
    </row>
    <row r="175" spans="1:58" ht="13.5" customHeight="1" x14ac:dyDescent="0.2">
      <c r="G175" s="275"/>
      <c r="H175" s="49"/>
      <c r="I175" s="258"/>
      <c r="J175" s="259"/>
      <c r="K175" s="259"/>
      <c r="L175" s="260"/>
      <c r="M175" s="258">
        <f>COUNT(#REF!,#REF!,#REF!,#REF!,#REF!,#REF!,#REF!,#REF!,#REF!,#REF!,#REF!,#REF!,#REF!,#REF!,#REF!,#REF!,#REF!,#REF!,#REF!,#REF!,#REF!,#REF!,#REF!,#REF!,#REF!,#REF!,#REF!,#REF!,#REF!,#REF!,#REF!,#REF!,#REF!,#REF!,#REF!,#REF!,#REF!,#REF!,#REF!,#REF!,#REF!,#REF!,#REF!,#REF!,#REF!,#REF!,#REF!,#REF!,#REF!,#REF!)</f>
        <v>0</v>
      </c>
      <c r="N175" s="259"/>
      <c r="O175" s="259"/>
      <c r="P175" s="260"/>
      <c r="Q175" s="258">
        <f>COUNT(#REF!,#REF!,#REF!,#REF!,#REF!,#REF!,#REF!,#REF!,#REF!,#REF!,#REF!,#REF!,#REF!,#REF!,#REF!,#REF!,#REF!,#REF!,#REF!,#REF!,#REF!,#REF!,#REF!,#REF!,#REF!,#REF!,#REF!,#REF!,#REF!,#REF!,#REF!,#REF!,#REF!,#REF!,#REF!,#REF!,#REF!,#REF!,#REF!,#REF!,#REF!,#REF!,#REF!,#REF!,#REF!,#REF!,#REF!,#REF!,#REF!,#REF!)</f>
        <v>0</v>
      </c>
      <c r="R175" s="259"/>
      <c r="S175" s="259"/>
      <c r="T175" s="260"/>
      <c r="U175" s="258">
        <f>COUNT(#REF!,#REF!,#REF!,#REF!,#REF!,#REF!,#REF!,#REF!,#REF!,#REF!,#REF!,#REF!,#REF!,#REF!,#REF!,#REF!,#REF!,#REF!,#REF!,#REF!,#REF!,#REF!,#REF!,#REF!,#REF!,#REF!,#REF!,#REF!,#REF!,#REF!,#REF!,#REF!,#REF!,#REF!,#REF!,#REF!,#REF!,#REF!,#REF!,#REF!,#REF!,#REF!,#REF!,#REF!,#REF!,#REF!,#REF!,#REF!,#REF!,#REF!)</f>
        <v>0</v>
      </c>
      <c r="V175" s="259"/>
      <c r="W175" s="259"/>
      <c r="X175" s="260"/>
      <c r="Y175" s="258">
        <f>COUNT(#REF!,#REF!,#REF!,#REF!,#REF!,#REF!,#REF!,#REF!,#REF!,#REF!,#REF!,#REF!,#REF!,#REF!,#REF!,#REF!,#REF!,#REF!,#REF!,#REF!,#REF!,#REF!,#REF!,#REF!,#REF!,#REF!,#REF!,#REF!,#REF!,#REF!,#REF!,#REF!,#REF!,#REF!,#REF!,#REF!,#REF!,#REF!,#REF!,#REF!,#REF!,#REF!,#REF!,#REF!,#REF!,#REF!,#REF!,#REF!,#REF!,#REF!)</f>
        <v>0</v>
      </c>
      <c r="Z175" s="259"/>
      <c r="AA175" s="259"/>
      <c r="AB175" s="260"/>
      <c r="AC175" s="258">
        <f>COUNT(#REF!,#REF!,#REF!,#REF!,#REF!,#REF!,#REF!,#REF!,#REF!,#REF!,#REF!,#REF!,#REF!,#REF!,#REF!,#REF!,#REF!,#REF!,#REF!,#REF!,#REF!,#REF!,#REF!,#REF!,#REF!,#REF!,#REF!,#REF!,#REF!,#REF!,#REF!,#REF!,#REF!,#REF!,#REF!,#REF!,#REF!,#REF!,#REF!,#REF!,#REF!,#REF!,#REF!,#REF!,#REF!,#REF!,#REF!,#REF!,#REF!,#REF!)</f>
        <v>0</v>
      </c>
      <c r="AD175" s="259"/>
      <c r="AE175" s="259"/>
      <c r="AF175" s="260"/>
      <c r="AG175" s="258">
        <f>COUNT(#REF!,#REF!,#REF!,#REF!,#REF!,#REF!,#REF!,#REF!,#REF!,#REF!,#REF!,#REF!,#REF!,#REF!,#REF!,#REF!,#REF!,#REF!,#REF!,#REF!,#REF!,#REF!,#REF!,#REF!,#REF!,#REF!,#REF!,#REF!,#REF!,#REF!,#REF!,#REF!,#REF!,#REF!,#REF!,#REF!,#REF!,#REF!,#REF!,#REF!,#REF!,#REF!,#REF!,#REF!,#REF!,#REF!,#REF!,#REF!,#REF!,#REF!)</f>
        <v>0</v>
      </c>
      <c r="AH175" s="259"/>
      <c r="AI175" s="259"/>
      <c r="AJ175" s="260"/>
      <c r="AK175" s="258">
        <f>COUNT(#REF!,#REF!,#REF!,#REF!,#REF!,#REF!,#REF!,#REF!,#REF!,#REF!,#REF!,#REF!,#REF!,#REF!,#REF!,#REF!,#REF!,#REF!,#REF!,#REF!,#REF!,#REF!,#REF!,#REF!,#REF!,#REF!,#REF!,#REF!,#REF!,#REF!,#REF!,#REF!,#REF!,#REF!,#REF!,#REF!,#REF!,#REF!,#REF!,#REF!,#REF!,#REF!,#REF!,#REF!,#REF!,#REF!,#REF!,#REF!,#REF!,#REF!)</f>
        <v>0</v>
      </c>
      <c r="AL175" s="259"/>
      <c r="AM175" s="259"/>
      <c r="AN175" s="260"/>
      <c r="AO175" s="258">
        <f>COUNT(#REF!,#REF!,#REF!,#REF!,#REF!,#REF!,#REF!,#REF!,#REF!,#REF!,#REF!,#REF!,#REF!,#REF!,#REF!,#REF!,#REF!,#REF!,#REF!,#REF!,#REF!,#REF!,#REF!,#REF!,#REF!,#REF!,#REF!,#REF!,#REF!,#REF!,#REF!,#REF!,#REF!,#REF!,#REF!,#REF!,#REF!,#REF!,#REF!,#REF!,#REF!,#REF!,#REF!,#REF!,#REF!,#REF!,#REF!,#REF!,#REF!,#REF!)</f>
        <v>0</v>
      </c>
      <c r="AP175" s="259"/>
      <c r="AQ175" s="259"/>
      <c r="AR175" s="260"/>
      <c r="AS175" s="258">
        <f>COUNT(#REF!,#REF!,#REF!,#REF!,#REF!,#REF!,#REF!,#REF!,#REF!,#REF!,#REF!,#REF!,#REF!,#REF!,#REF!,#REF!,#REF!,#REF!,#REF!,#REF!,#REF!,#REF!,#REF!,#REF!,#REF!,#REF!,#REF!,#REF!,#REF!,#REF!,#REF!,#REF!,#REF!,#REF!,#REF!,#REF!,#REF!,#REF!,#REF!,#REF!,#REF!,#REF!,#REF!,#REF!,#REF!,#REF!,#REF!,#REF!,#REF!,#REF!)</f>
        <v>0</v>
      </c>
      <c r="AT175" s="259"/>
      <c r="AU175" s="259"/>
      <c r="AV175" s="260"/>
      <c r="AW175" s="258">
        <f>COUNT(#REF!,#REF!,#REF!,#REF!,#REF!,#REF!,#REF!,#REF!,#REF!,#REF!,#REF!,#REF!,#REF!,#REF!,#REF!,#REF!,#REF!,#REF!,#REF!,#REF!,#REF!,#REF!,#REF!,#REF!,#REF!,#REF!,#REF!,#REF!,#REF!,#REF!,#REF!,#REF!,#REF!,#REF!,#REF!,#REF!,#REF!,#REF!,#REF!,#REF!,#REF!,#REF!,#REF!,#REF!,#REF!,#REF!,#REF!,#REF!,#REF!,#REF!)</f>
        <v>0</v>
      </c>
      <c r="AX175" s="259"/>
      <c r="AY175" s="259"/>
      <c r="AZ175" s="260"/>
      <c r="BA175" s="258">
        <f>COUNT(#REF!,#REF!,#REF!,#REF!,#REF!,#REF!,#REF!,#REF!,#REF!,#REF!,#REF!,#REF!,#REF!,#REF!,#REF!,#REF!,#REF!,#REF!,#REF!,#REF!,#REF!,#REF!,#REF!,#REF!,#REF!,#REF!,#REF!,#REF!,#REF!,#REF!,#REF!,#REF!,#REF!,#REF!,#REF!,#REF!,#REF!,#REF!,#REF!,#REF!,#REF!,#REF!,#REF!,#REF!,#REF!,#REF!,#REF!,#REF!,#REF!,#REF!)</f>
        <v>0</v>
      </c>
      <c r="BB175" s="259"/>
      <c r="BC175" s="259"/>
      <c r="BD175" s="260"/>
      <c r="BE175" s="23" t="s">
        <v>37</v>
      </c>
      <c r="BF175" s="22">
        <f>SUM(I175:BD175)</f>
        <v>0</v>
      </c>
    </row>
    <row r="176" spans="1:58" ht="26.25" customHeight="1" x14ac:dyDescent="0.25">
      <c r="B176" s="23" t="s">
        <v>35</v>
      </c>
      <c r="G176" s="275"/>
      <c r="H176" s="51"/>
      <c r="I176" s="261" t="e">
        <f>I175/I174</f>
        <v>#DIV/0!</v>
      </c>
      <c r="J176" s="261"/>
      <c r="K176" s="261"/>
      <c r="L176" s="261"/>
      <c r="M176" s="261" t="e">
        <f>M175/M174</f>
        <v>#DIV/0!</v>
      </c>
      <c r="N176" s="261"/>
      <c r="O176" s="261"/>
      <c r="P176" s="261"/>
      <c r="Q176" s="261" t="e">
        <f t="shared" ref="Q176" si="7">Q175/Q174</f>
        <v>#DIV/0!</v>
      </c>
      <c r="R176" s="261"/>
      <c r="S176" s="261"/>
      <c r="T176" s="261"/>
      <c r="U176" s="261" t="e">
        <f t="shared" ref="U176" si="8">U175/U174</f>
        <v>#DIV/0!</v>
      </c>
      <c r="V176" s="261"/>
      <c r="W176" s="261"/>
      <c r="X176" s="261"/>
      <c r="Y176" s="261" t="e">
        <f t="shared" ref="Y176" si="9">Y175/Y174</f>
        <v>#DIV/0!</v>
      </c>
      <c r="Z176" s="261"/>
      <c r="AA176" s="261"/>
      <c r="AB176" s="261"/>
      <c r="AC176" s="261" t="e">
        <f t="shared" ref="AC176" si="10">AC175/AC174</f>
        <v>#DIV/0!</v>
      </c>
      <c r="AD176" s="261"/>
      <c r="AE176" s="261"/>
      <c r="AF176" s="261"/>
      <c r="AG176" s="261" t="e">
        <f t="shared" ref="AG176" si="11">AG175/AG174</f>
        <v>#DIV/0!</v>
      </c>
      <c r="AH176" s="261"/>
      <c r="AI176" s="261"/>
      <c r="AJ176" s="261"/>
      <c r="AK176" s="261" t="e">
        <f t="shared" ref="AK176" si="12">AK175/AK174</f>
        <v>#DIV/0!</v>
      </c>
      <c r="AL176" s="261"/>
      <c r="AM176" s="261"/>
      <c r="AN176" s="261"/>
      <c r="AO176" s="261" t="e">
        <f t="shared" ref="AO176" si="13">AO175/AO174</f>
        <v>#DIV/0!</v>
      </c>
      <c r="AP176" s="261"/>
      <c r="AQ176" s="261"/>
      <c r="AR176" s="261"/>
      <c r="AS176" s="261" t="e">
        <f t="shared" ref="AS176" si="14">AS175/AS174</f>
        <v>#DIV/0!</v>
      </c>
      <c r="AT176" s="261"/>
      <c r="AU176" s="261"/>
      <c r="AV176" s="261"/>
      <c r="AW176" s="261" t="e">
        <f t="shared" ref="AW176" si="15">AW175/AW174</f>
        <v>#DIV/0!</v>
      </c>
      <c r="AX176" s="261"/>
      <c r="AY176" s="261"/>
      <c r="AZ176" s="261"/>
      <c r="BA176" s="261" t="e">
        <f t="shared" ref="BA176" si="16">BA175/BA174</f>
        <v>#DIV/0!</v>
      </c>
      <c r="BB176" s="261"/>
      <c r="BC176" s="261"/>
      <c r="BD176" s="261"/>
      <c r="BE176" s="30">
        <v>0.873</v>
      </c>
      <c r="BF176" s="22" t="e">
        <f>100/BF174*BF175</f>
        <v>#DIV/0!</v>
      </c>
    </row>
    <row r="177" spans="2:58" ht="12.75" customHeight="1" thickBot="1" x14ac:dyDescent="0.25">
      <c r="B177" s="26" t="s">
        <v>51</v>
      </c>
    </row>
    <row r="178" spans="2:58" ht="20.25" customHeight="1" thickBot="1" x14ac:dyDescent="0.25">
      <c r="G178" s="275" t="s">
        <v>18</v>
      </c>
      <c r="H178" s="50"/>
      <c r="I178" s="258">
        <f>COUNT(#REF!,#REF!,#REF!,#REF!,#REF!,#REF!,#REF!,#REF!,#REF!,#REF!,#REF!,#REF!,#REF!,#REF!,#REF!,#REF!,#REF!,#REF!,#REF!,#REF!,#REF!,#REF!,#REF!,#REF!,#REF!,#REF!,#REF!,#REF!,#REF!,#REF!,#REF!,#REF!,#REF!,#REF!,#REF!,#REF!,#REF!,#REF!)</f>
        <v>0</v>
      </c>
      <c r="J178" s="259"/>
      <c r="K178" s="259"/>
      <c r="L178" s="260"/>
      <c r="M178" s="258">
        <f>COUNT(#REF!,#REF!,#REF!,#REF!,#REF!,#REF!,#REF!,#REF!,#REF!,#REF!,#REF!,#REF!,#REF!,#REF!,#REF!,#REF!,#REF!,#REF!,#REF!,#REF!,#REF!,#REF!,#REF!,#REF!,#REF!,#REF!,#REF!,#REF!,#REF!,#REF!,#REF!,#REF!,#REF!,#REF!,#REF!,#REF!,#REF!,#REF!)</f>
        <v>0</v>
      </c>
      <c r="N178" s="259"/>
      <c r="O178" s="259"/>
      <c r="P178" s="260"/>
      <c r="Q178" s="258">
        <f>COUNT(#REF!,#REF!,#REF!,#REF!,#REF!,#REF!,#REF!,#REF!,#REF!,#REF!,#REF!,#REF!,#REF!,#REF!,#REF!,#REF!,#REF!,#REF!,#REF!,#REF!,#REF!,#REF!,#REF!,#REF!,#REF!,#REF!,#REF!,#REF!,#REF!,#REF!,#REF!,#REF!,#REF!,#REF!,#REF!,#REF!,#REF!,#REF!)</f>
        <v>0</v>
      </c>
      <c r="R178" s="259"/>
      <c r="S178" s="259"/>
      <c r="T178" s="260"/>
      <c r="U178" s="258">
        <f>COUNT(#REF!,#REF!,#REF!,#REF!,#REF!,#REF!,#REF!,#REF!,#REF!,#REF!,#REF!,#REF!,#REF!,#REF!,#REF!,#REF!,#REF!,#REF!,#REF!,#REF!,#REF!,#REF!,#REF!,#REF!,#REF!,#REF!,#REF!,#REF!,#REF!,#REF!,#REF!,#REF!,#REF!,#REF!,#REF!,#REF!,#REF!,#REF!)</f>
        <v>0</v>
      </c>
      <c r="V178" s="259"/>
      <c r="W178" s="259"/>
      <c r="X178" s="260"/>
      <c r="Y178" s="258">
        <f>COUNT(#REF!,#REF!,#REF!,#REF!,#REF!,#REF!,#REF!,#REF!,#REF!,#REF!,#REF!,#REF!,#REF!,#REF!,#REF!,#REF!,#REF!,#REF!,#REF!,#REF!,#REF!,#REF!,#REF!,#REF!,#REF!,#REF!,#REF!,#REF!,#REF!,#REF!,#REF!,#REF!,#REF!,#REF!,#REF!,#REF!,#REF!,#REF!)</f>
        <v>0</v>
      </c>
      <c r="Z178" s="259"/>
      <c r="AA178" s="259"/>
      <c r="AB178" s="260"/>
      <c r="AC178" s="258">
        <f>COUNT(#REF!,#REF!,#REF!,#REF!,#REF!,#REF!,#REF!,#REF!,#REF!,#REF!,#REF!,#REF!,#REF!,#REF!,#REF!,#REF!,#REF!,#REF!,#REF!,#REF!,#REF!,#REF!,#REF!,#REF!,#REF!,#REF!,#REF!,#REF!,#REF!,#REF!,#REF!,#REF!,#REF!,#REF!,#REF!,#REF!,#REF!,#REF!)</f>
        <v>0</v>
      </c>
      <c r="AD178" s="259"/>
      <c r="AE178" s="259"/>
      <c r="AF178" s="260"/>
      <c r="AG178" s="258">
        <f>COUNT(#REF!,#REF!,#REF!,#REF!,#REF!,#REF!,#REF!,#REF!,#REF!,#REF!,#REF!,#REF!,#REF!,#REF!,#REF!,#REF!,#REF!,#REF!,#REF!,#REF!,#REF!,#REF!,#REF!,#REF!,#REF!,#REF!,#REF!,#REF!,#REF!,#REF!,#REF!,#REF!,#REF!,#REF!,#REF!,#REF!,#REF!,#REF!)</f>
        <v>0</v>
      </c>
      <c r="AH178" s="259"/>
      <c r="AI178" s="259"/>
      <c r="AJ178" s="260"/>
      <c r="AK178" s="258">
        <f>COUNT(#REF!,#REF!,#REF!,#REF!,#REF!,#REF!,#REF!,#REF!,#REF!,#REF!,#REF!,#REF!,#REF!,#REF!,#REF!,#REF!,#REF!,#REF!,#REF!,#REF!,#REF!,#REF!,#REF!,#REF!,#REF!,#REF!,#REF!,#REF!,#REF!,#REF!,#REF!,#REF!,#REF!,#REF!,#REF!,#REF!,#REF!,#REF!)</f>
        <v>0</v>
      </c>
      <c r="AL178" s="259"/>
      <c r="AM178" s="259"/>
      <c r="AN178" s="260"/>
      <c r="AO178" s="258">
        <f>COUNT(#REF!,#REF!,#REF!,#REF!,#REF!,#REF!,#REF!,#REF!,#REF!,#REF!,#REF!,#REF!,#REF!,#REF!,#REF!,#REF!,#REF!,#REF!,#REF!,#REF!,#REF!,#REF!,#REF!,#REF!,#REF!,#REF!,#REF!,#REF!,#REF!,#REF!,#REF!,#REF!,#REF!,#REF!,#REF!,#REF!,#REF!,#REF!)</f>
        <v>0</v>
      </c>
      <c r="AP178" s="259"/>
      <c r="AQ178" s="259"/>
      <c r="AR178" s="260"/>
      <c r="AS178" s="258">
        <f>COUNT(#REF!,#REF!,#REF!,#REF!,#REF!,#REF!,#REF!,#REF!,#REF!,#REF!,#REF!,#REF!,#REF!,#REF!,#REF!,#REF!,#REF!,#REF!,#REF!,#REF!,#REF!,#REF!,#REF!,#REF!,#REF!,#REF!,#REF!,#REF!,#REF!,#REF!,#REF!,#REF!,#REF!,#REF!,#REF!,#REF!,#REF!,#REF!)</f>
        <v>0</v>
      </c>
      <c r="AT178" s="259"/>
      <c r="AU178" s="259"/>
      <c r="AV178" s="260"/>
      <c r="AW178" s="258">
        <f>COUNT(#REF!,#REF!,#REF!,#REF!,#REF!,#REF!,#REF!,#REF!,#REF!,#REF!,#REF!,#REF!,#REF!,#REF!,#REF!,#REF!,#REF!,#REF!,#REF!,#REF!,#REF!,#REF!,#REF!,#REF!,#REF!,#REF!,#REF!,#REF!,#REF!,#REF!,#REF!,#REF!,#REF!,#REF!,#REF!,#REF!,#REF!,#REF!)</f>
        <v>0</v>
      </c>
      <c r="AX178" s="259"/>
      <c r="AY178" s="259"/>
      <c r="AZ178" s="260"/>
      <c r="BA178" s="258">
        <f>COUNT(#REF!,#REF!,#REF!,#REF!,#REF!,#REF!,#REF!,#REF!,#REF!,#REF!,#REF!,#REF!,#REF!,#REF!,#REF!,#REF!,#REF!,#REF!,#REF!,#REF!,#REF!,#REF!,#REF!,#REF!,#REF!,#REF!,#REF!,#REF!,#REF!,#REF!,#REF!,#REF!,#REF!,#REF!,#REF!,#REF!,#REF!,#REF!)</f>
        <v>0</v>
      </c>
      <c r="BB178" s="259"/>
      <c r="BC178" s="259"/>
      <c r="BD178" s="260"/>
      <c r="BF178" s="22">
        <f>SUM(I178:BD178)</f>
        <v>0</v>
      </c>
    </row>
    <row r="179" spans="2:58" ht="26.25" customHeight="1" x14ac:dyDescent="0.2">
      <c r="G179" s="275"/>
      <c r="H179" s="49"/>
      <c r="I179" s="258">
        <f>COUNT(#REF!,#REF!,#REF!,#REF!,#REF!,#REF!,#REF!,#REF!,#REF!,#REF!,#REF!,#REF!,#REF!,#REF!,#REF!,#REF!,#REF!,#REF!,#REF!,#REF!,#REF!,#REF!,#REF!,#REF!,#REF!,#REF!,#REF!,#REF!,#REF!,#REF!,#REF!,#REF!,#REF!,#REF!,#REF!,#REF!,#REF!,#REF!)</f>
        <v>0</v>
      </c>
      <c r="J179" s="259"/>
      <c r="K179" s="259"/>
      <c r="L179" s="260"/>
      <c r="M179" s="258">
        <f>COUNT(#REF!,#REF!,#REF!,#REF!,#REF!,#REF!,#REF!,#REF!,#REF!,#REF!,#REF!,#REF!,#REF!,#REF!,#REF!,#REF!,#REF!,#REF!,#REF!,#REF!,#REF!,#REF!,#REF!,#REF!,#REF!,#REF!,#REF!,#REF!,#REF!,#REF!,#REF!,#REF!,#REF!,#REF!,#REF!,#REF!,#REF!,#REF!)</f>
        <v>0</v>
      </c>
      <c r="N179" s="259"/>
      <c r="O179" s="259"/>
      <c r="P179" s="260"/>
      <c r="Q179" s="258">
        <f>COUNT(#REF!,#REF!,#REF!,#REF!,#REF!,#REF!,#REF!,#REF!,#REF!,#REF!,#REF!,#REF!,#REF!,#REF!,#REF!,#REF!,#REF!,#REF!,#REF!,#REF!,#REF!,#REF!,#REF!,#REF!,#REF!,#REF!,#REF!,#REF!,#REF!,#REF!,#REF!,#REF!,#REF!,#REF!,#REF!,#REF!,#REF!,#REF!)</f>
        <v>0</v>
      </c>
      <c r="R179" s="259"/>
      <c r="S179" s="259"/>
      <c r="T179" s="260"/>
      <c r="U179" s="258">
        <f>COUNT(#REF!,#REF!,#REF!,#REF!,#REF!,#REF!,#REF!,#REF!,#REF!,#REF!,#REF!,#REF!,#REF!,#REF!,#REF!,#REF!,#REF!,#REF!,#REF!,#REF!,#REF!,#REF!,#REF!,#REF!,#REF!,#REF!,#REF!,#REF!,#REF!,#REF!,#REF!,#REF!,#REF!,#REF!,#REF!,#REF!,#REF!,#REF!)</f>
        <v>0</v>
      </c>
      <c r="V179" s="259"/>
      <c r="W179" s="259"/>
      <c r="X179" s="260"/>
      <c r="Y179" s="258">
        <f>COUNT(#REF!,#REF!,#REF!,#REF!,#REF!,#REF!,#REF!,#REF!,#REF!,#REF!,#REF!,#REF!,#REF!,#REF!,#REF!,#REF!,#REF!,#REF!,#REF!,#REF!,#REF!,#REF!,#REF!,#REF!,#REF!,#REF!,#REF!,#REF!,#REF!,#REF!,#REF!,#REF!,#REF!,#REF!,#REF!,#REF!,#REF!,#REF!)</f>
        <v>0</v>
      </c>
      <c r="Z179" s="259"/>
      <c r="AA179" s="259"/>
      <c r="AB179" s="260"/>
      <c r="AC179" s="258">
        <f>COUNT(#REF!,#REF!,#REF!,#REF!,#REF!,#REF!,#REF!,#REF!,#REF!,#REF!,#REF!,#REF!,#REF!,#REF!,#REF!,#REF!,#REF!,#REF!,#REF!,#REF!,#REF!,#REF!,#REF!,#REF!,#REF!,#REF!,#REF!,#REF!,#REF!,#REF!,#REF!,#REF!,#REF!,#REF!,#REF!,#REF!,#REF!,#REF!)</f>
        <v>0</v>
      </c>
      <c r="AD179" s="259"/>
      <c r="AE179" s="259"/>
      <c r="AF179" s="260"/>
      <c r="AG179" s="258">
        <f>COUNT(#REF!,#REF!,#REF!,#REF!,#REF!,#REF!,#REF!,#REF!,#REF!,#REF!,#REF!,#REF!,#REF!,#REF!,#REF!,#REF!,#REF!,#REF!,#REF!,#REF!,#REF!,#REF!,#REF!,#REF!,#REF!,#REF!,#REF!,#REF!,#REF!,#REF!,#REF!,#REF!,#REF!,#REF!,#REF!,#REF!,#REF!,#REF!)</f>
        <v>0</v>
      </c>
      <c r="AH179" s="259"/>
      <c r="AI179" s="259"/>
      <c r="AJ179" s="260"/>
      <c r="AK179" s="258">
        <f>COUNT(#REF!,#REF!,#REF!,#REF!,#REF!,#REF!,#REF!,#REF!,#REF!,#REF!,#REF!,#REF!,#REF!,#REF!,#REF!,#REF!,#REF!,#REF!,#REF!,#REF!,#REF!,#REF!,#REF!,#REF!,#REF!,#REF!,#REF!,#REF!,#REF!,#REF!,#REF!,#REF!,#REF!,#REF!,#REF!,#REF!,#REF!,#REF!)</f>
        <v>0</v>
      </c>
      <c r="AL179" s="259"/>
      <c r="AM179" s="259"/>
      <c r="AN179" s="260"/>
      <c r="AO179" s="258">
        <f>COUNT(#REF!,#REF!,#REF!,#REF!,#REF!,#REF!,#REF!,#REF!,#REF!,#REF!,#REF!,#REF!,#REF!,#REF!,#REF!,#REF!,#REF!,#REF!,#REF!,#REF!,#REF!,#REF!,#REF!,#REF!,#REF!,#REF!,#REF!,#REF!,#REF!,#REF!,#REF!,#REF!,#REF!,#REF!,#REF!,#REF!,#REF!,#REF!)</f>
        <v>0</v>
      </c>
      <c r="AP179" s="259"/>
      <c r="AQ179" s="259"/>
      <c r="AR179" s="260"/>
      <c r="AS179" s="258">
        <f>COUNT(#REF!,#REF!,#REF!,#REF!,#REF!,#REF!,#REF!,#REF!,#REF!,#REF!,#REF!,#REF!,#REF!,#REF!,#REF!,#REF!,#REF!,#REF!,#REF!,#REF!,#REF!,#REF!,#REF!,#REF!,#REF!,#REF!,#REF!,#REF!,#REF!,#REF!,#REF!,#REF!,#REF!,#REF!,#REF!,#REF!,#REF!,#REF!)</f>
        <v>0</v>
      </c>
      <c r="AT179" s="259"/>
      <c r="AU179" s="259"/>
      <c r="AV179" s="260"/>
      <c r="AW179" s="258">
        <f>COUNT(#REF!,#REF!,#REF!,#REF!,#REF!,#REF!,#REF!,#REF!,#REF!,#REF!,#REF!,#REF!,#REF!,#REF!,#REF!,#REF!,#REF!,#REF!,#REF!,#REF!,#REF!,#REF!,#REF!,#REF!,#REF!,#REF!,#REF!,#REF!,#REF!,#REF!,#REF!,#REF!,#REF!,#REF!,#REF!,#REF!,#REF!,#REF!)</f>
        <v>0</v>
      </c>
      <c r="AX179" s="259"/>
      <c r="AY179" s="259"/>
      <c r="AZ179" s="260"/>
      <c r="BA179" s="258">
        <f>COUNT(#REF!,#REF!,#REF!,#REF!,#REF!,#REF!,#REF!,#REF!,#REF!,#REF!,#REF!,#REF!,#REF!,#REF!,#REF!,#REF!,#REF!,#REF!,#REF!,#REF!,#REF!,#REF!,#REF!,#REF!,#REF!,#REF!,#REF!,#REF!,#REF!,#REF!,#REF!,#REF!,#REF!,#REF!,#REF!,#REF!,#REF!,#REF!)</f>
        <v>0</v>
      </c>
      <c r="BB179" s="259"/>
      <c r="BC179" s="259"/>
      <c r="BD179" s="260"/>
      <c r="BE179" s="31">
        <f>100/77*64</f>
        <v>83.116883116883116</v>
      </c>
      <c r="BF179" s="22">
        <f>SUM(I179:BD179)</f>
        <v>0</v>
      </c>
    </row>
    <row r="180" spans="2:58" ht="27.75" customHeight="1" x14ac:dyDescent="0.25">
      <c r="B180" s="23" t="s">
        <v>35</v>
      </c>
      <c r="G180" s="275"/>
      <c r="H180" s="48"/>
      <c r="I180" s="261" t="e">
        <f>I179/I178</f>
        <v>#DIV/0!</v>
      </c>
      <c r="J180" s="261"/>
      <c r="K180" s="261"/>
      <c r="L180" s="261"/>
      <c r="M180" s="261" t="e">
        <f t="shared" ref="M180" si="17">M179/M178</f>
        <v>#DIV/0!</v>
      </c>
      <c r="N180" s="261"/>
      <c r="O180" s="261"/>
      <c r="P180" s="261"/>
      <c r="Q180" s="261" t="e">
        <f t="shared" ref="Q180" si="18">Q179/Q178</f>
        <v>#DIV/0!</v>
      </c>
      <c r="R180" s="261"/>
      <c r="S180" s="261"/>
      <c r="T180" s="261"/>
      <c r="U180" s="261" t="e">
        <f t="shared" ref="U180" si="19">U179/U178</f>
        <v>#DIV/0!</v>
      </c>
      <c r="V180" s="261"/>
      <c r="W180" s="261"/>
      <c r="X180" s="261"/>
      <c r="Y180" s="278" t="e">
        <f t="shared" ref="Y180" si="20">Y179/Y178</f>
        <v>#DIV/0!</v>
      </c>
      <c r="Z180" s="278"/>
      <c r="AA180" s="278"/>
      <c r="AB180" s="278"/>
      <c r="AC180" s="278" t="e">
        <f t="shared" ref="AC180" si="21">AC179/AC178</f>
        <v>#DIV/0!</v>
      </c>
      <c r="AD180" s="278"/>
      <c r="AE180" s="278"/>
      <c r="AF180" s="278"/>
      <c r="AG180" s="278" t="e">
        <f t="shared" ref="AG180" si="22">AG179/AG178</f>
        <v>#DIV/0!</v>
      </c>
      <c r="AH180" s="278"/>
      <c r="AI180" s="278"/>
      <c r="AJ180" s="278"/>
      <c r="AK180" s="278" t="e">
        <f t="shared" ref="AK180" si="23">AK179/AK178</f>
        <v>#DIV/0!</v>
      </c>
      <c r="AL180" s="278"/>
      <c r="AM180" s="278"/>
      <c r="AN180" s="278"/>
      <c r="AO180" s="279" t="e">
        <f t="shared" ref="AO180" si="24">AO179/AO178</f>
        <v>#DIV/0!</v>
      </c>
      <c r="AP180" s="273"/>
      <c r="AQ180" s="273"/>
      <c r="AR180" s="274"/>
      <c r="AS180" s="279" t="e">
        <f t="shared" ref="AS180" si="25">AS179/AS178</f>
        <v>#DIV/0!</v>
      </c>
      <c r="AT180" s="273"/>
      <c r="AU180" s="273"/>
      <c r="AV180" s="274"/>
      <c r="AW180" s="279" t="e">
        <f t="shared" ref="AW180" si="26">AW179/AW178</f>
        <v>#DIV/0!</v>
      </c>
      <c r="AX180" s="273"/>
      <c r="AY180" s="273"/>
      <c r="AZ180" s="280"/>
      <c r="BA180" s="272" t="e">
        <f t="shared" ref="BA180" si="27">BA179/BA178</f>
        <v>#DIV/0!</v>
      </c>
      <c r="BB180" s="273"/>
      <c r="BC180" s="273"/>
      <c r="BD180" s="274"/>
      <c r="BE180" s="32">
        <v>0.81</v>
      </c>
      <c r="BF180" s="22" t="e">
        <f>100/BF178*BF179</f>
        <v>#DIV/0!</v>
      </c>
    </row>
    <row r="181" spans="2:58" ht="26.25" customHeight="1" thickBot="1" x14ac:dyDescent="0.25">
      <c r="B181" s="26" t="s">
        <v>50</v>
      </c>
    </row>
    <row r="182" spans="2:58" ht="21" customHeight="1" thickBot="1" x14ac:dyDescent="0.25">
      <c r="B182" s="33"/>
      <c r="G182" s="275" t="s">
        <v>52</v>
      </c>
      <c r="H182" s="50"/>
      <c r="I182" s="258">
        <f>COUNT(I7:L7,I9:L9,I11:L11,I13:L13,I15:L15,#REF!,#REF!,#REF!,#REF!,#REF!,#REF!,#REF!,#REF!,#REF!,#REF!,#REF!,#REF!,#REF!,#REF!,#REF!,I17:L17,I19:L19,I21:L21,I23:L23,I25:L25,I27:L27,I29:L29,I31:L31,I33:L33,I35:L35,I37:L37,I39:L39,I41:L41,I43:L43,I45:L45,I47:L47,I49:L49,I51:L51,I53:L53,I55:L55,I57:L57,I59:L59,#REF!,I61:L61,#REF!,I63:L63,I65:L65,I67:L67,I69:L69,I71:L71,I73:L73,I75:L75,I77:L77,I79:L79,I81:L81,I83:L83,I85:L85,I87:L87,I89:L89,I91:L91,I93:L93,I95:L95,I97:L97,I99:L99,I101:L101,I103:L103,I105:L105,I107:L107,I109:L109,I111:L111,I113:L113,I115:L115,I117:L117,I119:L119,I121:L121,I123:L123,I125:L125,I127:L127,I129:L129,I131:L131,I133:L133,I135:L135,I137:L137,I139:L139,I141:L141,I143:L143,I145:L145,I147:L147, I149:L149, I151:L151, I153:L153, I155:L155, I157:L157, I159:L159, I161:L161, I163:L163, I165:L165, I167:L167,I169:L169)</f>
        <v>0</v>
      </c>
      <c r="J182" s="259"/>
      <c r="K182" s="259"/>
      <c r="L182" s="260"/>
      <c r="M182" s="258">
        <f>COUNT(M7:P7,M9:P9,M11:P11,M13:P13,M15:P15,#REF!,#REF!,#REF!,#REF!,#REF!,#REF!,#REF!,#REF!,#REF!,#REF!,#REF!,#REF!,#REF!,#REF!,#REF!,M17:P17,M19:P19,M21:P21,M23:P23,M25:P25,M27:P27,M29:P29,M31:P31,M33:P33,M35:P35,M37:P37,M39:P39,M41:P41,M43:P43,M45:P45,M47:P47,M49:P49,M51:P51,M53:P53,M55:P55,M57:P57,M59:P59,#REF!,M61:P61,#REF!,M63:P63,M65:P65,M67:P67,M69:P69,M71:P71,M73:P73,M75:P75,M77:P77,M79:P79,M81:P81,M83:P83,M85:P85,M87:P87,M89:P89,M91:P91,M93:P93,M95:P95,M97:P97,M99:P99,M101:P101,M103:P103,M105:P105,M107:P107,M109:P109,M111:P111,M113:P113,M115:P115,M117:P117,M119:P119,M121:P121,M123:P123,M125:P125,M127:P127,M129:P129,M131:P131,M133:P133,M135:P135,M137:P137,M139:P139,M141:P141,M143:P143,M145:P145,M147:P147, M149:P149, M151:P151, M153:P153, M155:P155, M157:P157, M159:P159, M161:P161, M163:P163, M165:P165, M167:P167,M169:P169)</f>
        <v>1</v>
      </c>
      <c r="N182" s="259"/>
      <c r="O182" s="259"/>
      <c r="P182" s="260"/>
      <c r="Q182" s="258">
        <f>COUNT(Q7:T7,Q9:T9,Q11:T11,Q13:T13,Q15:T15,#REF!,#REF!,#REF!,#REF!,#REF!,#REF!,#REF!,#REF!,#REF!,#REF!,#REF!,#REF!,#REF!,#REF!,#REF!,Q17:T17,Q19:T19,Q21:T21,Q23:T23,Q25:T25,Q27:T27,Q29:T29,Q31:T31,Q33:T33,Q35:T35,Q37:T37,Q39:T39,Q41:T41,Q43:T43,Q45:T45,Q47:T47,Q49:T49,Q51:T51,Q53:T53,Q55:T55,Q57:T57,Q59:T59,#REF!,Q61:T61,#REF!,Q63:T63,Q65:T65,Q67:T67,Q69:T69,Q71:T71,Q73:T73,Q75:T75,Q77:T77,Q79:T79,Q81:T81,Q83:T83,Q85:T85,Q87:T87,Q89:T89,Q91:T91,Q93:T93,Q95:T95,Q97:T97,Q99:T99,Q101:T101,Q103:T103,Q105:T105,Q107:T107,Q109:T109,Q111:T111,Q113:T113,Q115:T115,Q117:T117,Q119:T119,Q121:T121,Q123:T123,Q125:T125,Q127:T127,Q129:T129,Q131:T131,Q133:T133,Q135:T135,Q137:T137,Q139:T139,Q141:T141,Q143:T143,Q145:T145,Q147:T147, Q149:T149, Q151:T151, Q153:T153, Q155:T155, Q157:T157, Q159:T159, Q161:T161, Q163:T163, Q165:T165, Q167:T167,Q169:T169)</f>
        <v>0</v>
      </c>
      <c r="R182" s="259"/>
      <c r="S182" s="259"/>
      <c r="T182" s="260"/>
      <c r="U182" s="258">
        <f>COUNT(U7:X7,U9:X9,U11:X11,U13:X13,U15:X15,#REF!,#REF!,#REF!,#REF!,#REF!,#REF!,#REF!,#REF!,#REF!,#REF!,#REF!,#REF!,#REF!,#REF!,#REF!,U17:X17,U19:X19,U21:X21,U23:X23,U25:X25,U27:X27,U29:X29,U31:X31,U33:X33,U35:X35,U37:X37,U39:X39,U41:X41,U43:X43,U45:X45,U47:X47,U49:X49,U51:X51,U53:X53,U55:X55,U57:X57,U59:X59,#REF!,U61:X61,#REF!,U63:X63,U65:X65,U67:X67,U69:X69,U71:X71,U73:X73,U75:X75,U77:X77,U79:X79,U81:X81,U83:X83,U85:X85,U87:X87,U89:X89,U91:X91,U93:X93,U95:X95,U97:X97,U99:X99,U101:X101,U103:X103,U105:X105,U107:X107,U109:X109,U111:X111,U113:X113,U115:X115,U117:X117,U119:X119,U121:X121,U123:X123,U125:X125,U127:X127,U129:X129,U131:X131,U133:X133,U135:X135,U137:X137,U139:X139,U141:X141,U143:X143,U145:X145,U147:X147, U149:X149, U151:X151, U153:X153, U155:X155, U157:X157, U159:X159, U161:X161, U163:X163, U165:X165, U167:X167,U169:X169)</f>
        <v>0</v>
      </c>
      <c r="V182" s="259"/>
      <c r="W182" s="259"/>
      <c r="X182" s="260"/>
      <c r="Y182" s="258">
        <f>COUNT(Y7:AB7,Y9:AB9,Y11:AB11,Y13:AB13,Y15:AB15,#REF!,#REF!,#REF!,#REF!,#REF!,#REF!,#REF!,#REF!,#REF!,#REF!,#REF!,#REF!,#REF!,#REF!,#REF!,Y17:AB17,Y19:AB19,Y21:AB21,Y23:AB23,Y25:AB25,Y27:AB27,Y29:AB29,Y31:AB31,Y33:AB33,Y35:AB35,Y37:AB37,Y39:AB39,Y41:AB41,Y43:AB43,Y45:AB45,Y47:AB47,Y49:AB49,Y51:AB51,Y53:AB53,Y55:AB55,Y57:AB57,Y59:AB59,#REF!,Y61:AB61,#REF!,Y63:AB63,Y65:AB65,Y67:AB67,Y69:AB69,Y71:AB71,Y73:AB73,Y75:AB75,Y77:AB77,Y79:AB79,Y81:AB81,Y83:AB83,Y85:AB85,Y87:AB87,Y89:AB89,Y91:AB91,Y93:AB93,Y95:AB95,Y97:AB97,Y99:AB99,Y101:AB101,Y103:AB103,Y105:AB105,Y107:AB107,Y109:AB109,Y111:AB111,Y113:AB113,Y115:AB115,Y117:AB117,Y119:AB119,Y121:AB121,Y123:AB123,Y125:AB125,Y127:AB127,Y129:AB129,Y131:AB131,Y133:AB133,Y135:AB135,Y137:AB137,Y139:AB139,Y141:AB141,Y143:AB143,Y145:AB145,Y147:AB147, Y149:AB149, Y151:AB151, Y153:AB153, Y155:AB155, Y157:AB157, Y159:AB159, Y161:AB161, Y163:AB163, Y165:AB165, Y167:AB167,Y169:AB169)</f>
        <v>1</v>
      </c>
      <c r="Z182" s="259"/>
      <c r="AA182" s="259"/>
      <c r="AB182" s="260"/>
      <c r="AC182" s="258">
        <f>COUNT(AC7:AF7,AC9:AF9,AC11:AF11,AC13:AF13,AC15:AF15,#REF!,#REF!,#REF!,#REF!,#REF!,#REF!,#REF!,#REF!,#REF!,#REF!,#REF!,#REF!,#REF!,#REF!,#REF!,AC17:AF17,AC19:AF19,AC21:AF21,AC23:AF23,AC25:AF25,AC27:AF27,AC29:AF29,AC31:AF31,AC33:AF33,AC35:AF35,AC37:AF37,AC39:AF39,AC41:AF41,AC43:AF43,AC45:AF45,AC47:AF47,AC49:AF49,AC51:AF51,AC53:AF53,AC55:AF55,AC57:AF57,AC59:AF59,#REF!,AC61:AF61,#REF!,AC63:AF63,AC65:AF65,AC67:AF67,AC69:AF69,AC71:AF71,AC73:AF73,AC75:AF75,AC77:AF77,AC79:AF79,AC81:AF81,AC83:AF83,AC85:AF85,AC87:AF87,AC89:AF89,AC91:AF91,AC93:AF93,AC95:AF95,AC97:AF97,AC99:AF99,AC101:AF101,AC103:AF103,AC105:AF105,AC107:AF107,AC109:AF109,AC111:AF111,AC113:AF113,AC115:AF115,AC117:AF117,AC119:AF119,AC121:AF121,AC123:AF123,AC125:AF125,AC127:AF127,AC129:AF129,AC131:AF131,AC133:AF133,AC135:AF135,AC137:AF137,AC139:AF139,AC141:AF141,AC143:AF143,AC145:AF145,AC147:AF147, AC149:AF149, AC151:AF151, AC153:AF153, AC155:AF155, AC157:AF157, AC159:AF159, AC161:AF161, AC163:AF163, AC165:AF165, AC167:AF167,AC169:AF169)</f>
        <v>0</v>
      </c>
      <c r="AD182" s="259"/>
      <c r="AE182" s="259"/>
      <c r="AF182" s="260"/>
      <c r="AG182" s="258">
        <f>COUNT(AG7:AJ7,AG9:AJ9,AG11:AJ11,AG13:AJ13,AG15:AJ15,#REF!,#REF!,#REF!,#REF!,#REF!,#REF!,#REF!,#REF!,#REF!,#REF!,#REF!,#REF!,#REF!,#REF!,#REF!,AG17:AJ17,AG19:AJ19,AG21:AJ21,AG23:AJ23,AG25:AJ25,AG27:AJ27,AG29:AJ29,AG31:AJ31,AG33:AJ33,AG35:AJ35,AG37:AJ37,AG39:AJ39,AG41:AJ41,AG43:AJ43,AG45:AJ45,AG47:AJ47,AG49:AJ49,AG51:AJ51,AG53:AJ53,AG55:AJ55,AG57:AJ57,AG59:AJ59,#REF!,AG61:AJ61,#REF!,AG63:AJ63,AG65:AJ65,AG67:AJ67,AG69:AJ69,AG71:AJ71,AG73:AJ73,AG75:AJ75,AG77:AJ77,AG79:AJ79,AG81:AJ81,AG83:AJ83,AG85:AJ85,AG87:AJ87,AG89:AJ89,AG91:AJ91,AG93:AJ93,AG95:AJ95,AG97:AJ97,AG99:AJ99,AG101:AJ101,AG103:AJ103,AG105:AJ105,AG107:AJ107,AG109:AJ109,AG111:AJ111,AG113:AJ113,AG115:AJ115,AG117:AJ117,AG119:AJ119,AG121:AJ121,AG123:AJ123,AG125:AJ125,AG127:AJ127,AG129:AJ129,AG131:AJ131,AG133:AJ133,AG135:AJ135,AG137:AJ137,AG139:AJ139,AG141:AJ141,AG143:AJ143,AG145:AJ145,AG147:AJ147, AG149:AJ149, AG151:AJ151, AG153:AJ153, AG155:AJ155, AG157:AJ157, AG159:AJ159, AG161:AJ161, AG163:AJ163, AG165:AJ165, AG167:AJ167,AG169:AJ169)</f>
        <v>0</v>
      </c>
      <c r="AH182" s="259"/>
      <c r="AI182" s="259"/>
      <c r="AJ182" s="260"/>
      <c r="AK182" s="258">
        <f>COUNT(AK7:AN7,AK9:AN9,AK11:AN11,AK13:AN13,AK15:AN15,#REF!,#REF!,#REF!,#REF!,#REF!,#REF!,#REF!,#REF!,#REF!,#REF!,#REF!,#REF!,#REF!,#REF!,#REF!,AK17:AN17,AK19:AN19,AK21:AN21,AK23:AN23,AK25:AN25,AK27:AN27,AK29:AN29,AK31:AN31,AK33:AN33,AK35:AN35,AK37:AN37,AK39:AN39,AK41:AN41,AK43:AN43,AK45:AN45,AK47:AN47,AK49:AN49,AK51:AN51,AK53:AN53,AK55:AN55,AK57:AN57,AK59:AN59,#REF!,AK61:AN61,#REF!,AK63:AN63,AK65:AN65,AK67:AN67,AK69:AN69,AK71:AN71,AK73:AN73,AK75:AN75,AK77:AN77,AK79:AN79,AK81:AN81,AK83:AN83,AK85:AN85,AK87:AN87,AK89:AN89,AK91:AN91,AK93:AN93,AK95:AN95,AK97:AN97,AK99:AN99,AK101:AN101,AK103:AN103,AK105:AN105,AK107:AN107,AK109:AN109,AK111:AN111,AK113:AN113,AK115:AN115,AK117:AN117,AK119:AN119,AK121:AN121,AK123:AN123,AK125:AN125,AK127:AN127,AK129:AN129,AK131:AN131,AK133:AN133,AK135:AN135,AK137:AN137,AK139:AN139,AK141:AN141,AK143:AN143,AK145:AN145,AK147:AN147, AK149:AN149, AK151:AN151, AK153:AN153, AK155:AN155, AK157:AN157, AK159:AN159, AK161:AN161, AK163:AN163, AK165:AN165, AK167:AN167,AK169:AN169)</f>
        <v>0</v>
      </c>
      <c r="AL182" s="259"/>
      <c r="AM182" s="259"/>
      <c r="AN182" s="260"/>
      <c r="AO182" s="258">
        <f>COUNT(AO7:AR7,AO9:AR9,AO11:AR11,AO13:AR13,AO15:AR15,#REF!,#REF!,#REF!,#REF!,#REF!,#REF!,#REF!,#REF!,#REF!,#REF!,#REF!,#REF!,#REF!,#REF!,#REF!,AO17:AR17,AO19:AR19,AO21:AR21,AO23:AR23,AO25:AR25,AO27:AR27,AO29:AR29,AO31:AR31,AO33:AR33,AO35:AR35,AO37:AR37,AO39:AR39,AO41:AR41,AO43:AR43,AO45:AR45,AO47:AR47,AO49:AR49,AO51:AR51,AO53:AR53,AO55:AR55,AO57:AR57,AO59:AR59,#REF!,AO61:AR61,#REF!,AO63:AR63,AO65:AR65,AO67:AR67,AO69:AR69,AO71:AR71,AO73:AR73,AO75:AR75,AO77:AR77,AO79:AR79,AO81:AR81,AO83:AR83,AO85:AR85,AO87:AR87,AO89:AR89,AO91:AR91,AO93:AR93,AO95:AR95,AO97:AR97,AO99:AR99,AO101:AR101,AO103:AR103,AO105:AR105,AO107:AR107,AO109:AR109,AO111:AR111,AO113:AR113,AO115:AR115,AO117:AR117,AO119:AR119,AO121:AR121,AO123:AR123,AO125:AR125,AO127:AR127,AO129:AR129,AO131:AR131,AO133:AR133,AO135:AR135,AO137:AR137,AO139:AR139,AO141:AR141,AO143:AR143,AO145:AR145,AO147:AR147, AO149:AR149, AO151:AR151, AO153:AR153, AO155:AR155, AO157:AR157, AO159:AR159, AO161:AR161, AO163:AR163, AO165:AR165, AO167:AR167,AO169:AR169)</f>
        <v>0</v>
      </c>
      <c r="AP182" s="259"/>
      <c r="AQ182" s="259"/>
      <c r="AR182" s="260"/>
      <c r="AS182" s="258">
        <f>COUNT(AS7:AV7,AS9:AV9,AS11:AV11,AS13:AV13,AS15:AV15,#REF!,#REF!,#REF!,#REF!,#REF!,#REF!,#REF!,#REF!,#REF!,#REF!,#REF!,#REF!,#REF!,#REF!,#REF!,AS17:AV17,AS19:AV19,AS21:AV21,AS23:AV23,AS25:AV25,AS27:AV27,AS29:AV29,AS31:AV31,AS33:AV33,AS35:AV35,AS37:AV37,AS39:AV39,AS41:AV41,AS43:AV43,AS45:AV45,AS47:AV47,AS49:AV49,AS51:AV51,AS53:AV53,AS55:AV55,AS57:AV57,AS59:AV59,#REF!,AS61:AV61,#REF!,AS63:AV63,AS65:AV65,AS67:AV67,AS69:AV69,AS71:AV71,AS73:AV73,AS75:AV75,AS77:AV77,AS79:AV79,AS81:AV81,AS83:AV83,AS85:AV85,AS87:AV87,AS89:AV89,AS91:AV91,AS93:AV93,AS95:AV95,AS97:AV97,AS99:AV99,AS101:AV101,AS103:AV103,AS105:AV105,AS107:AV107,AS109:AV109,AS111:AV111,AS113:AV113,AS115:AV115,AS117:AV117,AS119:AV119,AS121:AV121,AS123:AV123,AS125:AV125,AS127:AV127,AS129:AV129,AS131:AV131,AS133:AV133,AS135:AV135,AS137:AV137,AS139:AV139,AS141:AV141,AS143:AV143,AS145:AV145,AS147:AV147, AS149:AV149, AS151:AV151, AS153:AV153, AS155:AV155, AS157:AV157, AS159:AV159, AS161:AV161, AS163:AV163, AS165:AV165, AS167:AV167,AS169:AV169)</f>
        <v>0</v>
      </c>
      <c r="AT182" s="259"/>
      <c r="AU182" s="259"/>
      <c r="AV182" s="260"/>
      <c r="AW182" s="258">
        <f>COUNT(AW7:AZ7,AW9:AZ9,AW11:AZ11,AW13:AZ13,AW15:AZ15,#REF!,#REF!,#REF!,#REF!,#REF!,#REF!,#REF!,#REF!,#REF!,#REF!,#REF!,#REF!,#REF!,#REF!,#REF!,AW17:AZ17,AW19:AZ19,AW21:AZ21,AW23:AZ23,AW25:AZ25,AW27:AZ27,AW29:AZ29,AW31:AZ31,AW33:AZ33,AW35:AZ35,AW37:AZ37,AW39:AZ39,AW41:AZ41,AW43:AZ43,AW45:AZ45,AW47:AZ47,AW49:AZ49,AW51:AZ51,AW53:AZ53,AW55:AZ55,AW57:AZ57,AW59:AZ59,#REF!,AW61:AZ61,#REF!,AW63:AZ63,AW65:AZ65,AW67:AZ67,AW69:AZ69,AW71:AZ71,AW73:AZ73,AW75:AZ75,AW77:AZ77,AW79:AZ79,AW81:AZ81,AW83:AZ83,AW85:AZ85,AW87:AZ87,AW89:AZ89,AW91:AZ91,AW93:AZ93,AW95:AZ95,AW97:AZ97,AW99:AZ99,AW101:AZ101,AW103:AZ103,AW105:AZ105,AW107:AZ107,AW109:AZ109,AW111:AZ111,AW113:AZ113,AW115:AZ115,AW117:AZ117,AW119:AZ119,AW121:AZ121,AW123:AZ123,AW125:AZ125,AW127:AZ127,AW129:AZ129,AW131:AZ131,AW133:AZ133,AW135:AZ135,AW137:AZ137,AW139:AZ139,AW141:AZ141,AW143:AZ143,AW145:AZ145,AW147:AZ147, AW149:AZ149, AW151:AZ151, AW153:AZ153, AW155:AZ155, AW157:AZ157, AW159:AZ159, AW161:AZ161, AW163:AZ163, AW165:AZ165, AW167:AZ167,AW169:AZ169)</f>
        <v>0</v>
      </c>
      <c r="AX182" s="259"/>
      <c r="AY182" s="259"/>
      <c r="AZ182" s="260"/>
      <c r="BA182" s="258">
        <f>COUNT(BA7:BD7,BA9:BD9,BA11:BD11,BA13:BD13,BA15:BD15,#REF!,#REF!,#REF!,#REF!,#REF!,#REF!,#REF!,#REF!,#REF!,#REF!,#REF!,#REF!,#REF!,#REF!,#REF!,BA17:BD17,BA19:BD19,BA21:BD21,BA23:BD23,BA25:BD25,BA27:BD27,BA29:BD29,BA31:BD31,BA33:BD33,BA35:BD35,BA37:BD37,BA39:BD39,BA41:BD41,BA43:BD43,BA45:BD45,BA47:BD47,BA49:BD49,BA51:BD51,BA53:BD53,BA55:BD55,BA57:BD57,BA59:BD59,#REF!,BA61:BD61,#REF!,BA63:BD63,BA65:BD65,BA67:BD67,BA69:BD69,BA71:BD71,BA73:BD73,BA75:BD75,BA77:BD77,BA79:BD79,BA81:BD81,BA83:BD83,BA85:BD85,BA87:BD87,BA89:BD89,BA91:BD91,BA93:BD93,BA95:BD95,BA97:BD97,BA99:BD99,BA101:BD101,BA103:BD103,BA105:BD105,BA107:BD107,BA109:BD109,BA111:BD111,BA113:BD113,BA115:BD115,BA117:BD117,BA119:BD119,BA121:BD121,BA123:BD123,BA125:BD125,BA127:BD127,BA129:BD129,BA131:BD131,BA133:BD133,BA135:BD135,BA137:BD137,BA139:BD139,BA141:BD141,BA143:BD143,BA145:BD145,BA147:BD147, BA149:BD149, BA151:BD151, BA153:BD153, BA155:BD155, BA157:BD157, BA159:BD159, BA161:BD161, BA163:BD163, BA165:BD165, BA167:BD167,BA169:BD169)</f>
        <v>0</v>
      </c>
      <c r="BB182" s="259"/>
      <c r="BC182" s="259"/>
      <c r="BD182" s="260"/>
      <c r="BF182" s="22">
        <f>SUM(I182:BD182)</f>
        <v>2</v>
      </c>
    </row>
    <row r="183" spans="2:58" ht="20.25" customHeight="1" x14ac:dyDescent="0.2">
      <c r="G183" s="275"/>
      <c r="H183" s="49"/>
      <c r="I183" s="258">
        <f>COUNT(I8:L8,I10:L10,I12:L12,I14:L14,I16:L16,#REF!,#REF!,#REF!,#REF!,#REF!,#REF!,#REF!,#REF!,#REF!,#REF!,#REF!,#REF!,#REF!,#REF!,#REF!,I18:L18,I20:L20,I22:L22,I24:L24,I26:L26,I28:L28,I30:L30,I32:L32,I34:L34,I36:L36,I38:L38,I40:L40,I42:L42,I44:L44,I46:L46,I48:L48,I50:L50,I52:L52,I54:L54,I56:L56,I58:L58,I60:L60,#REF!,I62:L62,#REF!,I64:L64,I66:L66,I68:L68,I70:L70,I72:L72,I74:L74,I76:L76,I78:L78,I80:L80,I82:L82,I84:L84,I86:L86,I88:L88,I90:L90,I92:L92,I94:L94,I96:L96,I98:L98,I100:L100,I102:L102,I104:L104,I106:L106,I108:L108,I110:L110,I112:L112,I114:L114,I116:L116,I118:L118,I120:L120,I122:L122,I124:L124,I126:L126,I128:L128,I130:L130,I132:L132,I134:L134,I136:L136,I138:L138,I140:L140,I142:L142,I144:L144,I146:L146,I148:L148,I150:L150,I152:L152,I154:L154,I156:L156, I158:L158, I160:L160, I162:L162, I164:L164,I166:L166,I168:L168,I170:L170)</f>
        <v>0</v>
      </c>
      <c r="J183" s="259"/>
      <c r="K183" s="259"/>
      <c r="L183" s="260"/>
      <c r="M183" s="258">
        <f>COUNT(M8:P8,M10:P10,M12:P12,M14:P14,M16:P16,#REF!,#REF!,#REF!,#REF!,#REF!,#REF!,#REF!,#REF!,#REF!,#REF!,#REF!,#REF!,#REF!,#REF!,#REF!,M18:P18,M20:P20,M22:P22,M24:P24,M26:P26,M28:P28,M30:P30,M32:P32,M34:P34,M36:P36,M38:P38,M40:P40,M42:P42,M44:P44,M46:P46,M48:P48,M50:P50,M52:P52,M54:P54,M56:P56,M58:P58,M60:P60,#REF!,M62:P62,#REF!,M64:P64,M66:P66,M68:P68,M70:P70,M72:P72,M74:P74,M76:P76,M78:P78,M80:P80,M82:P82,M84:P84,M86:P86,M88:P88,M90:P90,M92:P92,M94:P94,M96:P96,M98:P98,M100:P100,M102:P102,M104:P104,M106:P106,M108:P108,M110:P110,M112:P112,M114:P114,M116:P116,M118:P118,M120:P120,M122:P122,M124:P124,M126:P126,M128:P128,M130:P130,M132:P132,M134:P134,M136:P136,M138:P138,M140:P140,M142:P142,M144:P144,M146:P146,M148:P148,M150:P150,M152:P152,M154:P154,M156:P156, M158:P158, M160:P160, M162:P162, M164:P164,M166:P166,M168:P168,M170:P170)</f>
        <v>1</v>
      </c>
      <c r="N183" s="259"/>
      <c r="O183" s="259"/>
      <c r="P183" s="260"/>
      <c r="Q183" s="258">
        <f>COUNT(Q8:T8,Q10:T10,Q12:T12,Q14:T14,Q16:T16,#REF!,#REF!,#REF!,#REF!,#REF!,#REF!,#REF!,#REF!,#REF!,#REF!,#REF!,#REF!,#REF!,#REF!,#REF!,Q18:T18,Q20:T20,Q22:T22,Q24:T24,Q26:T26,Q28:T28,Q30:T30,Q32:T32,Q34:T34,Q36:T36,Q38:T38,Q40:T40,Q42:T42,Q44:T44,Q46:T46,Q48:T48,Q50:T50,Q52:T52,Q54:T54,Q56:T56,Q58:T58,Q60:T60,#REF!,Q62:T62,#REF!,Q64:T64,Q66:T66,Q68:T68,Q70:T70,Q72:T72,Q74:T74,Q76:T76,Q78:T78,Q80:T80,Q82:T82,Q84:T84,Q86:T86,Q88:T88,Q90:T90,Q92:T92,Q94:T94,Q96:T96,Q98:T98,Q100:T100,Q102:T102,Q104:T104,Q106:T106,Q108:T108,Q110:T110,Q112:T112,Q114:T114,Q116:T116,Q118:T118,Q120:T120,Q122:T122,Q124:T124,Q126:T126,Q128:T128,Q130:T130,Q132:T132,Q134:T134,Q136:T136,Q138:T138,Q140:T140,Q142:T142,Q144:T144,Q146:T146,Q148:T148,Q150:T150,Q152:T152,Q154:T154,Q156:T156, Q158:T158, Q160:T160, Q162:T162, Q164:T164,Q166:T166,Q168:T168,Q170:T170)</f>
        <v>0</v>
      </c>
      <c r="R183" s="259"/>
      <c r="S183" s="259"/>
      <c r="T183" s="260"/>
      <c r="U183" s="258">
        <f>COUNT(U8:X8,U10:X10,U12:X12,U14:X14,U16:X16,#REF!,#REF!,#REF!,#REF!,#REF!,#REF!,#REF!,#REF!,#REF!,#REF!,#REF!,#REF!,#REF!,#REF!,#REF!,U18:X18,U20:X20,U22:X22,U24:X24,U26:X26,U28:X28,U30:X30,U32:X32,U34:X34,U36:X36,U38:X38,U40:X40,U42:X42,U44:X44,U46:X46,U48:X48,U50:X50,U52:X52,U54:X54,U56:X56,U58:X58,U60:X60,#REF!,U62:X62,#REF!,U64:X64,U66:X66,U68:X68,U70:X70,U72:X72,U74:X74,U76:X76,U78:X78,U80:X80,U82:X82,U84:X84,U86:X86,U88:X88,U90:X90,U92:X92,U94:X94,U96:X96,U98:X98,U100:X100,U102:X102,U104:X104,U106:X106,U108:X108,U110:X110,U112:X112,U114:X114,U116:X116,U118:X118,U120:X120,U122:X122,U124:X124,U126:X126,U128:X128,U130:X130,U132:X132,U134:X134,U136:X136,U138:X138,U140:X140,U142:X142,U144:X144,U146:X146,U148:X148,U150:X150,U152:X152,U154:X154,U156:X156, U158:X158, U160:X160, U162:X162, U164:X164,U166:X166,U168:X168,U170:X170)</f>
        <v>0</v>
      </c>
      <c r="V183" s="259"/>
      <c r="W183" s="259"/>
      <c r="X183" s="260"/>
      <c r="Y183" s="258">
        <f>COUNT(Y8:AB8,Y10:AB10,Y12:AB12,Y14:AB14,Y16:AB16,#REF!,#REF!,#REF!,#REF!,#REF!,#REF!,#REF!,#REF!,#REF!,#REF!,#REF!,#REF!,#REF!,#REF!,#REF!,Y18:AB18,Y20:AB20,Y22:AB22,Y24:AB24,Y26:AB26,Y28:AB28,Y30:AB30,Y32:AB32,Y34:AB34,Y36:AB36,Y38:AB38,Y40:AB40,Y42:AB42,Y44:AB44,Y46:AB46,Y48:AB48,Y50:AB50,Y52:AB52,Y54:AB54,Y56:AB56,Y58:AB58,Y60:AB60,#REF!,Y62:AB62,#REF!,Y64:AB64,Y66:AB66,Y68:AB68,Y70:AB70,Y72:AB72,Y74:AB74,Y76:AB76,Y78:AB78,Y80:AB80,Y82:AB82,Y84:AB84,Y86:AB86,Y88:AB88,Y90:AB90,Y92:AB92,Y94:AB94,Y96:AB96,Y98:AB98,Y100:AB100,Y102:AB102,Y104:AB104,Y106:AB106,Y108:AB108,Y110:AB110,Y112:AB112,Y114:AB114,Y116:AB116,Y118:AB118,Y120:AB120,Y122:AB122,Y124:AB124,Y126:AB126,Y128:AB128,Y130:AB130,Y132:AB132,Y134:AB134,Y136:AB136,Y138:AB138,Y140:AB140,Y142:AB142,Y144:AB144,Y146:AB146,Y148:AB148,Y150:AB150,Y152:AB152,Y154:AB154,Y156:AB156, Y158:AB158, Y160:AB160, Y162:AB162, Y164:AB164,Y166:AB166,Y168:AB168,Y170:AB170)</f>
        <v>1</v>
      </c>
      <c r="Z183" s="259"/>
      <c r="AA183" s="259"/>
      <c r="AB183" s="260"/>
      <c r="AC183" s="258">
        <f>COUNT(AC8:AF8,AC10:AF10,AC12:AF12,AC14:AF14,AC16:AF16,#REF!,#REF!,#REF!,#REF!,#REF!,#REF!,#REF!,#REF!,#REF!,#REF!,#REF!,#REF!,#REF!,#REF!,#REF!,AC18:AF18,AC20:AF20,AC22:AF22,AC24:AF24,AC26:AF26,AC28:AF28,AC30:AF30,AC32:AF32,AC34:AF34,AC36:AF36,AC38:AF38,AC40:AF40,AC42:AF42,AC44:AF44,AC46:AF46,AC48:AF48,AC50:AF50,AC52:AF52,AC54:AF54,AC56:AF56,AC58:AF58,AC60:AF60,#REF!,AC62:AF62,#REF!,AC64:AF64,AC66:AF66,AC68:AF68,AC70:AF70,AC72:AF72,AC74:AF74,AC76:AF76,AC78:AF78,AC80:AF80,AC82:AF82,AC84:AF84,AC86:AF86,AC88:AF88,AC90:AF90,AC92:AF92,AC94:AF94,AC96:AF96,AC98:AF98,AC100:AF100,AC102:AF102,AC104:AF104,AC106:AF106,AC108:AF108,AC110:AF110,AC112:AF112,AC114:AF114,AC116:AF116,AC118:AF118,AC120:AF120,AC122:AF122,AC124:AF124,AC126:AF126,AC128:AF128,AC130:AF130,AC132:AF132,AC134:AF134,AC136:AF136,AC138:AF138,AC140:AF140,AC142:AF142,AC144:AF144,AC146:AF146,AC148:AF148,AC150:AF150,AC152:AF152,AC154:AF154,AC156:AF156, AC158:AF158, AC160:AF160, AC162:AF162, AC164:AF164,AC166:AF166,AC168:AF168,AC170:AF170)</f>
        <v>0</v>
      </c>
      <c r="AD183" s="259"/>
      <c r="AE183" s="259"/>
      <c r="AF183" s="260"/>
      <c r="AG183" s="258">
        <f>COUNT(AG8:AJ8,AG10:AJ10,AG12:AJ12,AG14:AJ14,AG16:AJ16,#REF!,#REF!,#REF!,#REF!,#REF!,#REF!,#REF!,#REF!,#REF!,#REF!,#REF!,#REF!,#REF!,#REF!,#REF!,AG18:AJ18,AG20:AJ20,AG22:AJ22,AG24:AJ24,AG26:AJ26,AG28:AJ28,AG30:AJ30,AG32:AJ32,AG34:AJ34,AG36:AJ36,AG38:AJ38,AG40:AJ40,AG42:AJ42,AG44:AJ44,AG46:AJ46,AG48:AJ48,AG50:AJ50,AG52:AJ52,AG54:AJ54,AG56:AJ56,AG58:AJ58,AG60:AJ60,#REF!,AG62:AJ62,#REF!,AG64:AJ64,AG66:AJ66,AG68:AJ68,AG70:AJ70,AG72:AJ72,AG74:AJ74,AG76:AJ76,AG78:AJ78,AG80:AJ80,AG82:AJ82,AG84:AJ84,AG86:AJ86,AG88:AJ88,AG90:AJ90,AG92:AJ92,AG94:AJ94,AG96:AJ96,AG98:AJ98,AG100:AJ100,AG102:AJ102,AG104:AJ104,AG106:AJ106,AG108:AJ108,AG110:AJ110,AG112:AJ112,AG114:AJ114,AG116:AJ116,AG118:AJ118,AG120:AJ120,AG122:AJ122,AG124:AJ124,AG126:AJ126,AG128:AJ128,AG130:AJ130,AG132:AJ132,AG134:AJ134,AG136:AJ136,AG138:AJ138,AG140:AJ140,AG142:AJ142,AG144:AJ144,AG146:AJ146,AG148:AJ148,AG150:AJ150,AG152:AJ152,AG154:AJ154,AG156:AJ156, AG158:AJ158, AG160:AJ160, AG162:AJ162, AG164:AJ164,AG166:AJ166,AG168:AJ168,AG170:AJ170)</f>
        <v>0</v>
      </c>
      <c r="AH183" s="259"/>
      <c r="AI183" s="259"/>
      <c r="AJ183" s="260"/>
      <c r="AK183" s="258">
        <f>COUNT(AK8:AN8,AK10:AN10,AK12:AN12,AK14:AN14,AK16:AN16,#REF!,#REF!,#REF!,#REF!,#REF!,#REF!,#REF!,#REF!,#REF!,#REF!,#REF!,#REF!,#REF!,#REF!,#REF!,AK18:AN18,AK20:AN20,AK22:AN22,AK24:AN24,AK26:AN26,AK28:AN28,AK30:AN30,AK32:AN32,AK34:AN34,AK36:AN36,AK38:AN38,AK40:AN40,AK42:AN42,AK44:AN44,AK46:AN46,AK48:AN48,AK50:AN50,AK52:AN52,AK54:AN54,AK56:AN56,AK58:AN58,AK60:AN60,#REF!,AK62:AN62,#REF!,AK64:AN64,AK66:AN66,AK68:AN68,AK70:AN70,AK72:AN72,AK74:AN74,AK76:AN76,AK78:AN78,AK80:AN80,AK82:AN82,AK84:AN84,AK86:AN86,AK88:AN88,AK90:AN90,AK92:AN92,AK94:AN94,AK96:AN96,AK98:AN98,AK100:AN100,AK102:AN102,AK104:AN104,AK106:AN106,AK108:AN108,AK110:AN110,AK112:AN112,AK114:AN114,AK116:AN116,AK118:AN118,AK120:AN120,AK122:AN122,AK124:AN124,AK126:AN126,AK128:AN128,AK130:AN130,AK132:AN132,AK134:AN134,AK136:AN136,AK138:AN138,AK140:AN140,AK142:AN142,AK144:AN144,AK146:AN146,AK148:AN148,AK150:AN150,AK152:AN152,AK154:AN154,AK156:AN156, AK158:AN158, AK160:AN160, AK162:AN162, AK164:AN164,AK166:AN166,AK168:AN168,AK170:AN170)</f>
        <v>0</v>
      </c>
      <c r="AL183" s="259"/>
      <c r="AM183" s="259"/>
      <c r="AN183" s="260"/>
      <c r="AO183" s="258">
        <f>COUNT(AO8:AR8,AO10:AR10,AO12:AR12,AO14:AR14,AO16:AR16,#REF!,#REF!,#REF!,#REF!,#REF!,#REF!,#REF!,#REF!,#REF!,#REF!,#REF!,#REF!,#REF!,#REF!,#REF!,AO18:AR18,AO20:AR20,AO22:AR22,AO24:AR24,AO26:AR26,AO28:AR28,AO30:AR30,AO32:AR32,AO34:AR34,AO36:AR36,AO38:AR38,AO40:AR40,AO42:AR42,AO44:AR44,AO46:AR46,AO48:AR48,AO50:AR50,AO52:AR52,AO54:AR54,AO56:AR56,AO58:AR58,AO60:AR60,#REF!,AO62:AR62,#REF!,AO64:AR64,AO66:AR66,AO68:AR68,AO70:AR70,AO72:AR72,AO74:AR74,AO76:AR76,AO78:AR78,AO80:AR80,AO82:AR82,AO84:AR84,AO86:AR86,AO88:AR88,AO90:AR90,AO92:AR92,AO94:AR94,AO96:AR96,AO98:AR98,AO100:AR100,AO102:AR102,AO104:AR104,AO106:AR106,AO108:AR108,AO110:AR110,AO112:AR112,AO114:AR114,AO116:AR116,AO118:AR118,AO120:AR120,AO122:AR122,AO124:AR124,AO126:AR126,AO128:AR128,AO130:AR130,AO132:AR132,AO134:AR134,AO136:AR136,AO138:AR138,AO140:AR140,AO142:AR142,AO144:AR144,AO146:AR146,AO148:AR148,AO150:AR150,AO152:AR152,AO154:AR154,AO156:AR156, AO158:AR158, AO160:AR160, AO162:AR162, AO164:AR164,AO166:AR166,AO168:AR168,AO170:AR170)</f>
        <v>0</v>
      </c>
      <c r="AP183" s="259"/>
      <c r="AQ183" s="259"/>
      <c r="AR183" s="260"/>
      <c r="AS183" s="258">
        <f>COUNT(AS8:AV8,AS10:AV10,AS12:AV12,AS14:AV14,AS16:AV16,#REF!,#REF!,#REF!,#REF!,#REF!,#REF!,#REF!,#REF!,#REF!,#REF!,#REF!,#REF!,#REF!,#REF!,#REF!,AS18:AV18,AS20:AV20,AS22:AV22,AS24:AV24,AS26:AV26,AS28:AV28,AS30:AV30,AS32:AV32,AS34:AV34,AS36:AV36,AS38:AV38,AS40:AV40,AS42:AV42,AS44:AV44,AS46:AV46,AS48:AV48,AS50:AV50,AS52:AV52,AS54:AV54,AS56:AV56,AS58:AV58,AS60:AV60,#REF!,AS62:AV62,#REF!,AS64:AV64,AS66:AV66,AS68:AV68,AS70:AV70,AS72:AV72,AS74:AV74,AS76:AV76,AS78:AV78,AS80:AV80,AS82:AV82,AS84:AV84,AS86:AV86,AS88:AV88,AS90:AV90,AS92:AV92,AS94:AV94,AS96:AV96,AS98:AV98,AS100:AV100,AS102:AV102,AS104:AV104,AS106:AV106,AS108:AV108,AS110:AV110,AS112:AV112,AS114:AV114,AS116:AV116,AS118:AV118,AS120:AV120,AS122:AV122,AS124:AV124,AS126:AV126,AS128:AV128,AS130:AV130,AS132:AV132,AS134:AV134,AS136:AV136,AS138:AV138,AS140:AV140,AS142:AV142,AS144:AV144,AS146:AV146,AS148:AV148,AS150:AV150,AS152:AV152,AS154:AV154,AS156:AV156, AS158:AV158, AS160:AV160, AS162:AV162, AS164:AV164,AS166:AV166,AS168:AV168,AS170:AV170)</f>
        <v>0</v>
      </c>
      <c r="AT183" s="259"/>
      <c r="AU183" s="259"/>
      <c r="AV183" s="260"/>
      <c r="AW183" s="258">
        <f>COUNT(AW8:AZ8,AW10:AZ10,AW12:AZ12,AW14:AZ14,AW16:AZ16,#REF!,#REF!,#REF!,#REF!,#REF!,#REF!,#REF!,#REF!,#REF!,#REF!,#REF!,#REF!,#REF!,#REF!,#REF!,AW18:AZ18,AW20:AZ20,AW22:AZ22,AW24:AZ24,AW26:AZ26,AW28:AZ28,AW30:AZ30,AW32:AZ32,AW34:AZ34,AW36:AZ36,AW38:AZ38,AW40:AZ40,AW42:AZ42,AW44:AZ44,AW46:AZ46,AW48:AZ48,AW50:AZ50,AW52:AZ52,AW54:AZ54,AW56:AZ56,AW58:AZ58,AW60:AZ60,#REF!,AW62:AZ62,#REF!,AW64:AZ64,AW66:AZ66,AW68:AZ68,AW70:AZ70,AW72:AZ72,AW74:AZ74,AW76:AZ76,AW78:AZ78,AW80:AZ80,AW82:AZ82,AW84:AZ84,AW86:AZ86,AW88:AZ88,AW90:AZ90,AW92:AZ92,AW94:AZ94,AW96:AZ96,AW98:AZ98,AW100:AZ100,AW102:AZ102,AW104:AZ104,AW106:AZ106,AW108:AZ108,AW110:AZ110,AW112:AZ112,AW114:AZ114,AW116:AZ116,AW118:AZ118,AW120:AZ120,AW122:AZ122,AW124:AZ124,AW126:AZ126,AW128:AZ128,AW130:AZ130,AW132:AZ132,AW134:AZ134,AW136:AZ136,AW138:AZ138,AW140:AZ140,AW142:AZ142,AW144:AZ144,AW146:AZ146,AW148:AZ148,AW150:AZ150,AW152:AZ152,AW154:AZ154,AW156:AZ156, AW158:AZ158, AW160:AZ160, AW162:AZ162, AW164:AZ164,AW166:AZ166,AW168:AZ168,AW170:AZ170)</f>
        <v>0</v>
      </c>
      <c r="AX183" s="259"/>
      <c r="AY183" s="259"/>
      <c r="AZ183" s="260"/>
      <c r="BA183" s="258">
        <f>COUNT(BA8:BD8,BA10:BD10,BA12:BD12,BA14:BD14,BA16:BD16,#REF!,#REF!,#REF!,#REF!,#REF!,#REF!,#REF!,#REF!,#REF!,#REF!,#REF!,#REF!,#REF!,#REF!,#REF!,BA18:BD18,BA20:BD20,BA22:BD22,BA24:BD24,BA26:BD26,BA28:BD28,BA30:BD30,BA32:BD32,BA34:BD34,BA36:BD36,BA38:BD38,BA40:BD40,BA42:BD42,BA44:BD44,BA46:BD46,BA48:BD48,BA50:BD50,BA52:BD52,BA54:BD54,BA56:BD56,BA58:BD58,BA60:BD60,#REF!,BA62:BD62,#REF!,BA64:BD64,BA66:BD66,BA68:BD68,BA70:BD70,BA72:BD72,BA74:BD74,BA76:BD76,BA78:BD78,BA80:BD80,BA82:BD82,BA84:BD84,BA86:BD86,BA88:BD88,BA90:BD90,BA92:BD92,BA94:BD94,BA96:BD96,BA98:BD98,BA100:BD100,BA102:BD102,BA104:BD104,BA106:BD106,BA108:BD108,BA110:BD110,BA112:BD112,BA114:BD114,BA116:BD116,BA118:BD118,BA120:BD120,BA122:BD122,BA124:BD124,BA126:BD126,BA128:BD128,BA130:BD130,BA132:BD132,BA134:BD134,BA136:BD136,BA138:BD138,BA140:BD140,BA142:BD142,BA144:BD144,BA146:BD146,BA148:BD148,BA150:BD150,BA152:BD152,BA154:BD154,BA156:BD156, BA158:BD158, BA160:BD160, BA162:BD162, BA164:BD164,BA166:BD166,BA168:BD168,BA170:BD170)</f>
        <v>0</v>
      </c>
      <c r="BB183" s="259"/>
      <c r="BC183" s="259"/>
      <c r="BD183" s="260"/>
      <c r="BE183" s="31">
        <f>100/134*138</f>
        <v>102.98507462686568</v>
      </c>
      <c r="BF183" s="22">
        <f>SUM(I183:BD183)</f>
        <v>2</v>
      </c>
    </row>
    <row r="184" spans="2:58" ht="26.25" customHeight="1" x14ac:dyDescent="0.25">
      <c r="B184" s="23" t="s">
        <v>35</v>
      </c>
      <c r="G184" s="275"/>
      <c r="H184" s="48"/>
      <c r="I184" s="261" t="e">
        <f>I183/I182</f>
        <v>#DIV/0!</v>
      </c>
      <c r="J184" s="261"/>
      <c r="K184" s="261"/>
      <c r="L184" s="261"/>
      <c r="M184" s="261">
        <f t="shared" ref="M184" si="28">M183/M182</f>
        <v>1</v>
      </c>
      <c r="N184" s="261"/>
      <c r="O184" s="261"/>
      <c r="P184" s="261"/>
      <c r="Q184" s="261" t="e">
        <f t="shared" ref="Q184" si="29">Q183/Q182</f>
        <v>#DIV/0!</v>
      </c>
      <c r="R184" s="261"/>
      <c r="S184" s="261"/>
      <c r="T184" s="261"/>
      <c r="U184" s="261" t="e">
        <f t="shared" ref="U184" si="30">U183/U182</f>
        <v>#DIV/0!</v>
      </c>
      <c r="V184" s="261"/>
      <c r="W184" s="261"/>
      <c r="X184" s="261"/>
      <c r="Y184" s="261">
        <f t="shared" ref="Y184" si="31">Y183/Y182</f>
        <v>1</v>
      </c>
      <c r="Z184" s="261"/>
      <c r="AA184" s="261"/>
      <c r="AB184" s="261"/>
      <c r="AC184" s="261" t="e">
        <f t="shared" ref="AC184" si="32">AC183/AC182</f>
        <v>#DIV/0!</v>
      </c>
      <c r="AD184" s="261"/>
      <c r="AE184" s="261"/>
      <c r="AF184" s="261"/>
      <c r="AG184" s="261" t="e">
        <f t="shared" ref="AG184" si="33">AG183/AG182</f>
        <v>#DIV/0!</v>
      </c>
      <c r="AH184" s="261"/>
      <c r="AI184" s="261"/>
      <c r="AJ184" s="261"/>
      <c r="AK184" s="261" t="e">
        <f t="shared" ref="AK184" si="34">AK183/AK182</f>
        <v>#DIV/0!</v>
      </c>
      <c r="AL184" s="261"/>
      <c r="AM184" s="261"/>
      <c r="AN184" s="261"/>
      <c r="AO184" s="262" t="e">
        <f t="shared" ref="AO184" si="35">AO183/AO182</f>
        <v>#DIV/0!</v>
      </c>
      <c r="AP184" s="263"/>
      <c r="AQ184" s="263"/>
      <c r="AR184" s="264"/>
      <c r="AS184" s="262" t="e">
        <f t="shared" ref="AS184" si="36">AS183/AS182</f>
        <v>#DIV/0!</v>
      </c>
      <c r="AT184" s="263"/>
      <c r="AU184" s="263"/>
      <c r="AV184" s="264"/>
      <c r="AW184" s="262" t="e">
        <f t="shared" ref="AW184" si="37">AW183/AW182</f>
        <v>#DIV/0!</v>
      </c>
      <c r="AX184" s="263"/>
      <c r="AY184" s="263"/>
      <c r="AZ184" s="276"/>
      <c r="BA184" s="277" t="e">
        <f t="shared" ref="BA184" si="38">BA183/BA182</f>
        <v>#DIV/0!</v>
      </c>
      <c r="BB184" s="263"/>
      <c r="BC184" s="263"/>
      <c r="BD184" s="264"/>
      <c r="BE184" s="32">
        <v>1</v>
      </c>
      <c r="BF184" s="22">
        <f>100/BF182*BF183</f>
        <v>100</v>
      </c>
    </row>
    <row r="185" spans="2:58" ht="25.5" customHeight="1" x14ac:dyDescent="0.2">
      <c r="B185" s="33" t="s">
        <v>36</v>
      </c>
    </row>
    <row r="186" spans="2:58" ht="12.75" customHeight="1" x14ac:dyDescent="0.2"/>
    <row r="187" spans="2:58" ht="12.75" customHeight="1" x14ac:dyDescent="0.2"/>
    <row r="188" spans="2:58" ht="12.75" customHeight="1" x14ac:dyDescent="0.2"/>
    <row r="189" spans="2:58" ht="12.75" customHeight="1" x14ac:dyDescent="0.2"/>
    <row r="190" spans="2:58" ht="12.75" customHeight="1" x14ac:dyDescent="0.2"/>
    <row r="191" spans="2:58" ht="12.75" customHeight="1" x14ac:dyDescent="0.2"/>
    <row r="192" spans="2:58" ht="12.75" customHeight="1" x14ac:dyDescent="0.2"/>
    <row r="193" spans="1:61" ht="12.75" customHeight="1" x14ac:dyDescent="0.2"/>
    <row r="194" spans="1:61" ht="12.75" customHeight="1" x14ac:dyDescent="0.2"/>
    <row r="195" spans="1:61" ht="12.75" customHeight="1" x14ac:dyDescent="0.2"/>
    <row r="196" spans="1:61" ht="12.75" customHeight="1" x14ac:dyDescent="0.2"/>
    <row r="197" spans="1:61" ht="12.75" customHeight="1" x14ac:dyDescent="0.2"/>
    <row r="198" spans="1:61" ht="12.75" customHeight="1" x14ac:dyDescent="0.2"/>
    <row r="199" spans="1:61" s="29" customFormat="1" x14ac:dyDescent="0.2">
      <c r="A199" s="22"/>
      <c r="B199" s="22"/>
      <c r="C199" s="44"/>
      <c r="D199" s="22"/>
      <c r="E199" s="22"/>
      <c r="F199" s="22"/>
      <c r="G199" s="22"/>
      <c r="H199" s="22"/>
      <c r="BE199" s="22"/>
      <c r="BF199" s="22"/>
      <c r="BG199" s="22"/>
      <c r="BH199" s="22"/>
      <c r="BI199" s="22"/>
    </row>
    <row r="200" spans="1:61" s="29" customFormat="1" x14ac:dyDescent="0.2">
      <c r="A200" s="22"/>
      <c r="B200" s="22"/>
      <c r="C200" s="44"/>
      <c r="D200" s="22"/>
      <c r="E200" s="22"/>
      <c r="F200" s="22"/>
      <c r="G200" s="22"/>
      <c r="H200" s="22"/>
      <c r="BE200" s="22"/>
      <c r="BF200" s="22"/>
      <c r="BG200" s="22"/>
      <c r="BH200" s="22"/>
      <c r="BI200" s="22"/>
    </row>
    <row r="201" spans="1:61" s="29" customFormat="1" x14ac:dyDescent="0.2">
      <c r="A201" s="22"/>
      <c r="B201" s="22"/>
      <c r="C201" s="44"/>
      <c r="D201" s="22"/>
      <c r="E201" s="22"/>
      <c r="F201" s="22"/>
      <c r="G201" s="22"/>
      <c r="H201" s="22"/>
      <c r="BE201" s="22"/>
      <c r="BF201" s="22"/>
      <c r="BG201" s="22"/>
      <c r="BH201" s="22"/>
      <c r="BI201" s="22"/>
    </row>
    <row r="447" spans="1:61" s="29" customFormat="1" x14ac:dyDescent="0.2">
      <c r="A447" s="22"/>
      <c r="B447" s="22"/>
      <c r="C447" s="44"/>
      <c r="D447" s="22"/>
      <c r="E447" s="22"/>
      <c r="F447" s="22"/>
      <c r="G447" s="22"/>
      <c r="H447" s="22"/>
      <c r="AF447" s="34"/>
      <c r="BE447" s="22"/>
      <c r="BF447" s="22"/>
      <c r="BG447" s="22"/>
      <c r="BH447" s="22"/>
      <c r="BI447" s="22"/>
    </row>
  </sheetData>
  <sheetProtection formatCells="0" formatColumns="0" formatRows="0" insertColumns="0" insertRows="0" insertHyperlinks="0" deleteColumns="0" deleteRows="0" sort="0" autoFilter="0" pivotTables="0"/>
  <autoFilter ref="A6:BI198" xr:uid="{00000000-0009-0000-0000-000002000000}"/>
  <mergeCells count="523">
    <mergeCell ref="A1:B2"/>
    <mergeCell ref="C1:AU1"/>
    <mergeCell ref="AV1:AZ2"/>
    <mergeCell ref="BA1:BD2"/>
    <mergeCell ref="C2:AU2"/>
    <mergeCell ref="A3:A4"/>
    <mergeCell ref="B3:C4"/>
    <mergeCell ref="D3:D4"/>
    <mergeCell ref="E3:F4"/>
    <mergeCell ref="AS5:AV5"/>
    <mergeCell ref="AW5:AZ5"/>
    <mergeCell ref="BA5:BD5"/>
    <mergeCell ref="BE5:BE6"/>
    <mergeCell ref="G3:G4"/>
    <mergeCell ref="I3:BD4"/>
    <mergeCell ref="I5:L5"/>
    <mergeCell ref="M5:P5"/>
    <mergeCell ref="Q5:T5"/>
    <mergeCell ref="U5:X5"/>
    <mergeCell ref="Y5:AB5"/>
    <mergeCell ref="AC5:AF5"/>
    <mergeCell ref="AG5:AJ5"/>
    <mergeCell ref="AK5:AN5"/>
    <mergeCell ref="B15:B16"/>
    <mergeCell ref="C15:C16"/>
    <mergeCell ref="B13:B14"/>
    <mergeCell ref="C13:C14"/>
    <mergeCell ref="B11:B12"/>
    <mergeCell ref="C11:C12"/>
    <mergeCell ref="B9:B10"/>
    <mergeCell ref="C9:C10"/>
    <mergeCell ref="AO5:AR5"/>
    <mergeCell ref="E11:E12"/>
    <mergeCell ref="G11:G12"/>
    <mergeCell ref="H11:H12"/>
    <mergeCell ref="E13:E14"/>
    <mergeCell ref="G13:G14"/>
    <mergeCell ref="H13:H14"/>
    <mergeCell ref="H7:H8"/>
    <mergeCell ref="E9:E10"/>
    <mergeCell ref="G9:G10"/>
    <mergeCell ref="H9:H10"/>
    <mergeCell ref="E7:E8"/>
    <mergeCell ref="G7:G8"/>
    <mergeCell ref="B27:B28"/>
    <mergeCell ref="C27:C28"/>
    <mergeCell ref="B25:B26"/>
    <mergeCell ref="C25:C26"/>
    <mergeCell ref="B23:B24"/>
    <mergeCell ref="C23:C24"/>
    <mergeCell ref="C21:C22"/>
    <mergeCell ref="C19:C20"/>
    <mergeCell ref="B17:B18"/>
    <mergeCell ref="C17:C18"/>
    <mergeCell ref="B41:B42"/>
    <mergeCell ref="C41:C42"/>
    <mergeCell ref="B39:B40"/>
    <mergeCell ref="C39:C40"/>
    <mergeCell ref="B37:B38"/>
    <mergeCell ref="C37:C38"/>
    <mergeCell ref="C35:C36"/>
    <mergeCell ref="C33:C34"/>
    <mergeCell ref="B31:B32"/>
    <mergeCell ref="C31:C32"/>
    <mergeCell ref="C63:C64"/>
    <mergeCell ref="B61:B62"/>
    <mergeCell ref="C61:C62"/>
    <mergeCell ref="C59:C60"/>
    <mergeCell ref="C57:C58"/>
    <mergeCell ref="C55:C56"/>
    <mergeCell ref="C53:C54"/>
    <mergeCell ref="C51:C52"/>
    <mergeCell ref="C49:C50"/>
    <mergeCell ref="C81:C82"/>
    <mergeCell ref="C85:C86"/>
    <mergeCell ref="B79:B80"/>
    <mergeCell ref="C79:C80"/>
    <mergeCell ref="B77:B78"/>
    <mergeCell ref="C77:C78"/>
    <mergeCell ref="C75:C76"/>
    <mergeCell ref="C73:C74"/>
    <mergeCell ref="C69:C70"/>
    <mergeCell ref="C71:C72"/>
    <mergeCell ref="C101:C102"/>
    <mergeCell ref="C103:C104"/>
    <mergeCell ref="C95:C96"/>
    <mergeCell ref="C97:C98"/>
    <mergeCell ref="C93:C94"/>
    <mergeCell ref="C99:C100"/>
    <mergeCell ref="C105:C106"/>
    <mergeCell ref="B91:B92"/>
    <mergeCell ref="C91:C92"/>
    <mergeCell ref="H17:H18"/>
    <mergeCell ref="E19:E20"/>
    <mergeCell ref="G19:G20"/>
    <mergeCell ref="H19:H20"/>
    <mergeCell ref="E17:E18"/>
    <mergeCell ref="G17:G18"/>
    <mergeCell ref="E15:E16"/>
    <mergeCell ref="G15:G16"/>
    <mergeCell ref="H15:H16"/>
    <mergeCell ref="H25:H26"/>
    <mergeCell ref="E27:E28"/>
    <mergeCell ref="G27:G28"/>
    <mergeCell ref="H27:H28"/>
    <mergeCell ref="E25:E26"/>
    <mergeCell ref="G25:G26"/>
    <mergeCell ref="H21:H22"/>
    <mergeCell ref="E23:E24"/>
    <mergeCell ref="G23:G24"/>
    <mergeCell ref="H23:H24"/>
    <mergeCell ref="E21:E22"/>
    <mergeCell ref="G21:G22"/>
    <mergeCell ref="H33:H34"/>
    <mergeCell ref="E35:E36"/>
    <mergeCell ref="G35:G36"/>
    <mergeCell ref="H35:H36"/>
    <mergeCell ref="B35:B36"/>
    <mergeCell ref="E33:E34"/>
    <mergeCell ref="G33:G34"/>
    <mergeCell ref="H29:H30"/>
    <mergeCell ref="E31:E32"/>
    <mergeCell ref="G31:G32"/>
    <mergeCell ref="H31:H32"/>
    <mergeCell ref="E29:E30"/>
    <mergeCell ref="G29:G30"/>
    <mergeCell ref="B29:B30"/>
    <mergeCell ref="C29:C30"/>
    <mergeCell ref="H45:H46"/>
    <mergeCell ref="E47:E48"/>
    <mergeCell ref="G47:G48"/>
    <mergeCell ref="H47:H48"/>
    <mergeCell ref="A37:A46"/>
    <mergeCell ref="B43:B44"/>
    <mergeCell ref="E45:E46"/>
    <mergeCell ref="G45:G46"/>
    <mergeCell ref="B45:B46"/>
    <mergeCell ref="H41:H42"/>
    <mergeCell ref="E43:E44"/>
    <mergeCell ref="G43:G44"/>
    <mergeCell ref="H43:H44"/>
    <mergeCell ref="E41:E42"/>
    <mergeCell ref="G41:G42"/>
    <mergeCell ref="H37:H38"/>
    <mergeCell ref="E39:E40"/>
    <mergeCell ref="G39:G40"/>
    <mergeCell ref="H39:H40"/>
    <mergeCell ref="E37:E38"/>
    <mergeCell ref="G37:G38"/>
    <mergeCell ref="C47:C48"/>
    <mergeCell ref="C45:C46"/>
    <mergeCell ref="C43:C44"/>
    <mergeCell ref="H53:H54"/>
    <mergeCell ref="E55:E56"/>
    <mergeCell ref="G55:G56"/>
    <mergeCell ref="H55:H56"/>
    <mergeCell ref="A47:A56"/>
    <mergeCell ref="B47:B48"/>
    <mergeCell ref="E53:E54"/>
    <mergeCell ref="G53:G54"/>
    <mergeCell ref="B53:B54"/>
    <mergeCell ref="B55:B56"/>
    <mergeCell ref="H49:H50"/>
    <mergeCell ref="E51:E52"/>
    <mergeCell ref="G51:G52"/>
    <mergeCell ref="H51:H52"/>
    <mergeCell ref="B49:B50"/>
    <mergeCell ref="B51:B52"/>
    <mergeCell ref="E49:E50"/>
    <mergeCell ref="G49:G50"/>
    <mergeCell ref="H65:H66"/>
    <mergeCell ref="E67:E68"/>
    <mergeCell ref="G67:G68"/>
    <mergeCell ref="H67:H68"/>
    <mergeCell ref="A57:A66"/>
    <mergeCell ref="B57:B58"/>
    <mergeCell ref="E65:E66"/>
    <mergeCell ref="G65:G66"/>
    <mergeCell ref="B65:B66"/>
    <mergeCell ref="H61:H62"/>
    <mergeCell ref="E63:E64"/>
    <mergeCell ref="G63:G64"/>
    <mergeCell ref="H63:H64"/>
    <mergeCell ref="B63:B64"/>
    <mergeCell ref="E61:E62"/>
    <mergeCell ref="G61:G62"/>
    <mergeCell ref="H57:H58"/>
    <mergeCell ref="E59:E60"/>
    <mergeCell ref="G59:G60"/>
    <mergeCell ref="H59:H60"/>
    <mergeCell ref="B59:B60"/>
    <mergeCell ref="E57:E58"/>
    <mergeCell ref="G57:G58"/>
    <mergeCell ref="C65:C66"/>
    <mergeCell ref="H73:H74"/>
    <mergeCell ref="E75:E76"/>
    <mergeCell ref="G75:G76"/>
    <mergeCell ref="H75:H76"/>
    <mergeCell ref="A67:A76"/>
    <mergeCell ref="B67:B68"/>
    <mergeCell ref="E73:E74"/>
    <mergeCell ref="G73:G74"/>
    <mergeCell ref="B73:B74"/>
    <mergeCell ref="B75:B76"/>
    <mergeCell ref="H69:H70"/>
    <mergeCell ref="E71:E72"/>
    <mergeCell ref="G71:G72"/>
    <mergeCell ref="H71:H72"/>
    <mergeCell ref="B69:B70"/>
    <mergeCell ref="B71:B72"/>
    <mergeCell ref="E69:E70"/>
    <mergeCell ref="G69:G70"/>
    <mergeCell ref="C67:C68"/>
    <mergeCell ref="H85:H86"/>
    <mergeCell ref="E87:E88"/>
    <mergeCell ref="G87:G88"/>
    <mergeCell ref="H87:H88"/>
    <mergeCell ref="A77:A86"/>
    <mergeCell ref="B81:B82"/>
    <mergeCell ref="E85:E86"/>
    <mergeCell ref="G85:G86"/>
    <mergeCell ref="B85:B86"/>
    <mergeCell ref="H81:H82"/>
    <mergeCell ref="E83:E84"/>
    <mergeCell ref="G83:G84"/>
    <mergeCell ref="H83:H84"/>
    <mergeCell ref="B83:B84"/>
    <mergeCell ref="E81:E82"/>
    <mergeCell ref="G81:G82"/>
    <mergeCell ref="H77:H78"/>
    <mergeCell ref="E79:E80"/>
    <mergeCell ref="G79:G80"/>
    <mergeCell ref="H79:H80"/>
    <mergeCell ref="E77:E78"/>
    <mergeCell ref="G77:G78"/>
    <mergeCell ref="C87:C88"/>
    <mergeCell ref="C83:C84"/>
    <mergeCell ref="G97:G98"/>
    <mergeCell ref="H93:H94"/>
    <mergeCell ref="E95:E96"/>
    <mergeCell ref="G95:G96"/>
    <mergeCell ref="H95:H96"/>
    <mergeCell ref="A87:A96"/>
    <mergeCell ref="B87:B88"/>
    <mergeCell ref="E93:E94"/>
    <mergeCell ref="G93:G94"/>
    <mergeCell ref="B93:B94"/>
    <mergeCell ref="B95:B96"/>
    <mergeCell ref="H89:H90"/>
    <mergeCell ref="E91:E92"/>
    <mergeCell ref="G91:G92"/>
    <mergeCell ref="H91:H92"/>
    <mergeCell ref="B89:B90"/>
    <mergeCell ref="E89:E90"/>
    <mergeCell ref="G89:G90"/>
    <mergeCell ref="C89:C90"/>
    <mergeCell ref="H105:H106"/>
    <mergeCell ref="E107:E108"/>
    <mergeCell ref="G107:G108"/>
    <mergeCell ref="A107:A108"/>
    <mergeCell ref="H107:H108"/>
    <mergeCell ref="A97:A106"/>
    <mergeCell ref="B97:B98"/>
    <mergeCell ref="E105:E106"/>
    <mergeCell ref="G105:G106"/>
    <mergeCell ref="B105:B106"/>
    <mergeCell ref="H101:H102"/>
    <mergeCell ref="E103:E104"/>
    <mergeCell ref="G103:G104"/>
    <mergeCell ref="H103:H104"/>
    <mergeCell ref="B101:B102"/>
    <mergeCell ref="B103:B104"/>
    <mergeCell ref="E101:E102"/>
    <mergeCell ref="G101:G102"/>
    <mergeCell ref="H97:H98"/>
    <mergeCell ref="E99:E100"/>
    <mergeCell ref="G99:G100"/>
    <mergeCell ref="H99:H100"/>
    <mergeCell ref="B99:B100"/>
    <mergeCell ref="E97:E98"/>
    <mergeCell ref="H113:H114"/>
    <mergeCell ref="E115:E116"/>
    <mergeCell ref="G115:G116"/>
    <mergeCell ref="A115:A116"/>
    <mergeCell ref="H115:H116"/>
    <mergeCell ref="E113:E114"/>
    <mergeCell ref="G113:G114"/>
    <mergeCell ref="A113:A114"/>
    <mergeCell ref="H109:H110"/>
    <mergeCell ref="E111:E112"/>
    <mergeCell ref="G111:G112"/>
    <mergeCell ref="A111:A112"/>
    <mergeCell ref="H111:H112"/>
    <mergeCell ref="E109:E110"/>
    <mergeCell ref="G109:G110"/>
    <mergeCell ref="A109:A110"/>
    <mergeCell ref="H121:H122"/>
    <mergeCell ref="E123:E124"/>
    <mergeCell ref="G123:G124"/>
    <mergeCell ref="A123:A124"/>
    <mergeCell ref="H123:H124"/>
    <mergeCell ref="E121:E122"/>
    <mergeCell ref="G121:G122"/>
    <mergeCell ref="A121:A122"/>
    <mergeCell ref="H117:H118"/>
    <mergeCell ref="E119:E120"/>
    <mergeCell ref="G119:G120"/>
    <mergeCell ref="A119:A120"/>
    <mergeCell ref="H119:H120"/>
    <mergeCell ref="E117:E118"/>
    <mergeCell ref="G117:G118"/>
    <mergeCell ref="A117:A118"/>
    <mergeCell ref="H129:H130"/>
    <mergeCell ref="E131:E132"/>
    <mergeCell ref="G131:G132"/>
    <mergeCell ref="A131:A132"/>
    <mergeCell ref="H131:H132"/>
    <mergeCell ref="E129:E130"/>
    <mergeCell ref="G129:G130"/>
    <mergeCell ref="A129:A130"/>
    <mergeCell ref="H125:H126"/>
    <mergeCell ref="E127:E128"/>
    <mergeCell ref="G127:G128"/>
    <mergeCell ref="A127:A128"/>
    <mergeCell ref="H127:H128"/>
    <mergeCell ref="E125:E126"/>
    <mergeCell ref="G125:G126"/>
    <mergeCell ref="A125:A126"/>
    <mergeCell ref="H137:H138"/>
    <mergeCell ref="E139:E140"/>
    <mergeCell ref="G139:G140"/>
    <mergeCell ref="A139:A140"/>
    <mergeCell ref="H139:H140"/>
    <mergeCell ref="E137:E138"/>
    <mergeCell ref="G137:G138"/>
    <mergeCell ref="A137:A138"/>
    <mergeCell ref="H133:H134"/>
    <mergeCell ref="E135:E136"/>
    <mergeCell ref="G135:G136"/>
    <mergeCell ref="A135:A136"/>
    <mergeCell ref="H135:H136"/>
    <mergeCell ref="E133:E134"/>
    <mergeCell ref="G133:G134"/>
    <mergeCell ref="A133:A134"/>
    <mergeCell ref="H145:H146"/>
    <mergeCell ref="E147:E148"/>
    <mergeCell ref="G147:G148"/>
    <mergeCell ref="A147:A148"/>
    <mergeCell ref="H147:H148"/>
    <mergeCell ref="E145:E146"/>
    <mergeCell ref="G145:G146"/>
    <mergeCell ref="A145:A146"/>
    <mergeCell ref="H141:H142"/>
    <mergeCell ref="E143:E144"/>
    <mergeCell ref="G143:G144"/>
    <mergeCell ref="A143:A144"/>
    <mergeCell ref="H143:H144"/>
    <mergeCell ref="E141:E142"/>
    <mergeCell ref="G141:G142"/>
    <mergeCell ref="A141:A142"/>
    <mergeCell ref="H153:H154"/>
    <mergeCell ref="E155:E156"/>
    <mergeCell ref="G155:G156"/>
    <mergeCell ref="A155:A156"/>
    <mergeCell ref="H155:H156"/>
    <mergeCell ref="E153:E154"/>
    <mergeCell ref="G153:G154"/>
    <mergeCell ref="A153:A154"/>
    <mergeCell ref="H149:H150"/>
    <mergeCell ref="E151:E152"/>
    <mergeCell ref="G151:G152"/>
    <mergeCell ref="A151:A152"/>
    <mergeCell ref="H151:H152"/>
    <mergeCell ref="E149:E150"/>
    <mergeCell ref="G149:G150"/>
    <mergeCell ref="A149:A150"/>
    <mergeCell ref="E159:E160"/>
    <mergeCell ref="G159:G160"/>
    <mergeCell ref="A159:A160"/>
    <mergeCell ref="H159:H160"/>
    <mergeCell ref="E157:E158"/>
    <mergeCell ref="G157:G158"/>
    <mergeCell ref="A157:A158"/>
    <mergeCell ref="E161:E162"/>
    <mergeCell ref="G161:G162"/>
    <mergeCell ref="AK175:AN175"/>
    <mergeCell ref="AO175:AR175"/>
    <mergeCell ref="AS175:AV175"/>
    <mergeCell ref="AW175:AZ175"/>
    <mergeCell ref="BA175:BD175"/>
    <mergeCell ref="H167:H168"/>
    <mergeCell ref="E169:E170"/>
    <mergeCell ref="G169:G170"/>
    <mergeCell ref="A169:A170"/>
    <mergeCell ref="H169:H170"/>
    <mergeCell ref="E167:E168"/>
    <mergeCell ref="G167:G168"/>
    <mergeCell ref="A167:A168"/>
    <mergeCell ref="AG178:AJ178"/>
    <mergeCell ref="AK178:AN178"/>
    <mergeCell ref="AO178:AR178"/>
    <mergeCell ref="AS178:AV178"/>
    <mergeCell ref="AW178:AZ178"/>
    <mergeCell ref="AW174:AZ174"/>
    <mergeCell ref="BA174:BD174"/>
    <mergeCell ref="I175:L175"/>
    <mergeCell ref="M175:P175"/>
    <mergeCell ref="Q175:T175"/>
    <mergeCell ref="U175:X175"/>
    <mergeCell ref="Y175:AB175"/>
    <mergeCell ref="AC175:AF175"/>
    <mergeCell ref="AG175:AJ175"/>
    <mergeCell ref="Y174:AB174"/>
    <mergeCell ref="AC174:AF174"/>
    <mergeCell ref="AG174:AJ174"/>
    <mergeCell ref="AK174:AN174"/>
    <mergeCell ref="AO174:AR174"/>
    <mergeCell ref="AS174:AV174"/>
    <mergeCell ref="I174:L174"/>
    <mergeCell ref="M174:P174"/>
    <mergeCell ref="Q174:T174"/>
    <mergeCell ref="U174:X174"/>
    <mergeCell ref="BA178:BD178"/>
    <mergeCell ref="AW176:AZ176"/>
    <mergeCell ref="BA176:BD176"/>
    <mergeCell ref="G178:G180"/>
    <mergeCell ref="I178:L178"/>
    <mergeCell ref="M178:P178"/>
    <mergeCell ref="Q178:T178"/>
    <mergeCell ref="U178:X178"/>
    <mergeCell ref="Y178:AB178"/>
    <mergeCell ref="AC178:AF178"/>
    <mergeCell ref="Y176:AB176"/>
    <mergeCell ref="AC176:AF176"/>
    <mergeCell ref="AG176:AJ176"/>
    <mergeCell ref="AK176:AN176"/>
    <mergeCell ref="AO176:AR176"/>
    <mergeCell ref="AS176:AV176"/>
    <mergeCell ref="G174:G176"/>
    <mergeCell ref="BA179:BD179"/>
    <mergeCell ref="I180:L180"/>
    <mergeCell ref="M180:P180"/>
    <mergeCell ref="Q180:T180"/>
    <mergeCell ref="U180:X180"/>
    <mergeCell ref="Y180:AB180"/>
    <mergeCell ref="AC180:AF180"/>
    <mergeCell ref="AG180:AJ180"/>
    <mergeCell ref="AK180:AN180"/>
    <mergeCell ref="AC179:AF179"/>
    <mergeCell ref="AG179:AJ179"/>
    <mergeCell ref="AK179:AN179"/>
    <mergeCell ref="AO179:AR179"/>
    <mergeCell ref="AS179:AV179"/>
    <mergeCell ref="AW179:AZ179"/>
    <mergeCell ref="I179:L179"/>
    <mergeCell ref="M179:P179"/>
    <mergeCell ref="Q179:T179"/>
    <mergeCell ref="U179:X179"/>
    <mergeCell ref="Y179:AB179"/>
    <mergeCell ref="AO180:AR180"/>
    <mergeCell ref="AS180:AV180"/>
    <mergeCell ref="AW180:AZ180"/>
    <mergeCell ref="BA180:BD180"/>
    <mergeCell ref="G182:G184"/>
    <mergeCell ref="I182:L182"/>
    <mergeCell ref="M182:P182"/>
    <mergeCell ref="Q182:T182"/>
    <mergeCell ref="U182:X182"/>
    <mergeCell ref="U184:X184"/>
    <mergeCell ref="AW182:AZ182"/>
    <mergeCell ref="BA182:BD182"/>
    <mergeCell ref="I183:L183"/>
    <mergeCell ref="M183:P183"/>
    <mergeCell ref="Q183:T183"/>
    <mergeCell ref="U183:X183"/>
    <mergeCell ref="Y183:AB183"/>
    <mergeCell ref="AC183:AF183"/>
    <mergeCell ref="AG183:AJ183"/>
    <mergeCell ref="Y182:AB182"/>
    <mergeCell ref="AC182:AF182"/>
    <mergeCell ref="AG182:AJ182"/>
    <mergeCell ref="AK182:AN182"/>
    <mergeCell ref="AO182:AR182"/>
    <mergeCell ref="AS182:AV182"/>
    <mergeCell ref="AW184:AZ184"/>
    <mergeCell ref="BA184:BD184"/>
    <mergeCell ref="A7:A16"/>
    <mergeCell ref="B7:B8"/>
    <mergeCell ref="C7:C8"/>
    <mergeCell ref="A17:A26"/>
    <mergeCell ref="B19:B20"/>
    <mergeCell ref="B21:B22"/>
    <mergeCell ref="A27:A36"/>
    <mergeCell ref="B33:B34"/>
    <mergeCell ref="Y184:AB184"/>
    <mergeCell ref="I176:L176"/>
    <mergeCell ref="M176:P176"/>
    <mergeCell ref="Q176:T176"/>
    <mergeCell ref="U176:X176"/>
    <mergeCell ref="E165:E166"/>
    <mergeCell ref="G165:G166"/>
    <mergeCell ref="A165:A166"/>
    <mergeCell ref="H165:H166"/>
    <mergeCell ref="A161:A162"/>
    <mergeCell ref="H161:H162"/>
    <mergeCell ref="E163:E164"/>
    <mergeCell ref="G163:G164"/>
    <mergeCell ref="A163:A164"/>
    <mergeCell ref="H163:H164"/>
    <mergeCell ref="H157:H158"/>
    <mergeCell ref="BA183:BD183"/>
    <mergeCell ref="I184:L184"/>
    <mergeCell ref="M184:P184"/>
    <mergeCell ref="Q184:T184"/>
    <mergeCell ref="AC184:AF184"/>
    <mergeCell ref="AG184:AJ184"/>
    <mergeCell ref="AK184:AN184"/>
    <mergeCell ref="AO184:AR184"/>
    <mergeCell ref="AS184:AV184"/>
    <mergeCell ref="AK183:AN183"/>
    <mergeCell ref="AO183:AR183"/>
    <mergeCell ref="AS183:AV183"/>
    <mergeCell ref="AW183:AZ183"/>
  </mergeCells>
  <conditionalFormatting sqref="E7:E170">
    <cfRule type="cellIs" dxfId="5" priority="1" stopIfTrue="1" operator="between">
      <formula>0.81</formula>
      <formula>1</formula>
    </cfRule>
    <cfRule type="cellIs" dxfId="4" priority="2" stopIfTrue="1" operator="between">
      <formula>0.51</formula>
      <formula>0.8</formula>
    </cfRule>
    <cfRule type="cellIs" dxfId="3" priority="3" stopIfTrue="1" operator="between">
      <formula>0.1</formula>
      <formula>0.5</formula>
    </cfRule>
    <cfRule type="cellIs" dxfId="2" priority="4" stopIfTrue="1" operator="between">
      <formula>0</formula>
      <formula>0.1</formula>
    </cfRule>
  </conditionalFormatting>
  <conditionalFormatting sqref="I7:BD7 I9:BD9 I11:BD11 I13:BD13 I15:BD15 I17:BD17 I19:BD19 I21:BD21 I23:BD23 I25:BD25 I27:BD27 I29:BD29 I31:BD31 I33:BD33 I35:BD35 I37:BD37 I39:BD39 I41:BD41 I43:BD43 I45:BD45 I47:BD47 I49:BD49 I51:BD51 I53:BD53 I55:BD55 I57:BD57 I59:BD59 I61:BD61 I63:BD63 I65:BD65 I67:BD67 I69:BD69 I71:BD71 I73:BD73 I75:BD75 I77:BD77 I79:BD79 I81:BD81 I83:BD83 I85:BD85 I87:BD87 I89:BD89 I91:BD91 I93:BD93 I95:BD95 I97:BD97 I99:BD99 I101:BD101 I103:BD103 I105:BD105 I107:BD107 I109:BD109 I111:BD111 I113:BD113 I115:BD115 I117:BD117 I119:BD119 I121:BD121 I123:BD123 I125:BD125 I127:BD127 I129:BD129 I131:BD131 I133:BD133 I135:BD135 I137:BD137 I139:BD139 I141:BD141 I143:BD143 I145:BD145 I147:BD147 I149:BD149 I151:BD151 I153:BD153 I155:BD155 I157:BD157 I159:BD159 I161:BD161 I163:BD163 I165:BD165 I167:BD167 I169:BD169">
    <cfRule type="cellIs" dxfId="1" priority="706" operator="between">
      <formula>1</formula>
      <formula>31</formula>
    </cfRule>
  </conditionalFormatting>
  <conditionalFormatting sqref="I8:BD8 I10:BD10 I12:BD12 I14:BD14 I16:BD16 I18:BD18 I20:BD20 I22:BD22 I24:BD24 I26:BD26 I28:BD28 I30:BD30 I32:BD32 I34:BD34 I36:BD36 I38:BD38 I40:BD40 I42:BD42 I44:BD44 I46:BD46 I48:BD48 I50:BD50 I52:BD52 I54:BD54 I56:BD56 I58:BD58 I60:BD60 I62:BD62 I64:BD64 I66:BD66 I68:BD68 I70:BD70 I72:BD72 I74:BD74 I76:BD76 I78:BD78 I80:BD80 I82:BD82 I84:BD84 I86:BD86 I88:BD88 I90:BD90 I92:BD92 I94:BD94 I96:BD96 I98:BD98 I100:BD100 I102:BD102 I104:BD104 I106:BD106 I108:BD108 I110:BD110 I112:BD112 I114:BD114 I116:BD116 I118:BD118 I120:BD120 I122:BD122 I124:BD124 I126:BD126 I128:BD128 I130:BD130 I132:BD132 I134:BD134 I136:BD136 I138:BD138 I140:BD140 I142:BD142 I144:BD144 I146:BD146 I148:BD148 I150:BD150 I152:BD152 I154:BD154 I156:BD156 I158:BD158 I160:BD160 I162:BD162 I164:BD164 I166:BD166 I168:BD168 I170:BD170">
    <cfRule type="cellIs" dxfId="0" priority="705" operator="between">
      <formula>1</formula>
      <formula>31</formula>
    </cfRule>
  </conditionalFormatting>
  <printOptions horizontalCentered="1" verticalCentered="1"/>
  <pageMargins left="1.1811023622047245" right="0.78740157480314965" top="0.39370078740157483" bottom="0.78740157480314965" header="0" footer="0"/>
  <pageSetup paperSize="5" scale="35"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805BD5AC03F5344945B0070FE33550E" ma:contentTypeVersion="3" ma:contentTypeDescription="Crear nuevo documento." ma:contentTypeScope="" ma:versionID="d5caa58a952292be39f25823e18f22a5">
  <xsd:schema xmlns:xsd="http://www.w3.org/2001/XMLSchema" xmlns:xs="http://www.w3.org/2001/XMLSchema" xmlns:p="http://schemas.microsoft.com/office/2006/metadata/properties" xmlns:ns2="bca4056c-3439-4ec6-883c-7f4e1563371f" targetNamespace="http://schemas.microsoft.com/office/2006/metadata/properties" ma:root="true" ma:fieldsID="1c552c2ee2d385c9f4ebfe744e554b02" ns2:_="">
    <xsd:import namespace="bca4056c-3439-4ec6-883c-7f4e1563371f"/>
    <xsd:element name="properties">
      <xsd:complexType>
        <xsd:sequence>
          <xsd:element name="documentManagement">
            <xsd:complexType>
              <xsd:all>
                <xsd:element ref="ns2:SharedWithUsers" minOccurs="0"/>
                <xsd:element ref="ns2:SharingHintHash"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a4056c-3439-4ec6-883c-7f4e1563371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Hash de la sugerencia para compartir" ma:internalName="SharingHintHash" ma:readOnly="true">
      <xsd:simpleType>
        <xsd:restriction base="dms:Text"/>
      </xsd:simpleType>
    </xsd:element>
    <xsd:element name="SharedWithDetails" ma:index="1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0D735B-9295-4933-987B-BAC01A2E38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a4056c-3439-4ec6-883c-7f4e156337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40DBA9-E280-4AEE-8629-13BE66B6EF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Plan de trabajo con ajustes </vt:lpstr>
      <vt:lpstr>CONTROL DE CAMBIOS</vt:lpstr>
      <vt:lpstr>PROGRAMA DE INSPECCIONES DE SEG</vt:lpstr>
      <vt:lpstr>'Plan de trabajo con ajustes '!Títulos_a_imprimir</vt:lpstr>
      <vt:lpstr>'PROGRAMA DE INSPECCIONES DE SEG'!Títulos_a_imprimir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Propietario</dc:creator>
  <cp:lastModifiedBy>User</cp:lastModifiedBy>
  <cp:revision/>
  <cp:lastPrinted>2019-07-25T20:46:09Z</cp:lastPrinted>
  <dcterms:created xsi:type="dcterms:W3CDTF">2006-01-10T16:03:49Z</dcterms:created>
  <dcterms:modified xsi:type="dcterms:W3CDTF">2023-08-31T16:29:57Z</dcterms:modified>
</cp:coreProperties>
</file>