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INSTRUMENTOS 2025\"/>
    </mc:Choice>
  </mc:AlternateContent>
  <bookViews>
    <workbookView xWindow="0" yWindow="0" windowWidth="21600" windowHeight="7530" firstSheet="4" activeTab="7"/>
  </bookViews>
  <sheets>
    <sheet name="PROGRAMA 1702" sheetId="2" r:id="rId1"/>
    <sheet name="PROGRAMA 1703" sheetId="3" r:id="rId2"/>
    <sheet name="PROGRAMA 1704" sheetId="4" r:id="rId3"/>
    <sheet name="PROGRAMA 1707" sheetId="5" r:id="rId4"/>
    <sheet name="PROGRAMA 1708" sheetId="6" r:id="rId5"/>
    <sheet name="PROGRAMA 1709" sheetId="7" r:id="rId6"/>
    <sheet name="PROGRAMA 2101" sheetId="8" r:id="rId7"/>
    <sheet name="PROGRAMA 2402" sheetId="9" r:id="rId8"/>
    <sheet name="PROGRAMA 4001"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9" l="1"/>
  <c r="P21" i="11" l="1"/>
  <c r="O21" i="11"/>
  <c r="Q21" i="11" s="1"/>
  <c r="H32" i="7" l="1"/>
  <c r="H29" i="6"/>
  <c r="H32" i="5" l="1"/>
  <c r="H28" i="4"/>
  <c r="H30" i="3"/>
  <c r="H58" i="2"/>
  <c r="O24" i="4" l="1"/>
  <c r="O26" i="2"/>
  <c r="P24" i="9"/>
  <c r="O24" i="9"/>
  <c r="P22" i="8"/>
  <c r="O22" i="8"/>
  <c r="Q22" i="8" s="1"/>
  <c r="P24" i="7"/>
  <c r="O24" i="7"/>
  <c r="Q24" i="7" s="1"/>
  <c r="P21" i="6"/>
  <c r="O21" i="6"/>
  <c r="P24" i="5"/>
  <c r="O24" i="5"/>
  <c r="P24" i="4"/>
  <c r="P22" i="3"/>
  <c r="O22" i="3"/>
  <c r="P26" i="2"/>
  <c r="Q24" i="9" l="1"/>
  <c r="Q22" i="3"/>
  <c r="Q24" i="5"/>
  <c r="Q24" i="4"/>
  <c r="Q21" i="6"/>
  <c r="Q26" i="2"/>
</calcChain>
</file>

<file path=xl/comments1.xml><?xml version="1.0" encoding="utf-8"?>
<comments xmlns="http://schemas.openxmlformats.org/spreadsheetml/2006/main">
  <authors>
    <author>equipo 60</author>
  </authors>
  <commentList>
    <comment ref="B23"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3"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3"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equipo 60</author>
  </authors>
  <commentList>
    <comment ref="B1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8.xml><?xml version="1.0" encoding="utf-8"?>
<comments xmlns="http://schemas.openxmlformats.org/spreadsheetml/2006/main">
  <authors>
    <author>equipo 60</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9.xml><?xml version="1.0" encoding="utf-8"?>
<comments xmlns="http://schemas.openxmlformats.org/spreadsheetml/2006/main">
  <authors>
    <author>equipo 60</author>
  </authors>
  <commentList>
    <comment ref="B1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<sst xmlns="http://schemas.openxmlformats.org/spreadsheetml/2006/main" count="992" uniqueCount="235">
  <si>
    <t xml:space="preserve">FIRMA: </t>
  </si>
  <si>
    <t xml:space="preserve">OBSERVACIONES: </t>
  </si>
  <si>
    <t>E</t>
  </si>
  <si>
    <t>P</t>
  </si>
  <si>
    <t>FIRMA</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</si>
  <si>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</si>
  <si>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</si>
  <si>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</si>
  <si>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</si>
  <si>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</si>
  <si>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</si>
  <si>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</si>
  <si>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</si>
  <si>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</si>
  <si>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</si>
  <si>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</si>
  <si>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</si>
  <si>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</si>
  <si>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</si>
  <si>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</si>
  <si>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</si>
  <si>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</si>
  <si>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</si>
  <si>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</si>
  <si>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</si>
  <si>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Objetivos: </t>
  </si>
  <si>
    <t xml:space="preserve">FECHA DE  SEGUIMIENTO: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</si>
  <si>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</si>
  <si>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</si>
  <si>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</si>
  <si>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</si>
  <si>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</si>
  <si>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</si>
  <si>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</si>
  <si>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</si>
  <si>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</si>
  <si>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</si>
  <si>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</si>
  <si>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</si>
  <si>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</si>
  <si>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</si>
  <si>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</si>
  <si>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</si>
  <si>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</si>
  <si>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</si>
  <si>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</si>
  <si>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</si>
  <si>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</si>
  <si>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</si>
  <si>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SECTOR: (17)  Agricultura y desarrollo rural</t>
  </si>
  <si>
    <t>Secretaría de Agricultura y Desarrollo Rural</t>
  </si>
  <si>
    <t>Número de productores rurales beneficiados</t>
  </si>
  <si>
    <t xml:space="preserve">Número </t>
  </si>
  <si>
    <t>LINEA ESTRATEGICA: Sostenibilidad para Todos</t>
  </si>
  <si>
    <t>LINEA ESTRATEGICA: Sosteniblidad para Todos</t>
  </si>
  <si>
    <t>LINEA ESTRATEGICA: Territorio para Todos</t>
  </si>
  <si>
    <t>Número de apoyos financieros entregados</t>
  </si>
  <si>
    <t>PROGRAMA:  Productividad Rural para Todos</t>
  </si>
  <si>
    <t>PROGRAMA: El Campo a tu Alcance</t>
  </si>
  <si>
    <t>PROGRAMA:  Territorio Rural en Cifras</t>
  </si>
  <si>
    <t>Número de informes generados</t>
  </si>
  <si>
    <t>META DE RESULTADO  No.  Incrementar el número de apoyos financieros entregados</t>
  </si>
  <si>
    <r>
      <t xml:space="preserve">META DE RESULTADO  No.  </t>
    </r>
    <r>
      <rPr>
        <sz val="12"/>
        <rFont val="Arial"/>
        <family val="2"/>
      </rPr>
      <t>Incrementar el número de informes generados</t>
    </r>
  </si>
  <si>
    <t>PROGRAMA: Protección Agropecuaria para Todos</t>
  </si>
  <si>
    <t>Números de beneficiarios atendidos</t>
  </si>
  <si>
    <r>
      <t xml:space="preserve">META DE RESULTADO  No.  </t>
    </r>
    <r>
      <rPr>
        <sz val="12"/>
        <rFont val="Arial"/>
        <family val="2"/>
      </rPr>
      <t>Incrementar el números de beneficiarios atendidos</t>
    </r>
  </si>
  <si>
    <r>
      <t xml:space="preserve">META DE RESULTADO  No.  </t>
    </r>
    <r>
      <rPr>
        <sz val="12"/>
        <rFont val="Arial"/>
        <family val="2"/>
      </rPr>
      <t>Incrementar el número de productores rurales beneficiados</t>
    </r>
  </si>
  <si>
    <t>NOMBRE:  CRISTIAN DAVID ÁVILA MARÍN</t>
  </si>
  <si>
    <t>PROGRAMA: Extensión Agropecuaria e Innovación</t>
  </si>
  <si>
    <t>Usuarios atendidos con el servicio de extensión agropecuario</t>
  </si>
  <si>
    <r>
      <t xml:space="preserve">META DE RESULTADO  No.  </t>
    </r>
    <r>
      <rPr>
        <sz val="12"/>
        <rFont val="Arial"/>
        <family val="2"/>
      </rPr>
      <t>Incrementar el número de usuarios atendidos con el servicio de extensión agropecuario</t>
    </r>
  </si>
  <si>
    <t>PROGRAMA: Transformando Nuestro Campo</t>
  </si>
  <si>
    <t>Número de productores beneficiados</t>
  </si>
  <si>
    <r>
      <t xml:space="preserve">META DE RESULTADO  No. </t>
    </r>
    <r>
      <rPr>
        <sz val="12"/>
        <rFont val="Arial"/>
        <family val="2"/>
      </rPr>
      <t xml:space="preserve"> Incrementar el número de productores beneficiados</t>
    </r>
  </si>
  <si>
    <t>PROGRAMA: Mejor Calidad de Vida para Todos</t>
  </si>
  <si>
    <t>Usuarios beneficiados con subsidios a la oferta en el servicio público de gas</t>
  </si>
  <si>
    <r>
      <t xml:space="preserve">META DE RESULTADO  No.  </t>
    </r>
    <r>
      <rPr>
        <sz val="12"/>
        <rFont val="Arial"/>
        <family val="2"/>
      </rPr>
      <t>Incrementar el número de suarios beneficiados con subsidios a la oferta en el servicio público de gas</t>
    </r>
  </si>
  <si>
    <t>PROGRAMA: Ruta Progreso</t>
  </si>
  <si>
    <t>Kilómetros de vías terciarias intervenidas</t>
  </si>
  <si>
    <r>
      <t xml:space="preserve">META DE RESULTADO  No.  </t>
    </r>
    <r>
      <rPr>
        <sz val="12"/>
        <rFont val="Arial"/>
        <family val="2"/>
      </rPr>
      <t>Mantener los Kilómetros de vías terciarias intervenidas</t>
    </r>
  </si>
  <si>
    <t>Kilometros</t>
  </si>
  <si>
    <r>
      <rPr>
        <b/>
        <sz val="14"/>
        <rFont val="Arial"/>
        <family val="2"/>
      </rPr>
      <t xml:space="preserve">Codigo: </t>
    </r>
    <r>
      <rPr>
        <sz val="14"/>
        <rFont val="Arial"/>
        <family val="2"/>
      </rPr>
      <t>1702001
Adecuar un espacio comunitario campesino para el intercambio de productos, reuniones, entre otros</t>
    </r>
  </si>
  <si>
    <r>
      <rPr>
        <b/>
        <sz val="14"/>
        <rFont val="Arial"/>
        <family val="2"/>
      </rPr>
      <t>Codigo:</t>
    </r>
    <r>
      <rPr>
        <sz val="14"/>
        <rFont val="Arial"/>
        <family val="2"/>
      </rPr>
      <t xml:space="preserve"> 1702007
Cofinanciar proyectos productivos dirigidos
al emprendimiento campesino, la mujer rural y los jóvenes rurales.</t>
    </r>
  </si>
  <si>
    <r>
      <rPr>
        <b/>
        <sz val="14"/>
        <rFont val="Arial"/>
        <family val="2"/>
      </rPr>
      <t>Codigo:</t>
    </r>
    <r>
      <rPr>
        <sz val="14"/>
        <rFont val="Arial"/>
        <family val="2"/>
      </rPr>
      <t>1702035
Gestionar capacitaciones a productores sobre
BPA, BPP, BPM y producción sostenible.</t>
    </r>
  </si>
  <si>
    <r>
      <t xml:space="preserve">Codigo: 1702038
</t>
    </r>
    <r>
      <rPr>
        <sz val="14"/>
        <rFont val="Arial"/>
        <family val="2"/>
      </rPr>
      <t>Realizar circuitos cortos de comercialización de la producción agropecuaria de la zona rural de Ibagué.</t>
    </r>
  </si>
  <si>
    <r>
      <t xml:space="preserve">Codigo:  </t>
    </r>
    <r>
      <rPr>
        <sz val="14"/>
        <rFont val="Arial"/>
        <family val="2"/>
      </rPr>
      <t>1702045
Prestar acompañamiento, asesoría y seguimiento técnico al Consejo Municipal de Desarrollo Rural –
CMDR.</t>
    </r>
  </si>
  <si>
    <r>
      <rPr>
        <b/>
        <sz val="14"/>
        <rFont val="Arial"/>
        <family val="2"/>
      </rPr>
      <t xml:space="preserve">Codigo: </t>
    </r>
    <r>
      <rPr>
        <sz val="14"/>
        <rFont val="Arial"/>
        <family val="2"/>
      </rPr>
      <t>1703006
Proporcionar incentivos a productores campesinos que accedan a créditos destinados a proyectos de producción agropecuaria</t>
    </r>
  </si>
  <si>
    <r>
      <rPr>
        <b/>
        <sz val="14"/>
        <rFont val="Arial"/>
        <family val="2"/>
      </rPr>
      <t>Codigo:</t>
    </r>
    <r>
      <rPr>
        <sz val="14"/>
        <rFont val="Arial"/>
        <family val="2"/>
      </rPr>
      <t xml:space="preserve"> 1703009
Apoyar a los productores agropecuarios para la
adquisición de instrumentos de cobertura frente
a riesgos climáticos.</t>
    </r>
  </si>
  <si>
    <r>
      <rPr>
        <b/>
        <sz val="14"/>
        <rFont val="Arial"/>
        <family val="2"/>
      </rPr>
      <t xml:space="preserve">Codigo: </t>
    </r>
    <r>
      <rPr>
        <sz val="14"/>
        <rFont val="Arial"/>
        <family val="2"/>
      </rPr>
      <t>1704023
Realizar análisis de datos para la generación de
informes que sirvan a la planificación en materia de Ordenamiento productivo y social de la
propiedad</t>
    </r>
  </si>
  <si>
    <r>
      <rPr>
        <b/>
        <sz val="14"/>
        <rFont val="Arial"/>
        <family val="2"/>
      </rPr>
      <t xml:space="preserve">Codigo: </t>
    </r>
    <r>
      <rPr>
        <sz val="14"/>
        <rFont val="Arial"/>
        <family val="2"/>
      </rPr>
      <t>1707018
Realizar el diagnóstico fito y zoosanitario que
permita identificar el agente causal de la plaga y/o enfermedad.</t>
    </r>
  </si>
  <si>
    <r>
      <rPr>
        <b/>
        <sz val="14"/>
        <rFont val="Arial"/>
        <family val="2"/>
      </rPr>
      <t>Codigo:</t>
    </r>
    <r>
      <rPr>
        <sz val="14"/>
        <rFont val="Arial"/>
        <family val="2"/>
      </rPr>
      <t xml:space="preserve"> 1707043
Desarrollar brigadas enfocadas a promover y
proteger la salud de las especies animales por medio del control de parásitos internos y/o externos. Incluye aplicación de vermífugos,
entre otros.</t>
    </r>
  </si>
  <si>
    <r>
      <rPr>
        <b/>
        <sz val="14"/>
        <rFont val="Arial"/>
        <family val="2"/>
      </rPr>
      <t xml:space="preserve">Codigo: </t>
    </r>
    <r>
      <rPr>
        <sz val="14"/>
        <rFont val="Arial"/>
        <family val="2"/>
      </rPr>
      <t>1708041
Realizar acompañamiento integral orientado a
diagnosticar, recomendar, actualizar, formar, transferir, asistir, empoderar y generar capacidad en los productores agropecuarios para que estos incorporen en su actividad
productiva prácticas, productos tecnológicos,
tecnologías, conocimientos y comportamientos
que beneficien su desempeño y mejoren su
competitividad y sostenibilidad.</t>
    </r>
  </si>
  <si>
    <r>
      <rPr>
        <b/>
        <sz val="14"/>
        <rFont val="Arial"/>
        <family val="2"/>
      </rPr>
      <t xml:space="preserve">Codigo: </t>
    </r>
    <r>
      <rPr>
        <sz val="14"/>
        <rFont val="Arial"/>
        <family val="2"/>
      </rPr>
      <t>1709043
Construir viveros comunitarios para la producción de material vegetal que apoye los principales sistemas productivos de la zona rural de Ibagué</t>
    </r>
  </si>
  <si>
    <r>
      <rPr>
        <b/>
        <sz val="14"/>
        <rFont val="Arial"/>
        <family val="2"/>
      </rPr>
      <t>Codigo:</t>
    </r>
    <r>
      <rPr>
        <sz val="14"/>
        <rFont val="Arial"/>
        <family val="2"/>
      </rPr>
      <t xml:space="preserve"> 1709062
Apoyar los proyectos relacionados con la agroindustria de las principales cadenas
productivas de la zona rural de Ibagué.</t>
    </r>
  </si>
  <si>
    <r>
      <rPr>
        <b/>
        <sz val="14"/>
        <rFont val="Arial"/>
        <family val="2"/>
      </rPr>
      <t xml:space="preserve">Codigo: </t>
    </r>
    <r>
      <rPr>
        <sz val="14"/>
        <rFont val="Arial"/>
        <family val="2"/>
      </rPr>
      <t>2101012
Gestionar la ampliación de la cobertura de
usuarios del servicio de gas combustible rural
mediante subsidios financieros de apoyo.</t>
    </r>
  </si>
  <si>
    <r>
      <rPr>
        <b/>
        <sz val="14"/>
        <rFont val="Arial"/>
        <family val="2"/>
      </rPr>
      <t xml:space="preserve">Codigo: </t>
    </r>
    <r>
      <rPr>
        <sz val="14"/>
        <rFont val="Arial"/>
        <family val="2"/>
      </rPr>
      <t>2402041
Realizar labores de mejoramiento y/o mantenimiento de la red vial terciaria.</t>
    </r>
  </si>
  <si>
    <r>
      <rPr>
        <b/>
        <sz val="14"/>
        <rFont val="Arial"/>
        <family val="2"/>
      </rPr>
      <t>Codigo:</t>
    </r>
    <r>
      <rPr>
        <sz val="14"/>
        <rFont val="Arial"/>
        <family val="2"/>
      </rPr>
      <t xml:space="preserve"> 2402042
Construir placa huella en vías terciarias.</t>
    </r>
  </si>
  <si>
    <r>
      <rPr>
        <b/>
        <sz val="14"/>
        <rFont val="Arial"/>
        <family val="2"/>
      </rPr>
      <t xml:space="preserve">Codigo: </t>
    </r>
    <r>
      <rPr>
        <sz val="14"/>
        <rFont val="Arial"/>
        <family val="2"/>
      </rPr>
      <t>2402044
Construir puentes en la red vial terciaria existente.</t>
    </r>
  </si>
  <si>
    <r>
      <rPr>
        <b/>
        <sz val="14"/>
        <rFont val="Arial"/>
        <family val="2"/>
      </rPr>
      <t xml:space="preserve">Codigo: </t>
    </r>
    <r>
      <rPr>
        <sz val="14"/>
        <rFont val="Arial"/>
        <family val="2"/>
      </rPr>
      <t>2402048
Realizar acciones de conservación periódica o rutinaria de puentes de la red vial terciaria con el
fin de mantener las condiciones óptimas para el tránsito y el uso adecuado de la infraestructura de transporte.</t>
    </r>
  </si>
  <si>
    <r>
      <t xml:space="preserve">Codigo: </t>
    </r>
    <r>
      <rPr>
        <sz val="14"/>
        <rFont val="Arial"/>
        <family val="2"/>
      </rPr>
      <t>2402056</t>
    </r>
    <r>
      <rPr>
        <b/>
        <sz val="14"/>
        <rFont val="Arial"/>
        <family val="2"/>
      </rPr>
      <t xml:space="preserve">
</t>
    </r>
    <r>
      <rPr>
        <sz val="14"/>
        <rFont val="Arial"/>
        <family val="2"/>
      </rPr>
      <t xml:space="preserve">Realizar mantenimiento a caminos ancestrales
y mejorar sus especificaciones técnicas iniciales.
</t>
    </r>
  </si>
  <si>
    <r>
      <t xml:space="preserve">Codigo: </t>
    </r>
    <r>
      <rPr>
        <sz val="14"/>
        <rFont val="Arial"/>
        <family val="2"/>
      </rPr>
      <t>2402118</t>
    </r>
    <r>
      <rPr>
        <b/>
        <sz val="14"/>
        <rFont val="Arial"/>
        <family val="2"/>
      </rPr>
      <t xml:space="preserve">
</t>
    </r>
    <r>
      <rPr>
        <sz val="14"/>
        <rFont val="Arial"/>
        <family val="2"/>
      </rPr>
      <t>Realizar los estudios requeridos en las fases de pre factibilidad, factibilidad o definitivos</t>
    </r>
  </si>
  <si>
    <t>SECTOR: (17)  Agricultura y Desarrollo Rural</t>
  </si>
  <si>
    <t>Número de casas comunitarias campesinas
adecuadas</t>
  </si>
  <si>
    <t>Número de Proyectos
productivos
cofinanciados</t>
  </si>
  <si>
    <t>Número de
productores</t>
  </si>
  <si>
    <t>Número de Personas
capacitadas</t>
  </si>
  <si>
    <t>Número de Mercados
campesinos
realizados</t>
  </si>
  <si>
    <t>Número de Eventos
comerciales
apoyados</t>
  </si>
  <si>
    <t>Número de Asistencias
técnicas
realizadas</t>
  </si>
  <si>
    <t>Número de Productores con acceso a crédito agropecuario y rural</t>
  </si>
  <si>
    <t>Número de Productores beneficiarios de nuevos
esquemas e instrumentos financieros para la gestión de
riesgos agropecuarios.</t>
  </si>
  <si>
    <t>Número de  Análisis generados</t>
  </si>
  <si>
    <t>Número de  Análisis y
diagnósticos
realizados</t>
  </si>
  <si>
    <t>Número de   Animales
atendidos</t>
  </si>
  <si>
    <t>Número de Productores atendidos con servicio de extensión agropecuaria</t>
  </si>
  <si>
    <t>Número de Viveros
construidos</t>
  </si>
  <si>
    <t>Número de Infraestructura
para la
transformación
de productos
agropecuarios
construida</t>
  </si>
  <si>
    <t>Número de Usuarios
beneficiados con subsidios a la
oferta</t>
  </si>
  <si>
    <t>Kilómetros de Vía terciaria
mejorada</t>
  </si>
  <si>
    <t xml:space="preserve">Metros
lineales  de Placa huella
construida </t>
  </si>
  <si>
    <t>Número de Puente
construido en
vía terciaria
existente</t>
  </si>
  <si>
    <t>Número de Puentes de la
red terciaria
con
mantenimiento</t>
  </si>
  <si>
    <t>Kilómetros de Caminos
ancestrales
con
mantenimiento</t>
  </si>
  <si>
    <t>Número de Estudios y
diseños
realizados red
vial terciaria</t>
  </si>
  <si>
    <t>Realizar visitas de asistencia técnica: Brindar acompañamiento profesional y técnico a los productores agropecuarios del municipio de Ibagué, para proporcionar asesoramiento, capacitación y/o apoyo directo en temas agropecuarios, ambientales, agroindustriales, administrativos, jurídicos, financieros y contables</t>
  </si>
  <si>
    <t xml:space="preserve">Realizar trabajo de campo: Realizar demostraciones de campo para los productores agropecuarios del municipio de Ibagué, donde se ejecuten de manera práctica, técnicas agrícolas y pecuarias innovadoras, así como demostraciones en el uso de maquinaria y equipos adecuados para aumentar la productividad. </t>
  </si>
  <si>
    <t>Elaborar recomendaciones y estrategias: Brindar asesoría, capacitación y acompañamiento profesional y técnico para la creación y fortalecimiento de organizaciones o asociaciones de productores en temas agropecuarios, ambientales, agroindustriales, administrativos, organizacionales, jurídicos, financieros y contables. Establecer sistema de monitoreo y control para medir el avance de las actividades de extensión agropecuaria.</t>
  </si>
  <si>
    <t>Realizar capacitaciones y sensibilizaciones:  Organizar, promocionar y financiar encuentros, ferias agropecuarias, ruedas de negocios y eventos de socialización para los productores agropecuarios del municipio de Ibagué. Prestar servicio de transporte de carga para la logística requerida en los eventos grupales.</t>
  </si>
  <si>
    <t>CODIGO BPPIM: 2024730010010</t>
  </si>
  <si>
    <t>CODIGO BPPIM: 2024730010009</t>
  </si>
  <si>
    <t>x</t>
  </si>
  <si>
    <t>X</t>
  </si>
  <si>
    <t>Número  de asociaciones</t>
  </si>
  <si>
    <r>
      <rPr>
        <b/>
        <sz val="14"/>
        <rFont val="Arial"/>
        <family val="2"/>
      </rPr>
      <t xml:space="preserve">Codigo: </t>
    </r>
    <r>
      <rPr>
        <sz val="14"/>
        <rFont val="Arial"/>
        <family val="2"/>
      </rPr>
      <t xml:space="preserve">1702009
Financiar para la adquisición de activos productivos tales como infraestructura, maquinaria, equipos,  insumos, material vegetal, especies zootécnicas y/o acuícolas.  </t>
    </r>
  </si>
  <si>
    <r>
      <t xml:space="preserve">Codigo: 1702038
</t>
    </r>
    <r>
      <rPr>
        <sz val="14"/>
        <color theme="1"/>
        <rFont val="Arial"/>
        <family val="2"/>
      </rPr>
      <t>Apoyar la realización de eventos comerciales que
visibilicen la producción agropecuaria y la
agroindustria de la zona rural de Ibagué.</t>
    </r>
  </si>
  <si>
    <r>
      <t>Codigo: 1702040</t>
    </r>
    <r>
      <rPr>
        <sz val="14"/>
        <rFont val="Arial"/>
        <family val="2"/>
      </rPr>
      <t xml:space="preserve">
Realizar actividades encaminadas a fomentar la
asociatividad entre los productores rurales e Ibagué.
Adicionalmente, sensibilizar a los productores sobre
los beneficios y responsabilidades que se derivan de los procesos asociativos y de participación para el desarrollo Nrural, por medio de la realización de eventos, talleres, asesorías, capacitaciones y/o mesas de trabajo, entre otros.</t>
    </r>
  </si>
  <si>
    <t>CODIGO BPPIM: 2024730010008</t>
  </si>
  <si>
    <t xml:space="preserve">  Apoyar en la realizacion de mercados campesinos y en la parte administrativa, organizacional, jurídica, financiera ,contables y logistica de los mismo.</t>
  </si>
  <si>
    <t xml:space="preserve"> Realizar seguimiento a los eventos de visibilizacion de la produccion agropecuaria en la parte administrativa, organizacional, jurídica, financiera ,contables y logistica de Ibagué</t>
  </si>
  <si>
    <t xml:space="preserve"> Apoyar la realización de eventos comerciales que visibilicen la producción agropecuaria y la agroindustria en la parte administrativa, organizacional, jurídica, financieros, contables y logistica de Ibagué.    </t>
  </si>
  <si>
    <t>Ayudar al desarrollo de ventos de comercializacion en la parte administrativa, organizacional, jurídica, financiera, contables y logistica de los mismo.</t>
  </si>
  <si>
    <t>Realizar la adecuacion de la casa campesina acompañada en en la parte administrativa, organizacional, jurídica, financieros ,contables.</t>
  </si>
  <si>
    <t xml:space="preserve"> Realizar el seguimiento y mantenimiento de la casa acompañada en la arte administrativa, organizacional, jurídica, financieros ,contables y logistica .</t>
  </si>
  <si>
    <t>Apoyar a los productores con activos productivos y acompañamiento profesional y tecnico y en lo relacionado con la parte administrativa, organizacional, jurídica, financieros ,contables y logistica de Ibagué.</t>
  </si>
  <si>
    <t>Realizar el seguimiento a los productores en el proceso de fortalecimiento e
implementacion y acompañamiento profesional y tecnico en temas administrativa, organizacional, jurídica, financieros ,contables y logistica de Ibagué.</t>
  </si>
  <si>
    <t xml:space="preserve">    Apoyar a los productores agricolas y pecuarios con insumos y demas materiales que se requiran y ademas la parte administrativa, organizacional, jurídica, financieros ,contables y logistica de Ibagué.
</t>
  </si>
  <si>
    <t xml:space="preserve">Realizar seguimiento y acompañamiento a los productores agricolas y pecuarios en todos los procesos y ademas la parte administrativa, organizacional, jurídica, financieros ,contables y logistica de Ibagué.
</t>
  </si>
  <si>
    <t>Realizar segumiento en todos los proceso de la implementacion de las Buenas Parcticas Agericolas, BPM y BPP y con acompañamiento profesional y tecnico y en todo lo relacionado en parte administrativa, organizacional, jurídica, financieros ,contables y logistica de Ibagué.</t>
  </si>
  <si>
    <t>Brindar, capacitar y apoyar a los productores de ibague en Buenas Practicas Agricolas , BPM y BPP y con acompañamiento profesional y tecnico en todo lo relacionado en parte administrativa, organizacional, jurídica, financieros ,contables y logistica de Ibagué.</t>
  </si>
  <si>
    <t>Realizar seguimiento al proceso logistico de la comercializacion de los productos de las asociaciones con acompañamiento profesional y tecnico en la parte administrativa, organizacional, jurídica, financieros ,contables.</t>
  </si>
  <si>
    <t>Realizar apoyo a productores con estrategias de fomento a la asociatividad con acompañamiento profesional y tecnico en la parte administrativa, organizacional, jurídica, financieros ,contables y logistica de Ibagué.</t>
  </si>
  <si>
    <t>Realizar asistencia tecnica,asesorías y acompañamiento profesional y técnico a los productores y al concejo municipal de desarrollo rural en temas agropecuarios, agroindustriales, administrativos, organizacionales, jurídicos, financieros y contables</t>
  </si>
  <si>
    <t>Realizar capacitaciones y seguimiemto en campo a los productores campesinos y al concejo municipal de desarrollo con acompañamiento profesional y tecnico en temas agropecuarios, agroindustriales, administrativos, organizacionales, jurídicos, financieros y contables</t>
  </si>
  <si>
    <t>Implementación del programa de acompañamiento técnico para el análisis y diagnóstico sanitario, fitosanitario e inocuidad de la zona rural de Ibagué.
Subactividad 1.1: Contratación de personal para diagnostico agropecuario
Subactividad 1.2: Organización de logística de transporte para diagnostico
agropecuario</t>
  </si>
  <si>
    <t>Ejecutar el plan de suministros y compras de materiales, insumos, servicios de laboratorio y equipos para el análisis y diagnóstico sanitario, fitosanitario e inocuidad de la zona rural de Ibagué.                                                                                                           Subactividad 2.1: Compra de insumos,
materiales y herramientas para para diagnostico agropecuario,Subactividad 2.2:
Ejecución de actividades de diagnóstico agropecuario de laboratorio,Subactividad
2.3: Adquisición de equipo para desarrollar programas de diagnóstico
agropecuario.</t>
  </si>
  <si>
    <t>Desarrollo del programa de asistencia técnica para la ejecución de brigadas de salud animal para el control de parásitos en especies de interés agropecuario en la zona rural de Ibagué.
Subactividad 3.1: Contratación de personal para brigadas de salud animal.
Actividad 3.2: Organización de logística para transporte para brigadas de salud
animal.
Actividad 3.3: Organización de logística y publicidad para brigadas de salud
animal.</t>
  </si>
  <si>
    <t>Ejecutar el plan de compras y suministros de material médico, servicios, insumos y equipo para las brigadas de salud animal para el control de parásitos en especies de interés agropecuario en la zona rural de Ibagué.
Actividad 4.1: Adquisición de insumos, materiales y herramientas para brigadas
de salud animal.
Actividad 4.2: Consecución de equipo para desarrollar brigadas de salud animal.</t>
  </si>
  <si>
    <t>CODIGO BPPIM: 2024730010120</t>
  </si>
  <si>
    <t>CODIGO BPPIM: 2024730010007</t>
  </si>
  <si>
    <t>Implementar programas para la compra de materiales y equipos para la construcción de 4 viveros comunitarios la zona rural de Ibagué.</t>
  </si>
  <si>
    <t>Ejecutar el programa de construcción de viveros comunitarios la zona rural
de Ibagué.</t>
  </si>
  <si>
    <t>Ejecutar procesos de abastecimiento de materiales y equipo para la construcción de unidades para la transformación de productos agropecuarios en la zona rural de Ibagué.</t>
  </si>
  <si>
    <t>Ejecutar la construcción de unidades para la transformación de productos agropecuarios en la zona rural de Ibagué..</t>
  </si>
  <si>
    <t>Diagnóstico, priorización y costeo de intervención en red vial a mejorar</t>
  </si>
  <si>
    <t>Implementar intervenciones lineales, mediante la adquisición de materiales de playa y/o río, elementos de ferretería, herramienta y equipos menores y/o livianos, para el desarrollo de procesos de auto construcción y mantenimiento, para mejorar la red vial terciaria.</t>
  </si>
  <si>
    <t>Desarrollar la interventoría del proyecto, contratar la construcción y mantenimiento de la red vial terciaria, así como alquiler de maquinaria/equipos línea amarilla, combustible y elementos/repuestos para el mantenimiento de maquinaria amarilla, requeridos para la adecuada ejecución e intervención de recuperación y mejoramiento de la red vial terciaria.</t>
  </si>
  <si>
    <t>Contratar la construcción de placa huella en la red vial terciaria, así como alquiler de maquinaria/equipos línea amarilla, combustible y elementos/repuestos para el mantenimiento de maquinaria amarilla, requeridos para la adecuada ejecución de la obra.</t>
  </si>
  <si>
    <t>Brindar apoyo profesional y técnico, en la ejecución, seguimiento e interventoría a obras ejecutadas en la red vial terciaria.</t>
  </si>
  <si>
    <t>Contratar la construcción de puentes priorizados, en la red vial terciaria, así como alquiler de maquinaria/equipos línea amarilla, combustible y elementos/repuestos para el mantenimiento de maquinaria amarilla, requeridos para la adecuada ejecución de la obra.</t>
  </si>
  <si>
    <t>Implementar intervenciones en puentes veredales, mediante la adquisición de materiales de playa y/o río, elementos de ferretería, herramienta y equipos menores y/o livianos, para el desarrollo de procesos de auto construcción y mantenimiento.</t>
  </si>
  <si>
    <t>Contratar el mantenimiento de puentes en la red vial terciaria priorizados, así como alquiler de maquinaria/equipos, combustible y elementos/repuestos para el mantenimiento.</t>
  </si>
  <si>
    <t>Contratar el mantenimiento de caminos ancestrales, así como alquiler de maquinaria/equipos línea amarilla, combustible y elementos/repuestos para el mantenimiento de maquinaria amarilla, requeridos para la adecuada ejecución e intervención de obra vial.</t>
  </si>
  <si>
    <t>Contratar la elaboración de estudios y diseños, por parte de empresas y/o profesionales idóneos, que incluyan el diagnóstico, priorización, cálculos técnicos y presupuestal, de las intervenciones u obras a realizar en la red vial terciaria del municipio de Ibagué</t>
  </si>
  <si>
    <t>CODIGO BPPIM: 2024730010114</t>
  </si>
  <si>
    <t xml:space="preserve">CODIGO BPPIM: 2024730010121  </t>
  </si>
  <si>
    <t>Generar el analisis de la informacion para la planificacion rural del territorio del municipio de ibague y acomapañamiento tecnico y profesional en temas en temas administrativos, organizacionales, jurídicos, financieros y contables</t>
  </si>
  <si>
    <t>Realizar la recoleccion, procedimientos y analisis de la informacion agropecuario y acompañamiento profesional y técnico en temas administrativos, organizacionales, jurídicos, financieros y contables</t>
  </si>
  <si>
    <t>Elaborar con profesionales jurídicos y agropecuarios los estudios previos, redacción de la minuta, legalización, inicio de ejecución y desembolso del valor del convenio para la implementación del incentivo a la capitalización rural-ICR Municipal dirigido a los productores agropecuarios del municipio de Ibagué.</t>
  </si>
  <si>
    <t>Realizar la socialización del proyecto:
Realizar procesos de seguimiento, evaluación, divulgación y capacitación con profesionales agropecuarios, jurídicos y financieros, para apoyar, asesorar y fortalecer a los productores del municipio de Ibagué, mediante el acceso a créditos agropecuarios con incentivo a la capitalización rural-ICR Municipal.</t>
  </si>
  <si>
    <t>Publicar el documento: Elaborar con profesionales jurídicos y agropecuarios los estudios previos, redacción de la minuta, legalización, inicio de ejecución y desembolso del valor del convenio para la implementación del incentivo al Seguro Agropecuario-ISA para productores rurales del municipio de Ibagué.</t>
  </si>
  <si>
    <t>Realizar la socialización del proyecto: Realizar procesos de seguimiento, evaluación divulgación y capacitación con profesionales agropecuarios, jurídicos y financieros, para apoyar, asesorar y fortalecer los procesos de aseguramiento y gestión del riesgo de los productores del municipio de Ibagué a través del acceso al incentivo del seguro agropecuario- ISA Municipal.</t>
  </si>
  <si>
    <t xml:space="preserve"> Del 01 de Enero Hasta el 31 de Diciembre de 2025</t>
  </si>
  <si>
    <t>Brindar apoyo financiero para subsidios a la ampliación de la cobertura del servicio público de gas domiciliario rural.</t>
  </si>
  <si>
    <t>Apoyar mediante profesionales idóneos en el área de intervención, con acompañamiento, seguimiento y/o interventoría técnica para los procesos que se ejecuten en ampliación en la red Gas Rural del municipio de Ibagué.</t>
  </si>
  <si>
    <t>CODIGO BPPIM: 2024730010119</t>
  </si>
  <si>
    <t>SERVICIOS FINANCIEROS Y SERVICIOS CONEXOS, SERVICIOS INMOBILIARIOS Y SERVICIOS DE LEASING</t>
  </si>
  <si>
    <t>212320202007-2024730010008-01</t>
  </si>
  <si>
    <t>212320201000-2024730010008-01</t>
  </si>
  <si>
    <t>212320202009-2024730010008-01</t>
  </si>
  <si>
    <t>212320202008-2024730010008-01</t>
  </si>
  <si>
    <t>21.2.3.2.02.02.009-2024730010008-01</t>
  </si>
  <si>
    <t>AGRICULTURA, SILVICULTURA Y PRODUCTOS DE LA PESCA</t>
  </si>
  <si>
    <t>SERVICIOS PARA LA COMUNIDAD, SOCIALES Y PERSONALES</t>
  </si>
  <si>
    <t>SERVICIOS PRESTADOS A LAS EMPRESAS Y SERVICIOS DE PRODUCCIÓN</t>
  </si>
  <si>
    <t>NOMBRE  DEL PROYECTO POAI: MEJORAMIENTO DE INCLUSIÓN PRODUCTIVA DE PEQUEÑOS PRODUCTORES RURALES EN EL MUNICIPIO DE IBAGUÉ.</t>
  </si>
  <si>
    <t>212320202007-2024730010120-01</t>
  </si>
  <si>
    <t>21. 2.3.2.02.02.007 -2024730010120-01</t>
  </si>
  <si>
    <t>SERVICIOS FINANCIEROS Y SERVICIOS CONEXOS, SERVICIOS INMOBILIARIOS Y SERV</t>
  </si>
  <si>
    <t>NOMBRE  DEL PROYECTO POAI: ACTUALIZACIÓN DE INFORMACIÓN, PARA EL ORDENAMIENTO SOCIAL Y PRODUCTIVO DEL TERRITORIO RURAL EN EL MUNICIPIO DE   IBAGUE</t>
  </si>
  <si>
    <t>212320202009-2024730010009-01</t>
  </si>
  <si>
    <t>NOMBRE  DEL PROYECTO POAI: MEJORAMIENTO DE LA SANIDAD AGROPECUARIA E INOCUIDAD ALIMENTARIA PARA EL MUNICIPIO DE IBAGUÉ</t>
  </si>
  <si>
    <t>212320201000-2024730010007-01</t>
  </si>
  <si>
    <t>212320202009-2024730010007-01</t>
  </si>
  <si>
    <t>212320202009-2024730010010-01</t>
  </si>
  <si>
    <t>212320201000-2024730010010-01</t>
  </si>
  <si>
    <t>212320201000- 2024730010121-01</t>
  </si>
  <si>
    <t xml:space="preserve">NOMBRE  DEL PROYECTO POAI: FORTALECIMIENTO EN CIENCIA, TECNOLOGÍA E INNOVACIÓN AGROPECUARIA PARA EL MUNICIPIO DE IBAGUÉ </t>
  </si>
  <si>
    <t xml:space="preserve">NOMBRE  DEL PROYECTO POAI: AMPLIACIÓN DE LA COBERTURA DE GAS DOMICILIARIO POR RED EN LA ZONA RURAL DEL MUNICIPIO DE IBAGUÉ
</t>
  </si>
  <si>
    <t>212320202008-   2024730010119-01</t>
  </si>
  <si>
    <t>212320202008- 2024730010119-14</t>
  </si>
  <si>
    <t>212320201003-2024730010114-17</t>
  </si>
  <si>
    <t>OTROS BIENES TRANSPORTABLES (EXCEPTO PRODUCTOS METÁLICOS, MAQUINARIA Y EQUIPO)</t>
  </si>
  <si>
    <t>212320202005-2024730010114-17</t>
  </si>
  <si>
    <t>SERVICIOS DE LA CONSTRUCCIÓN</t>
  </si>
  <si>
    <t>212320202009-2024730010114-01</t>
  </si>
  <si>
    <t>Otra maquinaria para usos especiales y sus partes y piezas</t>
  </si>
  <si>
    <t xml:space="preserve">Servicios prestados a las empresas y servicios de producción </t>
  </si>
  <si>
    <t xml:space="preserve"> 212.3.2.02.02.008  -2024730010114-17</t>
  </si>
  <si>
    <t xml:space="preserve">212.3.2.01.01.003.02.08  -2024730010114-14              </t>
  </si>
  <si>
    <t>212.3.2.01.01.001.03.19-2024730010005-14</t>
  </si>
  <si>
    <t>OTRAS OBRAS DE INGENIERÍA CIVIL</t>
  </si>
  <si>
    <t>NOMBRE  DEL PROYECTO POAI:  IMPLEMENTACIÓN DE SERVICIO DE EXTENSION PARA EL MUNICIPIO DE IBAGUE</t>
  </si>
  <si>
    <r>
      <t xml:space="preserve">NOMBRE  DEL PROYECTO POAI: </t>
    </r>
    <r>
      <rPr>
        <sz val="16"/>
        <rFont val="Arial"/>
        <family val="2"/>
      </rPr>
      <t xml:space="preserve"> IMPLEMENTACIÓN DE SERVICIOS FINANCIEROS Y GESTIÓN DEL RIESGO PARA LAS ACTIVIDADES AGROPECUARIAS Y RURALES EN EL MUICIPIO DE IBAGUÉ</t>
    </r>
  </si>
  <si>
    <t>Código:400103204 
Apoyo financiero para el mejoramiento de vivienda rural.</t>
  </si>
  <si>
    <t>Número de hogares</t>
  </si>
  <si>
    <t>Hogares beneficiados con mejoramiento de una vivienda rural</t>
  </si>
  <si>
    <t>META DE RESULTADO  No.  Apoyo financiero para el mejoramiento de vivienda rural.</t>
  </si>
  <si>
    <t>Brindar acompañamiento tecnico y/o Interventoria Vivienda rural</t>
  </si>
  <si>
    <t xml:space="preserve">Apoyar las condiciones habitacionales de los pobladores rurales del municipio mediante vivienda nueva en la zona rural del municipio y acompañamiento profesional y tecnico y en lo relacionado con la parte administrativa, organizacional, jurídica, financieros ,contables </t>
  </si>
  <si>
    <t xml:space="preserve">Apoyar las condiciones habitacionales de los pobladores rurales delmunicipio mediante vivienda mejorada en la zona rural del municipio y acompañamiento profesional y tecnico y en lo relacionado con la parte administrativa, organizacional, jurídica, financieros ,contables  </t>
  </si>
  <si>
    <t xml:space="preserve">Apoyar las condiciones habitacionales de los pobladores rurales del municipio mediante vivienda mejorada en la zona rural del municipio, dirigida a familias con enfoque diferencial y acompañamiento profesional y tecnico y en lo relacionado con la parte administrativa, organizacional, jurídica, financieros ,contables </t>
  </si>
  <si>
    <t>Brindar acompañamiento tecnico al Fortalecimineto y Seguimiento a la Inversion (Vivienda Rural)</t>
  </si>
  <si>
    <t xml:space="preserve">NOMBRE  DEL PROYECTO POAI: Adecuación DE HOGARES RESILIENTES Y VIVIENDAS PARA POBLACIONES VULNERABLES EN EL MUNICIPIO DE Ibagué
</t>
  </si>
  <si>
    <t>CODIGO BPPIM: 2024730010005</t>
  </si>
  <si>
    <t>NOMBRE  DEL PROYECTO POAI: Mantenimiento de la infraestructura, de la red vial terciaria del municipio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</si>
</sst>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 #,##0_-;\-&quot;$&quot;\ * #,##0_-;_-&quot;$&quot;\ * &quot;-&quot;??_-;_-@_-"/>
  </numFmts>
  <fonts count="21">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4"/>
      <name val="Arial"/>
      <family val="2"/>
    </font>
    <font>
      <b/>
      <sz val="14"/>
      <name val="Arial"/>
      <family val="2"/>
    </font>
    <font>
      <sz val="12"/>
      <color theme="1"/>
      <name val="Arial MT"/>
    </font>
    <font>
      <b/>
      <sz val="14"/>
      <color theme="1"/>
      <name val="Arial"/>
      <family val="2"/>
    </font>
    <font>
      <sz val="14"/>
      <color theme="1"/>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7">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301">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4" fontId="2" fillId="0" borderId="1" xfId="1" applyNumberFormat="1" applyFont="1" applyBorder="1" applyAlignment="1">
      <alignment vertical="center"/>
    </xf>
    <xf numFmtId="14" fontId="2" fillId="0" borderId="10" xfId="1" applyNumberFormat="1" applyFont="1" applyBorder="1" applyAlignment="1">
      <alignment vertical="center"/>
    </xf>
    <xf numFmtId="10" fontId="3" fillId="0" borderId="1" xfId="2" applyNumberFormat="1" applyFont="1" applyBorder="1" applyAlignment="1">
      <alignment vertical="center"/>
    </xf>
    <xf numFmtId="14" fontId="2" fillId="0" borderId="10" xfId="1" applyNumberFormat="1" applyFont="1" applyBorder="1" applyAlignment="1">
      <alignment horizontal="center"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10" fillId="0" borderId="1" xfId="1" applyFont="1" applyBorder="1" applyAlignment="1">
      <alignment wrapText="1"/>
    </xf>
    <xf numFmtId="39" fontId="3" fillId="0" borderId="14" xfId="1" applyNumberFormat="1" applyFont="1" applyBorder="1" applyAlignment="1">
      <alignment horizontal="center" vertical="center"/>
    </xf>
    <xf numFmtId="0" fontId="2" fillId="0" borderId="14" xfId="1" applyFont="1" applyBorder="1" applyAlignment="1">
      <alignment horizontal="center"/>
    </xf>
    <xf numFmtId="0" fontId="2" fillId="0" borderId="3" xfId="1" applyFont="1" applyBorder="1" applyAlignment="1">
      <alignment vertical="center" wrapText="1"/>
    </xf>
    <xf numFmtId="170" fontId="3" fillId="0" borderId="1" xfId="3" applyNumberFormat="1" applyFont="1" applyBorder="1" applyAlignment="1" applyProtection="1">
      <alignment horizontal="center" vertical="center"/>
    </xf>
    <xf numFmtId="2" fontId="2" fillId="0" borderId="1" xfId="1" applyNumberFormat="1" applyFont="1" applyBorder="1" applyAlignment="1">
      <alignment horizontal="center" vertical="center"/>
    </xf>
    <xf numFmtId="0" fontId="4" fillId="0" borderId="0" xfId="1" applyFont="1" applyAlignment="1">
      <alignment horizontal="center"/>
    </xf>
    <xf numFmtId="9" fontId="3" fillId="0" borderId="14" xfId="5" applyFont="1" applyBorder="1" applyAlignment="1" applyProtection="1">
      <alignment horizontal="center" vertical="center"/>
    </xf>
    <xf numFmtId="9" fontId="2" fillId="0" borderId="14" xfId="5" applyFont="1" applyBorder="1" applyAlignment="1">
      <alignment horizontal="center" vertical="center"/>
    </xf>
    <xf numFmtId="0" fontId="2" fillId="0" borderId="10" xfId="1" applyFont="1" applyBorder="1" applyAlignment="1">
      <alignment vertical="center" wrapText="1"/>
    </xf>
    <xf numFmtId="0" fontId="10" fillId="0" borderId="8" xfId="1" applyFont="1" applyBorder="1" applyAlignment="1">
      <alignment horizontal="left" vertical="top"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 xfId="1" applyFont="1" applyBorder="1" applyAlignment="1">
      <alignment vertical="center"/>
    </xf>
    <xf numFmtId="39" fontId="3" fillId="0" borderId="1" xfId="1" applyNumberFormat="1" applyFont="1" applyBorder="1" applyAlignment="1">
      <alignment horizontal="center" vertical="center"/>
    </xf>
    <xf numFmtId="0" fontId="2" fillId="0" borderId="1" xfId="1" applyFont="1" applyBorder="1" applyAlignment="1">
      <alignment horizontal="center"/>
    </xf>
    <xf numFmtId="0" fontId="10" fillId="0" borderId="0" xfId="1" applyFont="1" applyAlignment="1">
      <alignment horizontal="left" vertical="top" wrapText="1"/>
    </xf>
    <xf numFmtId="44" fontId="2" fillId="0" borderId="0" xfId="6" applyFont="1"/>
    <xf numFmtId="44" fontId="5" fillId="0" borderId="1" xfId="6" applyFont="1" applyBorder="1" applyAlignment="1">
      <alignment horizontal="center" vertical="center" wrapText="1"/>
    </xf>
    <xf numFmtId="44" fontId="5" fillId="0" borderId="1" xfId="6" applyFont="1" applyBorder="1" applyAlignment="1" applyProtection="1">
      <alignment vertical="center"/>
    </xf>
    <xf numFmtId="44" fontId="2" fillId="0" borderId="0" xfId="6" applyFont="1" applyAlignment="1">
      <alignment horizontal="left" vertical="center"/>
    </xf>
    <xf numFmtId="0" fontId="3" fillId="0" borderId="0" xfId="1" applyFont="1" applyAlignment="1">
      <alignment horizontal="center"/>
    </xf>
    <xf numFmtId="2" fontId="3" fillId="0" borderId="1" xfId="1" applyNumberFormat="1" applyFont="1" applyBorder="1" applyAlignment="1">
      <alignment horizontal="center" vertical="center"/>
    </xf>
    <xf numFmtId="2" fontId="3" fillId="0" borderId="0" xfId="1" applyNumberFormat="1" applyFont="1" applyAlignment="1">
      <alignment horizontal="center"/>
    </xf>
    <xf numFmtId="168" fontId="5" fillId="0" borderId="1" xfId="1" applyNumberFormat="1" applyFont="1" applyBorder="1" applyAlignment="1">
      <alignment horizontal="center" vertical="top" wrapText="1"/>
    </xf>
    <xf numFmtId="2" fontId="4"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2" fontId="5" fillId="0" borderId="1" xfId="1" applyNumberFormat="1" applyFont="1" applyBorder="1" applyAlignment="1">
      <alignment vertical="center"/>
    </xf>
    <xf numFmtId="2" fontId="4" fillId="0" borderId="1" xfId="1" applyNumberFormat="1" applyFont="1" applyBorder="1" applyAlignment="1">
      <alignment vertical="center"/>
    </xf>
    <xf numFmtId="2" fontId="2" fillId="0" borderId="10" xfId="1" applyNumberFormat="1" applyFont="1" applyBorder="1" applyAlignment="1">
      <alignment vertical="center"/>
    </xf>
    <xf numFmtId="0" fontId="10" fillId="0" borderId="1" xfId="1" applyFont="1" applyBorder="1" applyAlignment="1">
      <alignment horizontal="center" vertical="center"/>
    </xf>
    <xf numFmtId="0" fontId="10" fillId="0" borderId="1" xfId="1" applyFont="1" applyBorder="1" applyAlignment="1">
      <alignment horizontal="left" vertical="top" wrapText="1"/>
    </xf>
    <xf numFmtId="2" fontId="7" fillId="0" borderId="1" xfId="1" applyNumberFormat="1" applyFont="1" applyBorder="1" applyAlignment="1">
      <alignment horizontal="left" vertical="center" wrapText="1"/>
    </xf>
    <xf numFmtId="0" fontId="2" fillId="0" borderId="1" xfId="1" applyFont="1" applyBorder="1" applyAlignment="1">
      <alignment vertical="center"/>
    </xf>
    <xf numFmtId="0" fontId="2" fillId="0" borderId="1" xfId="1" applyFont="1" applyBorder="1" applyAlignment="1">
      <alignment vertical="center" wrapText="1"/>
    </xf>
    <xf numFmtId="173" fontId="3" fillId="0" borderId="1" xfId="6" applyNumberFormat="1" applyFont="1" applyBorder="1" applyAlignment="1" applyProtection="1">
      <alignment vertical="center"/>
    </xf>
    <xf numFmtId="173" fontId="5" fillId="0" borderId="1" xfId="6" applyNumberFormat="1" applyFont="1" applyBorder="1" applyAlignment="1" applyProtection="1">
      <alignment vertical="center"/>
    </xf>
    <xf numFmtId="173" fontId="2" fillId="0" borderId="0" xfId="6" applyNumberFormat="1" applyFont="1"/>
    <xf numFmtId="173" fontId="10" fillId="0" borderId="1" xfId="1" applyNumberFormat="1" applyFont="1" applyBorder="1" applyAlignment="1">
      <alignment horizontal="center" vertical="center"/>
    </xf>
    <xf numFmtId="173" fontId="10" fillId="0" borderId="1" xfId="1" applyNumberFormat="1" applyFont="1" applyBorder="1" applyAlignment="1">
      <alignment horizontal="left" vertical="top" wrapText="1"/>
    </xf>
    <xf numFmtId="173" fontId="3" fillId="0" borderId="1" xfId="6" applyNumberFormat="1" applyFont="1" applyBorder="1" applyAlignment="1">
      <alignment horizontal="center" vertical="center" wrapText="1"/>
    </xf>
    <xf numFmtId="173" fontId="2" fillId="0" borderId="0" xfId="6" applyNumberFormat="1" applyFont="1" applyAlignment="1">
      <alignment horizontal="left" vertical="center"/>
    </xf>
    <xf numFmtId="0" fontId="3" fillId="0" borderId="10" xfId="1" applyFont="1" applyBorder="1" applyAlignment="1">
      <alignment vertical="center" wrapText="1"/>
    </xf>
    <xf numFmtId="0" fontId="20" fillId="0" borderId="1" xfId="1" applyFont="1" applyBorder="1" applyAlignment="1">
      <alignment vertical="center"/>
    </xf>
    <xf numFmtId="0" fontId="4" fillId="0" borderId="1" xfId="1" applyFont="1" applyBorder="1" applyAlignment="1">
      <alignment vertical="center"/>
    </xf>
    <xf numFmtId="0" fontId="10" fillId="0" borderId="1" xfId="1" applyFont="1" applyBorder="1" applyAlignment="1">
      <alignment horizontal="left" vertical="center" wrapText="1"/>
    </xf>
    <xf numFmtId="173" fontId="5" fillId="0" borderId="1" xfId="6" applyNumberFormat="1" applyFont="1" applyBorder="1" applyAlignment="1" applyProtection="1">
      <alignment horizontal="center" vertical="center"/>
    </xf>
    <xf numFmtId="173" fontId="2" fillId="0" borderId="0" xfId="1" applyNumberFormat="1" applyFont="1"/>
    <xf numFmtId="173" fontId="9" fillId="0" borderId="0" xfId="1" applyNumberFormat="1" applyFont="1" applyAlignment="1">
      <alignment vertical="center"/>
    </xf>
    <xf numFmtId="173" fontId="5" fillId="0" borderId="1" xfId="6" applyNumberFormat="1" applyFont="1" applyBorder="1" applyAlignment="1">
      <alignment horizontal="center" vertical="center" wrapText="1"/>
    </xf>
    <xf numFmtId="173" fontId="2" fillId="0" borderId="0" xfId="1" applyNumberFormat="1" applyFont="1" applyAlignment="1">
      <alignment horizontal="left" vertical="center"/>
    </xf>
    <xf numFmtId="173" fontId="5" fillId="0" borderId="1" xfId="6" applyNumberFormat="1" applyFont="1" applyFill="1" applyBorder="1" applyAlignment="1" applyProtection="1">
      <alignment horizontal="center" vertical="center"/>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0" fontId="2" fillId="0" borderId="14" xfId="1" applyFont="1" applyBorder="1" applyAlignment="1">
      <alignment horizontal="left" vertical="center" wrapText="1"/>
    </xf>
    <xf numFmtId="0" fontId="2" fillId="0" borderId="10" xfId="1" applyFont="1" applyBorder="1" applyAlignment="1">
      <alignment horizontal="left" vertical="center" wrapText="1"/>
    </xf>
    <xf numFmtId="0" fontId="3" fillId="0" borderId="0" xfId="1" applyFont="1" applyAlignment="1">
      <alignment horizontal="left" vertical="top" wrapText="1"/>
    </xf>
    <xf numFmtId="0" fontId="3" fillId="0" borderId="3" xfId="1" applyFont="1" applyBorder="1" applyAlignment="1">
      <alignment horizontal="left" vertical="top" wrapText="1"/>
    </xf>
    <xf numFmtId="0" fontId="18" fillId="0" borderId="1" xfId="1" applyFont="1" applyBorder="1" applyAlignment="1">
      <alignment horizontal="left" vertical="top" wrapText="1"/>
    </xf>
    <xf numFmtId="0" fontId="19" fillId="0" borderId="1" xfId="1" applyFont="1" applyBorder="1" applyAlignment="1">
      <alignment horizontal="left" vertical="top"/>
    </xf>
    <xf numFmtId="39" fontId="3" fillId="0" borderId="14" xfId="1" applyNumberFormat="1" applyFont="1" applyBorder="1" applyAlignment="1">
      <alignment horizontal="center" vertical="center"/>
    </xf>
    <xf numFmtId="39" fontId="3" fillId="0" borderId="10" xfId="1" applyNumberFormat="1" applyFont="1" applyBorder="1" applyAlignment="1">
      <alignment horizontal="center" vertical="center"/>
    </xf>
    <xf numFmtId="0" fontId="2" fillId="0" borderId="14" xfId="1" applyFont="1" applyBorder="1" applyAlignment="1">
      <alignment horizontal="center"/>
    </xf>
    <xf numFmtId="0" fontId="2" fillId="0" borderId="10" xfId="1" applyFont="1" applyBorder="1" applyAlignment="1">
      <alignment horizontal="center"/>
    </xf>
    <xf numFmtId="39" fontId="3" fillId="0" borderId="15" xfId="1" applyNumberFormat="1" applyFont="1" applyBorder="1" applyAlignment="1">
      <alignment horizontal="center" vertical="center"/>
    </xf>
    <xf numFmtId="0" fontId="2" fillId="0" borderId="15" xfId="1" applyFont="1" applyBorder="1" applyAlignment="1">
      <alignment horizontal="center"/>
    </xf>
    <xf numFmtId="0" fontId="16" fillId="0" borderId="1" xfId="1" applyFont="1" applyBorder="1" applyAlignment="1">
      <alignment horizontal="left" vertical="top" wrapText="1"/>
    </xf>
    <xf numFmtId="0" fontId="15" fillId="0" borderId="1" xfId="1" applyFont="1" applyBorder="1" applyAlignment="1">
      <alignment horizontal="left" vertical="top"/>
    </xf>
    <xf numFmtId="0" fontId="15" fillId="0" borderId="1" xfId="1" applyFont="1" applyBorder="1" applyAlignment="1">
      <alignment horizontal="left" vertical="top" wrapText="1"/>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7" fillId="0" borderId="1" xfId="1" applyFont="1" applyBorder="1" applyAlignment="1">
      <alignment horizont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2" fontId="9" fillId="0" borderId="0" xfId="1" applyNumberFormat="1" applyFont="1" applyAlignment="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0" fontId="7" fillId="0" borderId="0" xfId="1" applyFont="1" applyAlignment="1">
      <alignment horizontal="center"/>
    </xf>
    <xf numFmtId="0" fontId="10" fillId="0" borderId="6" xfId="1" applyFont="1" applyBorder="1" applyAlignment="1">
      <alignment horizontal="left"/>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2" fontId="8" fillId="0" borderId="0" xfId="1" applyNumberFormat="1" applyFont="1" applyAlignment="1">
      <alignment horizontal="left" vertical="center"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3" fillId="0" borderId="0" xfId="1" applyNumberFormat="1" applyFont="1" applyAlignment="1">
      <alignment horizontal="left" vertical="top" wrapText="1"/>
    </xf>
    <xf numFmtId="0" fontId="5" fillId="0" borderId="1" xfId="1" applyFont="1" applyBorder="1" applyAlignment="1">
      <alignment horizontal="center" vertical="center"/>
    </xf>
    <xf numFmtId="173" fontId="5" fillId="0" borderId="1" xfId="6"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2" xfId="1" applyFont="1" applyBorder="1" applyAlignment="1">
      <alignment horizontal="left" vertical="center" wrapText="1"/>
    </xf>
    <xf numFmtId="39" fontId="3" fillId="0" borderId="1" xfId="1" applyNumberFormat="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left"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3" fillId="0" borderId="1" xfId="1" applyFont="1" applyBorder="1" applyAlignment="1">
      <alignment horizontal="center" vertical="center" wrapText="1"/>
    </xf>
    <xf numFmtId="1" fontId="5" fillId="0" borderId="14" xfId="1" applyNumberFormat="1" applyFont="1" applyBorder="1" applyAlignment="1">
      <alignment horizontal="center" vertical="center" wrapText="1"/>
    </xf>
    <xf numFmtId="1" fontId="5" fillId="0" borderId="15" xfId="1" applyNumberFormat="1" applyFont="1" applyBorder="1" applyAlignment="1">
      <alignment horizontal="center" vertical="center" wrapText="1"/>
    </xf>
    <xf numFmtId="1" fontId="5" fillId="0" borderId="10" xfId="1" applyNumberFormat="1" applyFont="1" applyBorder="1" applyAlignment="1">
      <alignment horizontal="center" vertical="center" wrapText="1"/>
    </xf>
    <xf numFmtId="1" fontId="3" fillId="0" borderId="14" xfId="1" applyNumberFormat="1" applyFont="1" applyBorder="1" applyAlignment="1">
      <alignment horizontal="center" vertical="center" wrapText="1"/>
    </xf>
    <xf numFmtId="1" fontId="3" fillId="0" borderId="15" xfId="1" applyNumberFormat="1" applyFont="1" applyBorder="1" applyAlignment="1">
      <alignment horizontal="center" vertical="center" wrapText="1"/>
    </xf>
    <xf numFmtId="1" fontId="3" fillId="0" borderId="10" xfId="1" applyNumberFormat="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5" fillId="0" borderId="13" xfId="1" applyFont="1" applyBorder="1" applyAlignment="1">
      <alignment horizontal="center" vertical="center"/>
    </xf>
    <xf numFmtId="0" fontId="3" fillId="0" borderId="10" xfId="1" applyFont="1" applyBorder="1" applyAlignment="1">
      <alignment horizontal="center" vertical="center" wrapText="1"/>
    </xf>
    <xf numFmtId="0" fontId="15" fillId="0" borderId="14" xfId="1" applyFont="1" applyBorder="1" applyAlignment="1">
      <alignment horizontal="left" vertical="top" wrapText="1"/>
    </xf>
    <xf numFmtId="0" fontId="15" fillId="0" borderId="15" xfId="1" applyFont="1" applyBorder="1" applyAlignment="1">
      <alignment horizontal="left" vertical="top" wrapText="1"/>
    </xf>
    <xf numFmtId="167" fontId="4" fillId="0" borderId="1" xfId="1" applyNumberFormat="1" applyFont="1" applyBorder="1" applyAlignment="1">
      <alignment horizontal="left" vertical="top"/>
    </xf>
    <xf numFmtId="0" fontId="5" fillId="0" borderId="1" xfId="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4" fillId="0" borderId="1" xfId="1" applyFont="1" applyBorder="1" applyAlignment="1">
      <alignment horizontal="left" vertical="top"/>
    </xf>
    <xf numFmtId="168" fontId="5" fillId="0" borderId="1" xfId="1" applyNumberFormat="1" applyFont="1" applyBorder="1" applyAlignment="1">
      <alignment horizontal="left" vertical="center"/>
    </xf>
    <xf numFmtId="0" fontId="3" fillId="0" borderId="7" xfId="1" applyFont="1" applyBorder="1" applyAlignment="1">
      <alignment horizontal="left" vertical="top"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168" fontId="5" fillId="0" borderId="1" xfId="1" applyNumberFormat="1" applyFont="1" applyBorder="1" applyAlignment="1">
      <alignment horizontal="center" vertical="top"/>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17" fillId="0" borderId="14" xfId="1" applyFont="1" applyBorder="1" applyAlignment="1">
      <alignment horizontal="center" vertical="center" wrapText="1"/>
    </xf>
    <xf numFmtId="0" fontId="17" fillId="0" borderId="10" xfId="1" applyFont="1" applyBorder="1" applyAlignment="1">
      <alignment horizontal="center" vertical="center" wrapText="1"/>
    </xf>
    <xf numFmtId="0" fontId="3" fillId="0" borderId="14" xfId="1" applyFont="1" applyBorder="1" applyAlignment="1">
      <alignment horizontal="left" vertical="center" wrapText="1"/>
    </xf>
    <xf numFmtId="0" fontId="3" fillId="0" borderId="10" xfId="1" applyFont="1" applyBorder="1" applyAlignment="1">
      <alignment horizontal="left" vertical="center" wrapText="1"/>
    </xf>
    <xf numFmtId="0" fontId="10" fillId="0" borderId="7" xfId="1" applyFont="1" applyBorder="1" applyAlignment="1">
      <alignment horizontal="left" vertical="top"/>
    </xf>
    <xf numFmtId="0" fontId="3" fillId="0" borderId="1" xfId="1" applyFont="1" applyBorder="1" applyAlignment="1">
      <alignment horizontal="center" vertical="center"/>
    </xf>
    <xf numFmtId="44" fontId="5" fillId="0" borderId="1" xfId="6"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10" xfId="1" applyFont="1" applyBorder="1" applyAlignment="1">
      <alignment horizontal="center" vertical="center"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5" xfId="1" applyFont="1" applyBorder="1" applyAlignment="1">
      <alignment horizontal="left" vertical="center" wrapText="1"/>
    </xf>
    <xf numFmtId="0" fontId="3" fillId="0" borderId="14" xfId="1" applyFont="1" applyBorder="1" applyAlignment="1">
      <alignment horizontal="left" vertical="top" wrapText="1"/>
    </xf>
    <xf numFmtId="0" fontId="3" fillId="0" borderId="10" xfId="1" applyFont="1" applyBorder="1" applyAlignment="1">
      <alignment horizontal="left" vertical="top" wrapText="1"/>
    </xf>
    <xf numFmtId="0" fontId="3" fillId="0" borderId="14" xfId="1" applyFont="1" applyBorder="1" applyAlignment="1">
      <alignment vertical="center" wrapText="1"/>
    </xf>
    <xf numFmtId="0" fontId="3" fillId="0" borderId="15" xfId="1" applyFont="1" applyBorder="1" applyAlignment="1">
      <alignment vertical="center" wrapText="1"/>
    </xf>
    <xf numFmtId="0" fontId="3" fillId="0" borderId="10" xfId="1" applyFont="1" applyBorder="1" applyAlignment="1">
      <alignmen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0" xfId="1" applyFont="1" applyBorder="1" applyAlignment="1">
      <alignment horizontal="center" vertical="center" wrapText="1"/>
    </xf>
    <xf numFmtId="173" fontId="5" fillId="0" borderId="1" xfId="1" applyNumberFormat="1" applyFont="1" applyBorder="1" applyAlignment="1">
      <alignment horizontal="center" vertical="center" wrapText="1"/>
    </xf>
    <xf numFmtId="0" fontId="2" fillId="0" borderId="12" xfId="1" applyFont="1" applyBorder="1" applyAlignment="1">
      <alignment horizontal="left" vertical="center"/>
    </xf>
    <xf numFmtId="0" fontId="2" fillId="0" borderId="11" xfId="1" applyFont="1" applyBorder="1" applyAlignment="1">
      <alignment horizontal="left" vertical="center"/>
    </xf>
  </cellXfs>
  <cellStyles count="7">
    <cellStyle name="Millares 2" xfId="4"/>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2079625</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EBB991F1-5C4E-4923-B0C8-19D20C71E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2202089</xdr:colOff>
      <xdr:row>4</xdr:row>
      <xdr:rowOff>412750</xdr:rowOff>
    </xdr:to>
    <xdr:pic>
      <xdr:nvPicPr>
        <xdr:cNvPr id="3" name="3 Imagen" descr="Membretes_2024_2-01">
          <a:extLst>
            <a:ext uri="{FF2B5EF4-FFF2-40B4-BE49-F238E27FC236}">
              <a16:creationId xmlns:a16="http://schemas.microsoft.com/office/drawing/2014/main" id="{13C6B5F4-BFD1-4565-B2BA-15B901C1C39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6E6A3C6-469C-4FA3-B449-161520934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2447018</xdr:colOff>
      <xdr:row>4</xdr:row>
      <xdr:rowOff>412750</xdr:rowOff>
    </xdr:to>
    <xdr:pic>
      <xdr:nvPicPr>
        <xdr:cNvPr id="3" name="3 Imagen" descr="Membretes_2024_2-01">
          <a:extLst>
            <a:ext uri="{FF2B5EF4-FFF2-40B4-BE49-F238E27FC236}">
              <a16:creationId xmlns:a16="http://schemas.microsoft.com/office/drawing/2014/main" id="{AAE054B7-3F82-4605-AEA1-A16D4FBB4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9BF86D2-BCB1-4657-A3A4-8EB831BCE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2447018</xdr:colOff>
      <xdr:row>4</xdr:row>
      <xdr:rowOff>412750</xdr:rowOff>
    </xdr:to>
    <xdr:pic>
      <xdr:nvPicPr>
        <xdr:cNvPr id="3" name="3 Imagen" descr="Membretes_2024_2-01">
          <a:extLst>
            <a:ext uri="{FF2B5EF4-FFF2-40B4-BE49-F238E27FC236}">
              <a16:creationId xmlns:a16="http://schemas.microsoft.com/office/drawing/2014/main" id="{9D7EF5A7-6839-4430-A378-EC5B0BEF416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156769F3-1AC8-400C-95E4-C3C0157C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2447018</xdr:colOff>
      <xdr:row>4</xdr:row>
      <xdr:rowOff>412750</xdr:rowOff>
    </xdr:to>
    <xdr:pic>
      <xdr:nvPicPr>
        <xdr:cNvPr id="3" name="3 Imagen" descr="Membretes_2024_2-01">
          <a:extLst>
            <a:ext uri="{FF2B5EF4-FFF2-40B4-BE49-F238E27FC236}">
              <a16:creationId xmlns:a16="http://schemas.microsoft.com/office/drawing/2014/main" id="{4F96345C-B900-43F0-A06D-45AF8FFBBE0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CDE82CF3-159F-4556-BE88-A6B94CFB7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2270125</xdr:colOff>
      <xdr:row>4</xdr:row>
      <xdr:rowOff>412750</xdr:rowOff>
    </xdr:to>
    <xdr:pic>
      <xdr:nvPicPr>
        <xdr:cNvPr id="3" name="3 Imagen" descr="Membretes_2024_2-01">
          <a:extLst>
            <a:ext uri="{FF2B5EF4-FFF2-40B4-BE49-F238E27FC236}">
              <a16:creationId xmlns:a16="http://schemas.microsoft.com/office/drawing/2014/main" id="{44B2AEB5-1664-413C-9179-CF36A58EFD0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05FCFF5-281D-48D8-8988-AF4CB392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2447018</xdr:colOff>
      <xdr:row>4</xdr:row>
      <xdr:rowOff>412750</xdr:rowOff>
    </xdr:to>
    <xdr:pic>
      <xdr:nvPicPr>
        <xdr:cNvPr id="3" name="3 Imagen" descr="Membretes_2024_2-01">
          <a:extLst>
            <a:ext uri="{FF2B5EF4-FFF2-40B4-BE49-F238E27FC236}">
              <a16:creationId xmlns:a16="http://schemas.microsoft.com/office/drawing/2014/main" id="{5ED6FF13-369E-4FB8-B91E-5EA643F1B9E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BAA6D1D-49F3-400C-93B2-B215EC9BE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1399268</xdr:colOff>
      <xdr:row>4</xdr:row>
      <xdr:rowOff>412750</xdr:rowOff>
    </xdr:to>
    <xdr:pic>
      <xdr:nvPicPr>
        <xdr:cNvPr id="3" name="3 Imagen" descr="Membretes_2024_2-01">
          <a:extLst>
            <a:ext uri="{FF2B5EF4-FFF2-40B4-BE49-F238E27FC236}">
              <a16:creationId xmlns:a16="http://schemas.microsoft.com/office/drawing/2014/main" id="{6B026BD0-176F-4F93-8DE8-7EDB7752F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A37A2F46-B930-4B76-9467-94DD2E52C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436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63501</xdr:rowOff>
    </xdr:from>
    <xdr:to>
      <xdr:col>2</xdr:col>
      <xdr:colOff>276224</xdr:colOff>
      <xdr:row>6</xdr:row>
      <xdr:rowOff>57151</xdr:rowOff>
    </xdr:to>
    <xdr:pic>
      <xdr:nvPicPr>
        <xdr:cNvPr id="3" name="3 Imagen" descr="Membretes_2024_2-01">
          <a:extLst>
            <a:ext uri="{FF2B5EF4-FFF2-40B4-BE49-F238E27FC236}">
              <a16:creationId xmlns:a16="http://schemas.microsoft.com/office/drawing/2014/main" id="{8B345505-8F98-493C-9D1D-9ED9166BD0B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0" y="349251"/>
          <a:ext cx="4181474" cy="9461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103"/>
  <sheetViews>
    <sheetView topLeftCell="A49" zoomScale="89" zoomScaleNormal="89" workbookViewId="0">
      <selection activeCell="H58" sqref="H58"/>
    </sheetView>
  </sheetViews>
  <sheetFormatPr baseColWidth="10" defaultColWidth="12.5703125" defaultRowHeight="15"/>
  <cols>
    <col min="1" max="1" width="6.7109375" style="1" customWidth="1"/>
    <col min="2" max="2" width="63.140625" style="1" customWidth="1"/>
    <col min="3" max="3" width="86.85546875" style="1" customWidth="1"/>
    <col min="4" max="4" width="16.85546875" style="1" customWidth="1"/>
    <col min="5" max="5" width="23" style="1" customWidth="1"/>
    <col min="6" max="6" width="16.7109375" style="1" customWidth="1"/>
    <col min="7" max="7" width="18" style="1" customWidth="1"/>
    <col min="8" max="8" width="22.85546875" style="117" customWidth="1"/>
    <col min="9" max="9" width="16.42578125" style="1" customWidth="1"/>
    <col min="10" max="10" width="20.85546875" style="101"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67"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101</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57</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194</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136</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33" customHeight="1">
      <c r="B14" s="93"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33" customHeight="1">
      <c r="B15" s="113" t="s">
        <v>186</v>
      </c>
      <c r="C15" s="114" t="s">
        <v>185</v>
      </c>
      <c r="D15" s="110"/>
      <c r="E15" s="110"/>
      <c r="F15" s="110"/>
      <c r="G15" s="110"/>
      <c r="H15" s="118"/>
      <c r="I15" s="110"/>
      <c r="J15" s="111"/>
      <c r="K15" s="111"/>
      <c r="L15" s="111"/>
      <c r="M15" s="53"/>
      <c r="N15" s="112"/>
      <c r="O15" s="112"/>
      <c r="P15" s="112"/>
      <c r="Q15" s="52"/>
      <c r="R15" s="51"/>
      <c r="T15" s="50"/>
      <c r="U15" s="49"/>
      <c r="V15" s="49"/>
      <c r="W15" s="49"/>
      <c r="X15" s="48"/>
      <c r="Y15" s="47"/>
      <c r="Z15" s="46"/>
      <c r="AA15" s="45"/>
      <c r="AB15" s="44"/>
    </row>
    <row r="16" spans="2:28" s="43" customFormat="1" ht="33" customHeight="1">
      <c r="B16" s="113" t="s">
        <v>187</v>
      </c>
      <c r="C16" s="113" t="s">
        <v>191</v>
      </c>
      <c r="D16" s="110"/>
      <c r="E16" s="110"/>
      <c r="F16" s="110"/>
      <c r="G16" s="110"/>
      <c r="H16" s="118"/>
      <c r="I16" s="110"/>
      <c r="J16" s="111"/>
      <c r="K16" s="111"/>
      <c r="L16" s="111"/>
      <c r="M16" s="53"/>
      <c r="N16" s="112"/>
      <c r="O16" s="112"/>
      <c r="P16" s="112"/>
      <c r="Q16" s="52"/>
      <c r="R16" s="51"/>
      <c r="T16" s="50"/>
      <c r="U16" s="49"/>
      <c r="V16" s="49"/>
      <c r="W16" s="49"/>
      <c r="X16" s="48"/>
      <c r="Y16" s="47"/>
      <c r="Z16" s="46"/>
      <c r="AA16" s="45"/>
      <c r="AB16" s="44"/>
    </row>
    <row r="17" spans="2:251" s="43" customFormat="1" ht="33" customHeight="1">
      <c r="B17" s="113" t="s">
        <v>187</v>
      </c>
      <c r="C17" s="113" t="s">
        <v>191</v>
      </c>
      <c r="D17" s="110"/>
      <c r="E17" s="110"/>
      <c r="F17" s="110"/>
      <c r="G17" s="110"/>
      <c r="H17" s="118"/>
      <c r="I17" s="110"/>
      <c r="J17" s="111"/>
      <c r="K17" s="111"/>
      <c r="L17" s="111"/>
      <c r="M17" s="53"/>
      <c r="N17" s="112"/>
      <c r="O17" s="112"/>
      <c r="P17" s="112"/>
      <c r="Q17" s="52"/>
      <c r="R17" s="51"/>
      <c r="T17" s="50"/>
      <c r="U17" s="49"/>
      <c r="V17" s="49"/>
      <c r="W17" s="49"/>
      <c r="X17" s="48"/>
      <c r="Y17" s="47"/>
      <c r="Z17" s="46"/>
      <c r="AA17" s="45"/>
      <c r="AB17" s="44"/>
    </row>
    <row r="18" spans="2:251" s="43" customFormat="1" ht="33" customHeight="1">
      <c r="B18" s="113" t="s">
        <v>188</v>
      </c>
      <c r="C18" s="113" t="s">
        <v>192</v>
      </c>
      <c r="D18" s="110"/>
      <c r="E18" s="110"/>
      <c r="F18" s="110"/>
      <c r="G18" s="110"/>
      <c r="H18" s="118"/>
      <c r="I18" s="110"/>
      <c r="J18" s="111"/>
      <c r="K18" s="111"/>
      <c r="L18" s="111"/>
      <c r="M18" s="53"/>
      <c r="N18" s="112"/>
      <c r="O18" s="112"/>
      <c r="P18" s="112"/>
      <c r="Q18" s="52"/>
      <c r="R18" s="51"/>
      <c r="T18" s="50"/>
      <c r="U18" s="49"/>
      <c r="V18" s="49"/>
      <c r="W18" s="49"/>
      <c r="X18" s="48"/>
      <c r="Y18" s="47"/>
      <c r="Z18" s="46"/>
      <c r="AA18" s="45"/>
      <c r="AB18" s="44"/>
    </row>
    <row r="19" spans="2:251" s="43" customFormat="1" ht="28.5" customHeight="1">
      <c r="B19" s="113" t="s">
        <v>189</v>
      </c>
      <c r="C19" s="113" t="s">
        <v>193</v>
      </c>
      <c r="D19" s="111"/>
      <c r="E19" s="111"/>
      <c r="F19" s="111"/>
      <c r="G19" s="111"/>
      <c r="H19" s="119"/>
      <c r="I19" s="111"/>
      <c r="J19" s="111"/>
      <c r="K19" s="111"/>
      <c r="L19" s="111"/>
      <c r="M19" s="53"/>
      <c r="N19" s="112"/>
      <c r="O19" s="112"/>
      <c r="P19" s="112"/>
      <c r="Q19" s="52"/>
      <c r="R19" s="51"/>
      <c r="T19" s="50"/>
      <c r="U19" s="49"/>
      <c r="V19" s="49"/>
      <c r="W19" s="49"/>
      <c r="X19" s="48"/>
      <c r="Y19" s="47"/>
      <c r="Z19" s="46"/>
      <c r="AA19" s="45"/>
      <c r="AB19" s="44"/>
    </row>
    <row r="20" spans="2:251" s="43" customFormat="1" ht="28.5" customHeight="1">
      <c r="B20" s="113" t="s">
        <v>189</v>
      </c>
      <c r="C20" s="113" t="s">
        <v>193</v>
      </c>
      <c r="D20" s="111"/>
      <c r="E20" s="111"/>
      <c r="F20" s="111"/>
      <c r="G20" s="111"/>
      <c r="H20" s="119"/>
      <c r="I20" s="111"/>
      <c r="J20" s="111"/>
      <c r="K20" s="111"/>
      <c r="L20" s="111"/>
      <c r="M20" s="53"/>
      <c r="N20" s="112"/>
      <c r="O20" s="112"/>
      <c r="P20" s="112"/>
      <c r="Q20" s="52"/>
      <c r="R20" s="51"/>
      <c r="T20" s="50"/>
      <c r="U20" s="49"/>
      <c r="V20" s="49"/>
      <c r="W20" s="49"/>
      <c r="X20" s="48"/>
      <c r="Y20" s="47"/>
      <c r="Z20" s="46"/>
      <c r="AA20" s="45"/>
      <c r="AB20" s="44"/>
    </row>
    <row r="21" spans="2:251" s="43" customFormat="1" ht="28.5" customHeight="1">
      <c r="B21" s="113" t="s">
        <v>190</v>
      </c>
      <c r="C21" s="113" t="s">
        <v>192</v>
      </c>
      <c r="D21" s="111"/>
      <c r="E21" s="111"/>
      <c r="F21" s="111"/>
      <c r="G21" s="111"/>
      <c r="H21" s="119"/>
      <c r="I21" s="111"/>
      <c r="J21" s="111"/>
      <c r="K21" s="111"/>
      <c r="L21" s="111"/>
      <c r="M21" s="53"/>
      <c r="N21" s="112"/>
      <c r="O21" s="112"/>
      <c r="P21" s="112"/>
      <c r="Q21" s="52"/>
      <c r="R21" s="51"/>
      <c r="T21" s="50"/>
      <c r="U21" s="49"/>
      <c r="V21" s="49"/>
      <c r="W21" s="49"/>
      <c r="X21" s="48"/>
      <c r="Y21" s="47"/>
      <c r="Z21" s="46"/>
      <c r="AA21" s="45"/>
      <c r="AB21" s="44"/>
    </row>
    <row r="22" spans="2:251" s="43" customFormat="1" ht="28.5" customHeight="1">
      <c r="B22" s="113" t="s">
        <v>188</v>
      </c>
      <c r="C22" s="113" t="s">
        <v>192</v>
      </c>
      <c r="D22" s="111"/>
      <c r="E22" s="111"/>
      <c r="F22" s="111"/>
      <c r="G22" s="111"/>
      <c r="H22" s="119"/>
      <c r="I22" s="111"/>
      <c r="J22" s="111"/>
      <c r="K22" s="111"/>
      <c r="L22" s="111"/>
      <c r="M22" s="53"/>
      <c r="N22" s="112"/>
      <c r="O22" s="112"/>
      <c r="P22" s="112"/>
      <c r="Q22" s="52"/>
      <c r="R22" s="51"/>
      <c r="T22" s="50"/>
      <c r="U22" s="49"/>
      <c r="V22" s="49"/>
      <c r="W22" s="49"/>
      <c r="X22" s="48"/>
      <c r="Y22" s="47"/>
      <c r="Z22" s="46"/>
      <c r="AA22" s="45"/>
      <c r="AB22" s="44"/>
    </row>
    <row r="23" spans="2:251" ht="28.5" customHeight="1">
      <c r="B23" s="173" t="s">
        <v>36</v>
      </c>
      <c r="C23" s="217" t="s">
        <v>34</v>
      </c>
      <c r="D23" s="171" t="s">
        <v>41</v>
      </c>
      <c r="E23" s="171" t="s">
        <v>20</v>
      </c>
      <c r="F23" s="171" t="s">
        <v>47</v>
      </c>
      <c r="G23" s="219" t="s">
        <v>43</v>
      </c>
      <c r="H23" s="218" t="s">
        <v>37</v>
      </c>
      <c r="I23" s="220" t="s">
        <v>35</v>
      </c>
      <c r="J23" s="221"/>
      <c r="K23" s="221"/>
      <c r="L23" s="222"/>
      <c r="M23" s="171" t="s">
        <v>19</v>
      </c>
      <c r="N23" s="171"/>
      <c r="O23" s="172" t="s">
        <v>18</v>
      </c>
      <c r="P23" s="172"/>
      <c r="Q23" s="172"/>
      <c r="R23" s="3"/>
      <c r="S23" s="3"/>
      <c r="T23" s="10"/>
      <c r="U23" s="216"/>
      <c r="V23" s="216"/>
      <c r="W23" s="3"/>
      <c r="X23" s="9"/>
      <c r="Y23" s="3"/>
      <c r="Z23" s="17"/>
      <c r="AA23" s="6"/>
      <c r="AB23" s="3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3.75" customHeight="1">
      <c r="B24" s="174"/>
      <c r="C24" s="217"/>
      <c r="D24" s="171"/>
      <c r="E24" s="171"/>
      <c r="F24" s="171"/>
      <c r="G24" s="171"/>
      <c r="H24" s="218"/>
      <c r="I24" s="223"/>
      <c r="J24" s="224"/>
      <c r="K24" s="224"/>
      <c r="L24" s="225"/>
      <c r="M24" s="171"/>
      <c r="N24" s="171"/>
      <c r="O24" s="171" t="s">
        <v>17</v>
      </c>
      <c r="P24" s="171" t="s">
        <v>16</v>
      </c>
      <c r="Q24" s="217" t="s">
        <v>15</v>
      </c>
      <c r="R24" s="3"/>
      <c r="S24" s="3"/>
      <c r="T24" s="8"/>
      <c r="U24" s="216"/>
      <c r="V24" s="216"/>
      <c r="W24" s="3"/>
      <c r="X24" s="7"/>
      <c r="Y24" s="3"/>
      <c r="Z24" s="17"/>
      <c r="AA24" s="6"/>
      <c r="AB24" s="34"/>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175"/>
      <c r="C25" s="217"/>
      <c r="D25" s="171"/>
      <c r="E25" s="171"/>
      <c r="F25" s="171"/>
      <c r="G25" s="171"/>
      <c r="H25" s="218"/>
      <c r="I25" s="72" t="s">
        <v>14</v>
      </c>
      <c r="J25" s="72" t="s">
        <v>13</v>
      </c>
      <c r="K25" s="72" t="s">
        <v>12</v>
      </c>
      <c r="L25" s="73" t="s">
        <v>11</v>
      </c>
      <c r="M25" s="42" t="s">
        <v>10</v>
      </c>
      <c r="N25" s="41" t="s">
        <v>9</v>
      </c>
      <c r="O25" s="171"/>
      <c r="P25" s="171"/>
      <c r="Q25" s="217"/>
      <c r="R25" s="3"/>
      <c r="S25" s="3"/>
      <c r="T25" s="5"/>
      <c r="U25" s="216"/>
      <c r="V25" s="216"/>
      <c r="X25" s="6"/>
      <c r="Z25" s="17"/>
      <c r="AA25" s="6"/>
      <c r="AB25" s="34"/>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15.75" customHeight="1">
      <c r="B26" s="150" t="s">
        <v>81</v>
      </c>
      <c r="C26" s="229" t="s">
        <v>141</v>
      </c>
      <c r="D26" s="68" t="s">
        <v>40</v>
      </c>
      <c r="E26" s="232" t="s">
        <v>102</v>
      </c>
      <c r="F26" s="233">
        <v>1</v>
      </c>
      <c r="G26" s="68" t="s">
        <v>40</v>
      </c>
      <c r="H26" s="116">
        <v>144000000</v>
      </c>
      <c r="I26" s="28"/>
      <c r="J26" s="105"/>
      <c r="K26" s="27"/>
      <c r="L26" s="25"/>
      <c r="M26" s="40"/>
      <c r="N26" s="40"/>
      <c r="O26" s="230">
        <f>+F27/F26</f>
        <v>0</v>
      </c>
      <c r="P26" s="230">
        <f>+H27/H26</f>
        <v>0</v>
      </c>
      <c r="Q26" s="231" t="e">
        <f>+(O26*O26)/P26</f>
        <v>#DIV/0!</v>
      </c>
      <c r="T26" s="5"/>
      <c r="U26" s="216"/>
      <c r="V26" s="216"/>
      <c r="X26" s="4"/>
      <c r="Z26" s="37"/>
      <c r="AA26" s="6"/>
      <c r="AB26" s="34"/>
    </row>
    <row r="27" spans="2:251" ht="24" customHeight="1">
      <c r="B27" s="149"/>
      <c r="C27" s="229"/>
      <c r="D27" s="68" t="s">
        <v>2</v>
      </c>
      <c r="E27" s="232"/>
      <c r="F27" s="234"/>
      <c r="G27" s="68" t="s">
        <v>42</v>
      </c>
      <c r="H27" s="116"/>
      <c r="I27" s="28"/>
      <c r="J27" s="105"/>
      <c r="K27" s="27"/>
      <c r="L27" s="25"/>
      <c r="M27" s="40"/>
      <c r="N27" s="40"/>
      <c r="O27" s="230"/>
      <c r="P27" s="230"/>
      <c r="Q27" s="231"/>
      <c r="T27" s="5"/>
      <c r="U27" s="66"/>
      <c r="V27" s="66"/>
      <c r="X27" s="4"/>
      <c r="Z27" s="37"/>
      <c r="AA27" s="6"/>
      <c r="AB27" s="34"/>
    </row>
    <row r="28" spans="2:251" ht="46.5" customHeight="1">
      <c r="B28" s="149"/>
      <c r="C28" s="136" t="s">
        <v>142</v>
      </c>
      <c r="D28" s="85" t="s">
        <v>3</v>
      </c>
      <c r="E28" s="232" t="s">
        <v>102</v>
      </c>
      <c r="F28" s="234"/>
      <c r="G28" s="68" t="s">
        <v>3</v>
      </c>
      <c r="H28" s="115"/>
      <c r="I28" s="28"/>
      <c r="J28" s="106"/>
      <c r="K28" s="27"/>
      <c r="L28" s="21"/>
      <c r="M28" s="32"/>
      <c r="N28" s="32"/>
      <c r="O28" s="142"/>
      <c r="P28" s="142"/>
      <c r="Q28" s="144"/>
      <c r="X28" s="36"/>
      <c r="Z28" s="37"/>
      <c r="AA28" s="6"/>
      <c r="AB28" s="34"/>
    </row>
    <row r="29" spans="2:251" ht="24" customHeight="1">
      <c r="B29" s="149"/>
      <c r="C29" s="137"/>
      <c r="D29" s="68" t="s">
        <v>2</v>
      </c>
      <c r="E29" s="232"/>
      <c r="F29" s="235"/>
      <c r="G29" s="68" t="s">
        <v>42</v>
      </c>
      <c r="H29" s="115"/>
      <c r="I29" s="28"/>
      <c r="J29" s="106"/>
      <c r="K29" s="27"/>
      <c r="L29" s="21"/>
      <c r="M29" s="32"/>
      <c r="N29" s="32"/>
      <c r="O29" s="146"/>
      <c r="P29" s="146"/>
      <c r="Q29" s="147"/>
      <c r="X29" s="36"/>
      <c r="Z29" s="37"/>
      <c r="AA29" s="6"/>
      <c r="AB29" s="34"/>
    </row>
    <row r="30" spans="2:251" ht="15.75" customHeight="1">
      <c r="B30" s="150" t="s">
        <v>82</v>
      </c>
      <c r="C30" s="226" t="s">
        <v>143</v>
      </c>
      <c r="D30" s="68" t="s">
        <v>3</v>
      </c>
      <c r="E30" s="239" t="s">
        <v>103</v>
      </c>
      <c r="F30" s="236">
        <v>3</v>
      </c>
      <c r="G30" s="68" t="s">
        <v>3</v>
      </c>
      <c r="H30" s="116">
        <v>100000000</v>
      </c>
      <c r="I30" s="28"/>
      <c r="J30" s="105"/>
      <c r="K30" s="27"/>
      <c r="L30" s="25"/>
      <c r="M30" s="32"/>
      <c r="N30" s="32"/>
      <c r="O30" s="227"/>
      <c r="P30" s="227"/>
      <c r="Q30" s="228"/>
      <c r="X30" s="36"/>
    </row>
    <row r="31" spans="2:251" ht="30" customHeight="1">
      <c r="B31" s="149"/>
      <c r="C31" s="226"/>
      <c r="D31" s="68" t="s">
        <v>2</v>
      </c>
      <c r="E31" s="240"/>
      <c r="F31" s="237"/>
      <c r="G31" s="68" t="s">
        <v>42</v>
      </c>
      <c r="H31" s="115"/>
      <c r="I31" s="23"/>
      <c r="J31" s="105"/>
      <c r="K31" s="27"/>
      <c r="L31" s="25"/>
      <c r="M31" s="25"/>
      <c r="N31" s="20"/>
      <c r="O31" s="227"/>
      <c r="P31" s="227"/>
      <c r="Q31" s="228"/>
      <c r="AB31" s="34"/>
    </row>
    <row r="32" spans="2:251" ht="27.75" customHeight="1">
      <c r="B32" s="149"/>
      <c r="C32" s="136" t="s">
        <v>144</v>
      </c>
      <c r="D32" s="68" t="s">
        <v>3</v>
      </c>
      <c r="E32" s="239" t="s">
        <v>103</v>
      </c>
      <c r="F32" s="237"/>
      <c r="G32" s="68" t="s">
        <v>3</v>
      </c>
      <c r="H32" s="115"/>
      <c r="I32" s="28"/>
      <c r="J32" s="105"/>
      <c r="K32" s="27"/>
      <c r="L32" s="25"/>
      <c r="M32" s="32"/>
      <c r="N32" s="32"/>
      <c r="O32" s="227"/>
      <c r="P32" s="227"/>
      <c r="Q32" s="228"/>
    </row>
    <row r="33" spans="2:17" ht="32.25" customHeight="1">
      <c r="B33" s="149"/>
      <c r="C33" s="137"/>
      <c r="D33" s="68" t="s">
        <v>2</v>
      </c>
      <c r="E33" s="240"/>
      <c r="F33" s="238"/>
      <c r="G33" s="68" t="s">
        <v>42</v>
      </c>
      <c r="H33" s="115"/>
      <c r="I33" s="28"/>
      <c r="J33" s="105"/>
      <c r="K33" s="27"/>
      <c r="L33" s="25"/>
      <c r="M33" s="32"/>
      <c r="N33" s="32"/>
      <c r="O33" s="227"/>
      <c r="P33" s="227"/>
      <c r="Q33" s="228"/>
    </row>
    <row r="34" spans="2:17" ht="30.75" customHeight="1">
      <c r="B34" s="243" t="s">
        <v>133</v>
      </c>
      <c r="C34" s="229" t="s">
        <v>145</v>
      </c>
      <c r="D34" s="68" t="s">
        <v>3</v>
      </c>
      <c r="E34" s="239" t="s">
        <v>104</v>
      </c>
      <c r="F34" s="239">
        <v>260</v>
      </c>
      <c r="G34" s="68" t="s">
        <v>3</v>
      </c>
      <c r="H34" s="116">
        <v>650000000</v>
      </c>
      <c r="I34" s="25"/>
      <c r="J34" s="105"/>
      <c r="K34" s="27"/>
      <c r="L34" s="31"/>
      <c r="M34" s="30"/>
      <c r="N34" s="30"/>
      <c r="O34" s="142"/>
      <c r="P34" s="142"/>
      <c r="Q34" s="144"/>
    </row>
    <row r="35" spans="2:17" ht="26.25" customHeight="1">
      <c r="B35" s="244"/>
      <c r="C35" s="226"/>
      <c r="D35" s="68" t="s">
        <v>2</v>
      </c>
      <c r="E35" s="242"/>
      <c r="F35" s="240"/>
      <c r="G35" s="68" t="s">
        <v>42</v>
      </c>
      <c r="H35" s="115"/>
      <c r="I35" s="21"/>
      <c r="J35" s="106"/>
      <c r="K35" s="27"/>
      <c r="L35" s="25"/>
      <c r="M35" s="21"/>
      <c r="N35" s="20"/>
      <c r="O35" s="143"/>
      <c r="P35" s="143"/>
      <c r="Q35" s="145"/>
    </row>
    <row r="36" spans="2:17" ht="32.25" customHeight="1">
      <c r="B36" s="244"/>
      <c r="C36" s="229" t="s">
        <v>146</v>
      </c>
      <c r="D36" s="68" t="s">
        <v>3</v>
      </c>
      <c r="E36" s="239" t="s">
        <v>104</v>
      </c>
      <c r="F36" s="240"/>
      <c r="G36" s="68" t="s">
        <v>3</v>
      </c>
      <c r="I36" s="25"/>
      <c r="J36" s="105"/>
      <c r="K36" s="27"/>
      <c r="L36" s="25"/>
      <c r="M36" s="29"/>
      <c r="N36" s="29"/>
      <c r="O36" s="142"/>
      <c r="P36" s="142"/>
      <c r="Q36" s="144"/>
    </row>
    <row r="37" spans="2:17" ht="33" customHeight="1">
      <c r="B37" s="244"/>
      <c r="C37" s="226"/>
      <c r="D37" s="68" t="s">
        <v>2</v>
      </c>
      <c r="E37" s="242"/>
      <c r="F37" s="242"/>
      <c r="G37" s="68" t="s">
        <v>42</v>
      </c>
      <c r="H37" s="115"/>
      <c r="I37" s="25"/>
      <c r="J37" s="105"/>
      <c r="K37" s="27"/>
      <c r="L37" s="25"/>
      <c r="M37" s="29"/>
      <c r="N37" s="29"/>
      <c r="O37" s="146"/>
      <c r="P37" s="146"/>
      <c r="Q37" s="147"/>
    </row>
    <row r="38" spans="2:17" ht="35.25" customHeight="1">
      <c r="B38" s="150" t="s">
        <v>83</v>
      </c>
      <c r="C38" s="138" t="s">
        <v>148</v>
      </c>
      <c r="D38" s="68" t="s">
        <v>3</v>
      </c>
      <c r="E38" s="232" t="s">
        <v>105</v>
      </c>
      <c r="F38" s="239">
        <v>150</v>
      </c>
      <c r="G38" s="68" t="s">
        <v>3</v>
      </c>
      <c r="H38" s="115">
        <v>32000000</v>
      </c>
      <c r="I38" s="25"/>
      <c r="J38" s="105"/>
      <c r="K38" s="27"/>
      <c r="L38" s="31"/>
      <c r="M38" s="30"/>
      <c r="N38" s="30"/>
      <c r="O38" s="142"/>
      <c r="P38" s="142"/>
      <c r="Q38" s="144"/>
    </row>
    <row r="39" spans="2:17" ht="31.5" customHeight="1">
      <c r="B39" s="149"/>
      <c r="C39" s="139"/>
      <c r="D39" s="68" t="s">
        <v>2</v>
      </c>
      <c r="E39" s="232"/>
      <c r="F39" s="240"/>
      <c r="G39" s="68" t="s">
        <v>42</v>
      </c>
      <c r="H39" s="115"/>
      <c r="I39" s="21"/>
      <c r="J39" s="106"/>
      <c r="K39" s="27"/>
      <c r="L39" s="25"/>
      <c r="M39" s="21"/>
      <c r="N39" s="20"/>
      <c r="O39" s="143"/>
      <c r="P39" s="143"/>
      <c r="Q39" s="145"/>
    </row>
    <row r="40" spans="2:17" ht="28.5" customHeight="1">
      <c r="B40" s="149"/>
      <c r="C40" s="138" t="s">
        <v>147</v>
      </c>
      <c r="D40" s="68" t="s">
        <v>3</v>
      </c>
      <c r="E40" s="232" t="s">
        <v>105</v>
      </c>
      <c r="F40" s="240"/>
      <c r="G40" s="68" t="s">
        <v>3</v>
      </c>
      <c r="H40" s="115"/>
      <c r="I40" s="25"/>
      <c r="J40" s="105"/>
      <c r="K40" s="27"/>
      <c r="L40" s="25"/>
      <c r="M40" s="29"/>
      <c r="N40" s="29"/>
      <c r="O40" s="142"/>
      <c r="P40" s="142"/>
      <c r="Q40" s="144"/>
    </row>
    <row r="41" spans="2:17" ht="38.25" customHeight="1">
      <c r="B41" s="149"/>
      <c r="C41" s="139"/>
      <c r="D41" s="68" t="s">
        <v>2</v>
      </c>
      <c r="E41" s="232"/>
      <c r="F41" s="242"/>
      <c r="G41" s="68" t="s">
        <v>42</v>
      </c>
      <c r="H41" s="115"/>
      <c r="I41" s="25"/>
      <c r="J41" s="105"/>
      <c r="K41" s="27"/>
      <c r="L41" s="25"/>
      <c r="M41" s="29"/>
      <c r="N41" s="29"/>
      <c r="O41" s="146"/>
      <c r="P41" s="146"/>
      <c r="Q41" s="147"/>
    </row>
    <row r="42" spans="2:17" ht="18" customHeight="1">
      <c r="B42" s="148" t="s">
        <v>84</v>
      </c>
      <c r="C42" s="134" t="s">
        <v>137</v>
      </c>
      <c r="D42" s="68" t="s">
        <v>3</v>
      </c>
      <c r="E42" s="277" t="s">
        <v>106</v>
      </c>
      <c r="F42" s="239">
        <v>13</v>
      </c>
      <c r="G42" s="68" t="s">
        <v>3</v>
      </c>
      <c r="H42" s="115">
        <v>670000000</v>
      </c>
      <c r="I42" s="25"/>
      <c r="J42" s="105"/>
      <c r="K42" s="27"/>
      <c r="L42" s="31"/>
      <c r="M42" s="30"/>
      <c r="N42" s="30"/>
      <c r="O42" s="142"/>
      <c r="P42" s="142"/>
      <c r="Q42" s="144"/>
    </row>
    <row r="43" spans="2:17" ht="36.75" customHeight="1">
      <c r="B43" s="149"/>
      <c r="C43" s="135"/>
      <c r="D43" s="68" t="s">
        <v>2</v>
      </c>
      <c r="E43" s="278"/>
      <c r="F43" s="240"/>
      <c r="G43" s="68" t="s">
        <v>42</v>
      </c>
      <c r="H43" s="115"/>
      <c r="I43" s="21"/>
      <c r="J43" s="106"/>
      <c r="K43" s="27"/>
      <c r="L43" s="25"/>
      <c r="M43" s="21"/>
      <c r="N43" s="20"/>
      <c r="O43" s="143"/>
      <c r="P43" s="143"/>
      <c r="Q43" s="145"/>
    </row>
    <row r="44" spans="2:17" ht="18" customHeight="1">
      <c r="B44" s="149"/>
      <c r="C44" s="134" t="s">
        <v>140</v>
      </c>
      <c r="D44" s="68" t="s">
        <v>3</v>
      </c>
      <c r="E44" s="277" t="s">
        <v>106</v>
      </c>
      <c r="F44" s="240"/>
      <c r="G44" s="68" t="s">
        <v>3</v>
      </c>
      <c r="H44" s="115"/>
      <c r="I44" s="25"/>
      <c r="J44" s="105"/>
      <c r="K44" s="27"/>
      <c r="L44" s="25"/>
      <c r="M44" s="29"/>
      <c r="N44" s="29"/>
      <c r="O44" s="142"/>
      <c r="P44" s="142"/>
      <c r="Q44" s="144"/>
    </row>
    <row r="45" spans="2:17" ht="30.75" customHeight="1">
      <c r="B45" s="149"/>
      <c r="C45" s="135"/>
      <c r="D45" s="68" t="s">
        <v>2</v>
      </c>
      <c r="E45" s="278"/>
      <c r="F45" s="242"/>
      <c r="G45" s="68" t="s">
        <v>42</v>
      </c>
      <c r="H45" s="115"/>
      <c r="I45" s="25"/>
      <c r="J45" s="105"/>
      <c r="K45" s="27"/>
      <c r="L45" s="25"/>
      <c r="M45" s="29"/>
      <c r="N45" s="29"/>
      <c r="O45" s="146"/>
      <c r="P45" s="146"/>
      <c r="Q45" s="147"/>
    </row>
    <row r="46" spans="2:17" ht="30" customHeight="1">
      <c r="B46" s="140" t="s">
        <v>134</v>
      </c>
      <c r="C46" s="138" t="s">
        <v>139</v>
      </c>
      <c r="D46" s="68" t="s">
        <v>3</v>
      </c>
      <c r="E46" s="277" t="s">
        <v>107</v>
      </c>
      <c r="F46" s="239">
        <v>120</v>
      </c>
      <c r="G46" s="68" t="s">
        <v>3</v>
      </c>
      <c r="H46" s="115">
        <v>507000000</v>
      </c>
      <c r="I46" s="25"/>
      <c r="J46" s="105"/>
      <c r="K46" s="27"/>
      <c r="L46" s="31"/>
      <c r="M46" s="30"/>
      <c r="N46" s="30"/>
      <c r="O46" s="142"/>
      <c r="P46" s="142"/>
      <c r="Q46" s="144"/>
    </row>
    <row r="47" spans="2:17" ht="23.25" customHeight="1">
      <c r="B47" s="141"/>
      <c r="C47" s="139"/>
      <c r="D47" s="68" t="s">
        <v>2</v>
      </c>
      <c r="E47" s="278"/>
      <c r="F47" s="240"/>
      <c r="G47" s="68" t="s">
        <v>42</v>
      </c>
      <c r="H47" s="115"/>
      <c r="I47" s="21"/>
      <c r="J47" s="106"/>
      <c r="K47" s="27"/>
      <c r="L47" s="25"/>
      <c r="M47" s="21"/>
      <c r="N47" s="20"/>
      <c r="O47" s="143"/>
      <c r="P47" s="143"/>
      <c r="Q47" s="145"/>
    </row>
    <row r="48" spans="2:17" ht="18" customHeight="1">
      <c r="B48" s="141"/>
      <c r="C48" s="134" t="s">
        <v>138</v>
      </c>
      <c r="D48" s="68" t="s">
        <v>3</v>
      </c>
      <c r="E48" s="277" t="s">
        <v>107</v>
      </c>
      <c r="F48" s="240"/>
      <c r="G48" s="68" t="s">
        <v>3</v>
      </c>
      <c r="H48" s="115"/>
      <c r="I48" s="25"/>
      <c r="J48" s="105"/>
      <c r="K48" s="27"/>
      <c r="L48" s="25"/>
      <c r="M48" s="29"/>
      <c r="N48" s="29"/>
      <c r="O48" s="142"/>
      <c r="P48" s="142"/>
      <c r="Q48" s="144"/>
    </row>
    <row r="49" spans="2:18" ht="32.25" customHeight="1">
      <c r="B49" s="141"/>
      <c r="C49" s="135"/>
      <c r="D49" s="68" t="s">
        <v>2</v>
      </c>
      <c r="E49" s="278"/>
      <c r="F49" s="242"/>
      <c r="G49" s="68" t="s">
        <v>42</v>
      </c>
      <c r="H49" s="115"/>
      <c r="I49" s="25"/>
      <c r="J49" s="105"/>
      <c r="K49" s="27"/>
      <c r="L49" s="25"/>
      <c r="M49" s="29"/>
      <c r="N49" s="29"/>
      <c r="O49" s="146"/>
      <c r="P49" s="146"/>
      <c r="Q49" s="147"/>
    </row>
    <row r="50" spans="2:18" ht="38.25" customHeight="1">
      <c r="B50" s="148" t="s">
        <v>135</v>
      </c>
      <c r="C50" s="138" t="s">
        <v>150</v>
      </c>
      <c r="D50" s="68" t="s">
        <v>3</v>
      </c>
      <c r="E50" s="232" t="s">
        <v>132</v>
      </c>
      <c r="F50" s="232">
        <v>150</v>
      </c>
      <c r="G50" s="68" t="s">
        <v>3</v>
      </c>
      <c r="H50" s="115">
        <v>143000000</v>
      </c>
      <c r="I50" s="25"/>
      <c r="J50" s="105"/>
      <c r="K50" s="27"/>
      <c r="L50" s="31"/>
      <c r="M50" s="30"/>
      <c r="N50" s="30"/>
      <c r="O50" s="142"/>
      <c r="P50" s="142"/>
      <c r="Q50" s="144"/>
    </row>
    <row r="51" spans="2:18" ht="33" customHeight="1">
      <c r="B51" s="149"/>
      <c r="C51" s="139"/>
      <c r="D51" s="68" t="s">
        <v>2</v>
      </c>
      <c r="E51" s="232"/>
      <c r="F51" s="232"/>
      <c r="G51" s="68" t="s">
        <v>42</v>
      </c>
      <c r="H51" s="115"/>
      <c r="I51" s="21"/>
      <c r="J51" s="106"/>
      <c r="K51" s="27"/>
      <c r="L51" s="25"/>
      <c r="M51" s="21"/>
      <c r="N51" s="20"/>
      <c r="O51" s="143"/>
      <c r="P51" s="143"/>
      <c r="Q51" s="145"/>
    </row>
    <row r="52" spans="2:18" ht="32.25" customHeight="1">
      <c r="B52" s="149"/>
      <c r="C52" s="138" t="s">
        <v>149</v>
      </c>
      <c r="D52" s="68" t="s">
        <v>3</v>
      </c>
      <c r="E52" s="232" t="s">
        <v>132</v>
      </c>
      <c r="F52" s="232"/>
      <c r="G52" s="68" t="s">
        <v>3</v>
      </c>
      <c r="H52" s="115"/>
      <c r="I52" s="25"/>
      <c r="J52" s="105"/>
      <c r="K52" s="27"/>
      <c r="L52" s="25"/>
      <c r="M52" s="29"/>
      <c r="N52" s="29"/>
      <c r="O52" s="142"/>
      <c r="P52" s="142"/>
      <c r="Q52" s="144"/>
    </row>
    <row r="53" spans="2:18" ht="60" customHeight="1">
      <c r="B53" s="149"/>
      <c r="C53" s="139"/>
      <c r="D53" s="68" t="s">
        <v>2</v>
      </c>
      <c r="E53" s="232"/>
      <c r="F53" s="232"/>
      <c r="G53" s="68" t="s">
        <v>42</v>
      </c>
      <c r="H53" s="115"/>
      <c r="I53" s="25"/>
      <c r="J53" s="105"/>
      <c r="K53" s="27"/>
      <c r="L53" s="25"/>
      <c r="M53" s="29"/>
      <c r="N53" s="29"/>
      <c r="O53" s="146"/>
      <c r="P53" s="146"/>
      <c r="Q53" s="147"/>
    </row>
    <row r="54" spans="2:18" ht="34.5" customHeight="1">
      <c r="B54" s="148" t="s">
        <v>85</v>
      </c>
      <c r="C54" s="138" t="s">
        <v>151</v>
      </c>
      <c r="D54" s="68" t="s">
        <v>3</v>
      </c>
      <c r="E54" s="239" t="s">
        <v>108</v>
      </c>
      <c r="F54" s="239">
        <v>12</v>
      </c>
      <c r="G54" s="68" t="s">
        <v>3</v>
      </c>
      <c r="H54" s="115">
        <v>36000000</v>
      </c>
      <c r="I54" s="25"/>
      <c r="J54" s="105"/>
      <c r="K54" s="27"/>
      <c r="L54" s="31"/>
      <c r="M54" s="30"/>
      <c r="N54" s="30"/>
      <c r="O54" s="142"/>
      <c r="P54" s="142"/>
      <c r="Q54" s="144"/>
    </row>
    <row r="55" spans="2:18" ht="21" customHeight="1">
      <c r="B55" s="149"/>
      <c r="C55" s="139"/>
      <c r="D55" s="68" t="s">
        <v>2</v>
      </c>
      <c r="E55" s="242"/>
      <c r="F55" s="240"/>
      <c r="G55" s="68" t="s">
        <v>42</v>
      </c>
      <c r="H55" s="115"/>
      <c r="I55" s="21"/>
      <c r="J55" s="106"/>
      <c r="K55" s="27"/>
      <c r="L55" s="25"/>
      <c r="M55" s="21"/>
      <c r="N55" s="20"/>
      <c r="O55" s="143"/>
      <c r="P55" s="143"/>
      <c r="Q55" s="145"/>
    </row>
    <row r="56" spans="2:18" ht="33.75" customHeight="1">
      <c r="B56" s="149"/>
      <c r="C56" s="134" t="s">
        <v>152</v>
      </c>
      <c r="D56" s="68" t="s">
        <v>3</v>
      </c>
      <c r="E56" s="239" t="s">
        <v>108</v>
      </c>
      <c r="F56" s="240"/>
      <c r="G56" s="68" t="s">
        <v>3</v>
      </c>
      <c r="H56" s="115"/>
      <c r="I56" s="25"/>
      <c r="J56" s="105"/>
      <c r="K56" s="27"/>
      <c r="L56" s="25"/>
      <c r="M56" s="29"/>
      <c r="N56" s="29"/>
      <c r="O56" s="142"/>
      <c r="P56" s="142"/>
      <c r="Q56" s="144"/>
    </row>
    <row r="57" spans="2:18" ht="36.75" customHeight="1">
      <c r="B57" s="149"/>
      <c r="C57" s="135"/>
      <c r="D57" s="68" t="s">
        <v>2</v>
      </c>
      <c r="E57" s="242"/>
      <c r="F57" s="242"/>
      <c r="G57" s="68" t="s">
        <v>42</v>
      </c>
      <c r="H57" s="115"/>
      <c r="I57" s="21"/>
      <c r="J57" s="102"/>
      <c r="K57" s="27"/>
      <c r="L57" s="21"/>
      <c r="M57" s="21"/>
      <c r="N57" s="20"/>
      <c r="O57" s="143"/>
      <c r="P57" s="143"/>
      <c r="Q57" s="145"/>
    </row>
    <row r="58" spans="2:18" ht="15.75">
      <c r="B58" s="228"/>
      <c r="C58" s="241" t="s">
        <v>8</v>
      </c>
      <c r="D58" s="68" t="s">
        <v>3</v>
      </c>
      <c r="E58" s="239"/>
      <c r="F58" s="24"/>
      <c r="G58" s="68" t="s">
        <v>3</v>
      </c>
      <c r="H58" s="120">
        <f>+H26+H30+H34+H38+H42+H46+H50+H54</f>
        <v>2282000000</v>
      </c>
      <c r="I58" s="26"/>
      <c r="J58" s="84"/>
      <c r="K58" s="25"/>
      <c r="L58" s="25"/>
      <c r="M58" s="25"/>
      <c r="N58" s="20"/>
      <c r="O58" s="227"/>
      <c r="P58" s="227"/>
      <c r="Q58" s="228"/>
    </row>
    <row r="59" spans="2:18" ht="15.75">
      <c r="B59" s="228"/>
      <c r="C59" s="241"/>
      <c r="D59" s="68" t="s">
        <v>2</v>
      </c>
      <c r="E59" s="242"/>
      <c r="F59" s="24"/>
      <c r="G59" s="68" t="s">
        <v>42</v>
      </c>
      <c r="H59" s="115"/>
      <c r="I59" s="21"/>
      <c r="J59" s="102"/>
      <c r="K59" s="22"/>
      <c r="L59" s="21"/>
      <c r="M59" s="21"/>
      <c r="N59" s="20"/>
      <c r="O59" s="227"/>
      <c r="P59" s="227"/>
      <c r="Q59" s="228"/>
    </row>
    <row r="60" spans="2:18">
      <c r="D60" s="19"/>
      <c r="H60" s="121"/>
      <c r="I60" s="15"/>
      <c r="J60" s="103"/>
      <c r="K60" s="17"/>
      <c r="L60" s="17"/>
      <c r="M60" s="16"/>
      <c r="N60" s="16"/>
      <c r="O60" s="15"/>
      <c r="P60" s="13"/>
      <c r="Q60" s="14"/>
      <c r="R60" s="13"/>
    </row>
    <row r="61" spans="2:18" ht="31.5">
      <c r="B61" s="260" t="s">
        <v>44</v>
      </c>
      <c r="C61" s="260"/>
      <c r="D61" s="264" t="s">
        <v>7</v>
      </c>
      <c r="E61" s="264"/>
      <c r="F61" s="264"/>
      <c r="G61" s="264"/>
      <c r="H61" s="264"/>
      <c r="I61" s="264"/>
      <c r="J61" s="104" t="s">
        <v>45</v>
      </c>
      <c r="K61" s="264" t="s">
        <v>46</v>
      </c>
      <c r="L61" s="264"/>
      <c r="M61" s="257" t="s">
        <v>6</v>
      </c>
      <c r="N61" s="258"/>
      <c r="O61" s="258"/>
      <c r="P61" s="258"/>
      <c r="Q61" s="258"/>
    </row>
    <row r="62" spans="2:18" ht="26.25" customHeight="1">
      <c r="B62" s="261" t="s">
        <v>51</v>
      </c>
      <c r="C62" s="253"/>
      <c r="D62" s="265" t="s">
        <v>66</v>
      </c>
      <c r="E62" s="266"/>
      <c r="F62" s="266"/>
      <c r="G62" s="266"/>
      <c r="H62" s="266"/>
      <c r="I62" s="267"/>
      <c r="J62" s="262" t="s">
        <v>52</v>
      </c>
      <c r="K62" s="12" t="s">
        <v>3</v>
      </c>
      <c r="L62" s="70"/>
      <c r="M62" s="259" t="s">
        <v>67</v>
      </c>
      <c r="N62" s="259"/>
      <c r="O62" s="259"/>
      <c r="P62" s="259"/>
      <c r="Q62" s="259"/>
    </row>
    <row r="63" spans="2:18" ht="18" customHeight="1">
      <c r="B63" s="254"/>
      <c r="C63" s="256"/>
      <c r="D63" s="268"/>
      <c r="E63" s="269"/>
      <c r="F63" s="269"/>
      <c r="G63" s="269"/>
      <c r="H63" s="269"/>
      <c r="I63" s="270"/>
      <c r="J63" s="262"/>
      <c r="K63" s="12" t="s">
        <v>2</v>
      </c>
      <c r="L63" s="69"/>
      <c r="M63" s="259"/>
      <c r="N63" s="259"/>
      <c r="O63" s="259"/>
      <c r="P63" s="259"/>
      <c r="Q63" s="259"/>
    </row>
    <row r="64" spans="2:18" ht="18.75" customHeight="1">
      <c r="B64" s="247"/>
      <c r="C64" s="248"/>
      <c r="D64" s="271" t="s">
        <v>5</v>
      </c>
      <c r="E64" s="272"/>
      <c r="F64" s="272"/>
      <c r="G64" s="272"/>
      <c r="H64" s="272"/>
      <c r="I64" s="273"/>
      <c r="J64" s="263"/>
      <c r="K64" s="12" t="s">
        <v>3</v>
      </c>
      <c r="L64" s="71"/>
      <c r="M64" s="245" t="s">
        <v>4</v>
      </c>
      <c r="N64" s="245"/>
      <c r="O64" s="245"/>
      <c r="P64" s="245"/>
      <c r="Q64" s="245"/>
    </row>
    <row r="65" spans="2:53" ht="14.25" customHeight="1">
      <c r="B65" s="249"/>
      <c r="C65" s="250"/>
      <c r="D65" s="274"/>
      <c r="E65" s="275"/>
      <c r="F65" s="275"/>
      <c r="G65" s="275"/>
      <c r="H65" s="275"/>
      <c r="I65" s="276"/>
      <c r="J65" s="263"/>
      <c r="K65" s="12" t="s">
        <v>2</v>
      </c>
      <c r="L65" s="69"/>
      <c r="M65" s="245"/>
      <c r="N65" s="245"/>
      <c r="O65" s="245"/>
      <c r="P65" s="245"/>
      <c r="Q65" s="245"/>
    </row>
    <row r="66" spans="2:53" ht="15.75">
      <c r="B66" s="247"/>
      <c r="C66" s="248"/>
      <c r="D66" s="271" t="s">
        <v>5</v>
      </c>
      <c r="E66" s="272"/>
      <c r="F66" s="272"/>
      <c r="G66" s="272"/>
      <c r="H66" s="272"/>
      <c r="I66" s="273"/>
      <c r="J66" s="263"/>
      <c r="K66" s="12" t="s">
        <v>3</v>
      </c>
      <c r="L66" s="69"/>
      <c r="M66" s="246"/>
      <c r="N66" s="246"/>
      <c r="O66" s="246"/>
      <c r="P66" s="246"/>
      <c r="Q66" s="246"/>
    </row>
    <row r="67" spans="2:53" ht="15.75">
      <c r="B67" s="249"/>
      <c r="C67" s="250"/>
      <c r="D67" s="274"/>
      <c r="E67" s="275"/>
      <c r="F67" s="275"/>
      <c r="G67" s="275"/>
      <c r="H67" s="275"/>
      <c r="I67" s="276"/>
      <c r="J67" s="263"/>
      <c r="K67" s="12" t="s">
        <v>2</v>
      </c>
      <c r="L67" s="69"/>
      <c r="M67" s="246"/>
      <c r="N67" s="246"/>
      <c r="O67" s="246"/>
      <c r="P67" s="246"/>
      <c r="Q67" s="246"/>
    </row>
    <row r="68" spans="2:53" ht="15" customHeight="1">
      <c r="B68" s="251" t="s">
        <v>1</v>
      </c>
      <c r="C68" s="252"/>
      <c r="D68" s="252"/>
      <c r="E68" s="252"/>
      <c r="F68" s="252"/>
      <c r="G68" s="252"/>
      <c r="H68" s="252"/>
      <c r="I68" s="252"/>
      <c r="J68" s="252"/>
      <c r="K68" s="252"/>
      <c r="L68" s="253"/>
      <c r="M68" s="245" t="s">
        <v>0</v>
      </c>
      <c r="N68" s="245"/>
      <c r="O68" s="245"/>
      <c r="P68" s="245"/>
      <c r="Q68" s="245"/>
    </row>
    <row r="69" spans="2:53" ht="29.25" customHeight="1">
      <c r="B69" s="254"/>
      <c r="C69" s="255"/>
      <c r="D69" s="255"/>
      <c r="E69" s="255"/>
      <c r="F69" s="255"/>
      <c r="G69" s="255"/>
      <c r="H69" s="255"/>
      <c r="I69" s="255"/>
      <c r="J69" s="255"/>
      <c r="K69" s="255"/>
      <c r="L69" s="256"/>
      <c r="M69" s="245"/>
      <c r="N69" s="245"/>
      <c r="O69" s="245"/>
      <c r="P69" s="245"/>
      <c r="Q69" s="245"/>
    </row>
    <row r="70" spans="2:53">
      <c r="M70" s="11"/>
      <c r="N70" s="11"/>
    </row>
    <row r="71" spans="2: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2: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2: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2: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2: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2: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2: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2: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2: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2: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row r="94" spans="18:53" ht="15.75">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row>
    <row r="95" spans="18:53" ht="15.7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row>
    <row r="96" spans="18:53" ht="15.75">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row>
    <row r="97" spans="18:53" ht="15.75">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row>
    <row r="98" spans="18:53" ht="15.75">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row>
    <row r="99" spans="18:53" ht="15.75">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row>
    <row r="100" spans="18:53" ht="15.75">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row>
    <row r="101" spans="18:53" ht="15.75">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row>
    <row r="102" spans="18:53" ht="15.75">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row>
    <row r="103" spans="18:53" ht="15.75">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row>
  </sheetData>
  <mergeCells count="171">
    <mergeCell ref="E46:E47"/>
    <mergeCell ref="E48:E49"/>
    <mergeCell ref="F46:F49"/>
    <mergeCell ref="F50:F53"/>
    <mergeCell ref="F54:F57"/>
    <mergeCell ref="E54:E55"/>
    <mergeCell ref="E56:E57"/>
    <mergeCell ref="E50:E51"/>
    <mergeCell ref="E52:E53"/>
    <mergeCell ref="E34:E35"/>
    <mergeCell ref="E36:E37"/>
    <mergeCell ref="F34:F37"/>
    <mergeCell ref="E38:E39"/>
    <mergeCell ref="E40:E41"/>
    <mergeCell ref="F38:F41"/>
    <mergeCell ref="E42:E43"/>
    <mergeCell ref="E44:E45"/>
    <mergeCell ref="F42:F45"/>
    <mergeCell ref="M68:Q69"/>
    <mergeCell ref="M64:Q65"/>
    <mergeCell ref="M66:Q67"/>
    <mergeCell ref="B64:C65"/>
    <mergeCell ref="B66:C67"/>
    <mergeCell ref="B68:L69"/>
    <mergeCell ref="M61:Q61"/>
    <mergeCell ref="M62:Q63"/>
    <mergeCell ref="B61:C61"/>
    <mergeCell ref="B62:C63"/>
    <mergeCell ref="J62:J63"/>
    <mergeCell ref="J64:J65"/>
    <mergeCell ref="J66:J67"/>
    <mergeCell ref="K61:L61"/>
    <mergeCell ref="D62:I63"/>
    <mergeCell ref="D64:I65"/>
    <mergeCell ref="D66:I67"/>
    <mergeCell ref="D61:I61"/>
    <mergeCell ref="O58:O59"/>
    <mergeCell ref="P58:P59"/>
    <mergeCell ref="Q58:Q59"/>
    <mergeCell ref="B30:B33"/>
    <mergeCell ref="B58:B59"/>
    <mergeCell ref="C58:C59"/>
    <mergeCell ref="E58:E59"/>
    <mergeCell ref="O32:O33"/>
    <mergeCell ref="P32:P33"/>
    <mergeCell ref="Q32:Q33"/>
    <mergeCell ref="B34:B37"/>
    <mergeCell ref="C34:C35"/>
    <mergeCell ref="O34:O35"/>
    <mergeCell ref="P34:P35"/>
    <mergeCell ref="Q34:Q35"/>
    <mergeCell ref="C38:C39"/>
    <mergeCell ref="O38:O39"/>
    <mergeCell ref="P38:P39"/>
    <mergeCell ref="Q38:Q39"/>
    <mergeCell ref="O40:O41"/>
    <mergeCell ref="P40:P41"/>
    <mergeCell ref="Q40:Q41"/>
    <mergeCell ref="C36:C37"/>
    <mergeCell ref="B54:B57"/>
    <mergeCell ref="U26:V26"/>
    <mergeCell ref="C30:C31"/>
    <mergeCell ref="O30:O31"/>
    <mergeCell ref="P30:P31"/>
    <mergeCell ref="Q30:Q31"/>
    <mergeCell ref="C26:C27"/>
    <mergeCell ref="O26:O27"/>
    <mergeCell ref="P26:P27"/>
    <mergeCell ref="Q26:Q27"/>
    <mergeCell ref="E28:E29"/>
    <mergeCell ref="E26:E27"/>
    <mergeCell ref="F26:F29"/>
    <mergeCell ref="F30:F33"/>
    <mergeCell ref="E30:E31"/>
    <mergeCell ref="E32:E33"/>
    <mergeCell ref="U23:V23"/>
    <mergeCell ref="O24:O25"/>
    <mergeCell ref="P24:P25"/>
    <mergeCell ref="Q24:Q25"/>
    <mergeCell ref="U24:V24"/>
    <mergeCell ref="U25:V25"/>
    <mergeCell ref="C23:C25"/>
    <mergeCell ref="D23:D25"/>
    <mergeCell ref="E23:E25"/>
    <mergeCell ref="F23:F25"/>
    <mergeCell ref="H23:H25"/>
    <mergeCell ref="G23:G25"/>
    <mergeCell ref="I23:L24"/>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D2:K3"/>
    <mergeCell ref="L2:O2"/>
    <mergeCell ref="P2:Q5"/>
    <mergeCell ref="L3:O3"/>
    <mergeCell ref="D4:K5"/>
    <mergeCell ref="L4:O4"/>
    <mergeCell ref="L5:O5"/>
    <mergeCell ref="B2:C5"/>
    <mergeCell ref="O28:O29"/>
    <mergeCell ref="P28:P29"/>
    <mergeCell ref="Q28:Q29"/>
    <mergeCell ref="B13:C13"/>
    <mergeCell ref="D14:I14"/>
    <mergeCell ref="M23:N24"/>
    <mergeCell ref="O23:Q23"/>
    <mergeCell ref="B23:B25"/>
    <mergeCell ref="B26:B29"/>
    <mergeCell ref="C28:C29"/>
    <mergeCell ref="C54:C55"/>
    <mergeCell ref="O54:O55"/>
    <mergeCell ref="P54:P55"/>
    <mergeCell ref="Q54:Q55"/>
    <mergeCell ref="C56:C57"/>
    <mergeCell ref="O56:O57"/>
    <mergeCell ref="P56:P57"/>
    <mergeCell ref="Q56:Q57"/>
    <mergeCell ref="B50:B53"/>
    <mergeCell ref="C50:C51"/>
    <mergeCell ref="O50:O51"/>
    <mergeCell ref="P50:P51"/>
    <mergeCell ref="Q50:Q51"/>
    <mergeCell ref="O52:O53"/>
    <mergeCell ref="P52:P53"/>
    <mergeCell ref="Q52:Q53"/>
    <mergeCell ref="C52:C53"/>
    <mergeCell ref="C44:C45"/>
    <mergeCell ref="C32:C33"/>
    <mergeCell ref="C40:C41"/>
    <mergeCell ref="B46:B49"/>
    <mergeCell ref="C46:C47"/>
    <mergeCell ref="O46:O47"/>
    <mergeCell ref="P46:P47"/>
    <mergeCell ref="Q46:Q47"/>
    <mergeCell ref="O48:O49"/>
    <mergeCell ref="P48:P49"/>
    <mergeCell ref="Q48:Q49"/>
    <mergeCell ref="C48:C49"/>
    <mergeCell ref="O36:O37"/>
    <mergeCell ref="P36:P37"/>
    <mergeCell ref="Q36:Q37"/>
    <mergeCell ref="B42:B45"/>
    <mergeCell ref="C42:C43"/>
    <mergeCell ref="O42:O43"/>
    <mergeCell ref="P42:P43"/>
    <mergeCell ref="Q42:Q43"/>
    <mergeCell ref="O44:O45"/>
    <mergeCell ref="P44:P45"/>
    <mergeCell ref="Q44:Q45"/>
    <mergeCell ref="B38:B4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4" zoomScale="93" zoomScaleNormal="93" workbookViewId="0">
      <selection activeCell="C16" sqref="C16"/>
    </sheetView>
  </sheetViews>
  <sheetFormatPr baseColWidth="10" defaultColWidth="12.5703125" defaultRowHeight="15"/>
  <cols>
    <col min="1" max="1" width="6.7109375" style="1" customWidth="1"/>
    <col min="2" max="2" width="61.28515625" style="1" customWidth="1"/>
    <col min="3" max="3" width="91.5703125" style="1" customWidth="1"/>
    <col min="4" max="4" width="16.85546875" style="1" customWidth="1"/>
    <col min="5" max="5" width="68.28515625" style="1" bestFit="1" customWidth="1"/>
    <col min="6" max="6" width="16.7109375" style="1" customWidth="1"/>
    <col min="7" max="7" width="18" style="1" customWidth="1"/>
    <col min="8" max="8" width="22.85546875" style="97"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67"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58</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46.5" customHeight="1">
      <c r="B12" s="214" t="s">
        <v>222</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34.5" customHeight="1">
      <c r="B13" s="281" t="s">
        <v>157</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93" t="s">
        <v>48</v>
      </c>
      <c r="C14" s="93"/>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124" t="s">
        <v>195</v>
      </c>
      <c r="C15" s="123" t="s">
        <v>197</v>
      </c>
      <c r="D15" s="96"/>
      <c r="E15" s="96"/>
      <c r="F15" s="96"/>
      <c r="G15" s="96"/>
      <c r="H15" s="96"/>
      <c r="I15" s="96"/>
      <c r="J15" s="96"/>
      <c r="K15" s="96"/>
      <c r="L15" s="96"/>
      <c r="M15" s="53"/>
      <c r="N15" s="90"/>
      <c r="O15" s="91"/>
      <c r="P15" s="92"/>
      <c r="Q15" s="52"/>
      <c r="R15" s="51"/>
      <c r="T15" s="50"/>
      <c r="U15" s="49"/>
      <c r="V15" s="49"/>
      <c r="W15" s="49"/>
      <c r="X15" s="48"/>
      <c r="Y15" s="47"/>
      <c r="Z15" s="46"/>
      <c r="AA15" s="45"/>
      <c r="AB15" s="44"/>
    </row>
    <row r="16" spans="2:28" s="43" customFormat="1" ht="28.5" customHeight="1">
      <c r="B16" s="124" t="s">
        <v>196</v>
      </c>
      <c r="C16" s="123" t="s">
        <v>197</v>
      </c>
      <c r="D16" s="96"/>
      <c r="E16" s="96"/>
      <c r="F16" s="96"/>
      <c r="G16" s="96"/>
      <c r="H16" s="96"/>
      <c r="I16" s="96"/>
      <c r="J16" s="96"/>
      <c r="K16" s="96"/>
      <c r="L16" s="96"/>
      <c r="M16" s="53"/>
      <c r="N16" s="90"/>
      <c r="O16" s="91"/>
      <c r="P16" s="92"/>
      <c r="Q16" s="52"/>
      <c r="R16" s="51"/>
      <c r="T16" s="50"/>
      <c r="U16" s="49"/>
      <c r="V16" s="49"/>
      <c r="W16" s="49"/>
      <c r="X16" s="48"/>
      <c r="Y16" s="47"/>
      <c r="Z16" s="46"/>
      <c r="AA16" s="45"/>
      <c r="AB16" s="44"/>
    </row>
    <row r="17" spans="2:251" s="43" customFormat="1" ht="28.5" customHeight="1">
      <c r="B17" s="93"/>
      <c r="C17" s="93"/>
      <c r="D17" s="96"/>
      <c r="E17" s="96"/>
      <c r="F17" s="96"/>
      <c r="G17" s="96"/>
      <c r="H17" s="96"/>
      <c r="I17" s="96"/>
      <c r="J17" s="96"/>
      <c r="K17" s="96"/>
      <c r="L17" s="96"/>
      <c r="M17" s="53"/>
      <c r="N17" s="90"/>
      <c r="O17" s="91"/>
      <c r="P17" s="92"/>
      <c r="Q17" s="52"/>
      <c r="R17" s="51"/>
      <c r="T17" s="50"/>
      <c r="U17" s="49"/>
      <c r="V17" s="49"/>
      <c r="W17" s="49"/>
      <c r="X17" s="48"/>
      <c r="Y17" s="47"/>
      <c r="Z17" s="46"/>
      <c r="AA17" s="45"/>
      <c r="AB17" s="44"/>
    </row>
    <row r="18" spans="2:251" s="43" customFormat="1" ht="28.5" customHeight="1">
      <c r="B18" s="93"/>
      <c r="C18" s="93"/>
      <c r="D18" s="96"/>
      <c r="E18" s="96"/>
      <c r="F18" s="96"/>
      <c r="G18" s="96"/>
      <c r="H18" s="96"/>
      <c r="I18" s="96"/>
      <c r="J18" s="96"/>
      <c r="K18" s="96"/>
      <c r="L18" s="96"/>
      <c r="M18" s="53"/>
      <c r="N18" s="90"/>
      <c r="O18" s="91"/>
      <c r="P18" s="92"/>
      <c r="Q18" s="52"/>
      <c r="R18" s="51"/>
      <c r="T18" s="50"/>
      <c r="U18" s="49"/>
      <c r="V18" s="49"/>
      <c r="W18" s="49"/>
      <c r="X18" s="48"/>
      <c r="Y18" s="47"/>
      <c r="Z18" s="46"/>
      <c r="AA18" s="45"/>
      <c r="AB18" s="44"/>
    </row>
    <row r="19" spans="2:251" ht="28.5" customHeight="1">
      <c r="B19" s="174" t="s">
        <v>36</v>
      </c>
      <c r="C19" s="217" t="s">
        <v>34</v>
      </c>
      <c r="D19" s="171" t="s">
        <v>41</v>
      </c>
      <c r="E19" s="171" t="s">
        <v>20</v>
      </c>
      <c r="F19" s="171" t="s">
        <v>47</v>
      </c>
      <c r="G19" s="219" t="s">
        <v>43</v>
      </c>
      <c r="H19" s="283" t="s">
        <v>37</v>
      </c>
      <c r="I19" s="220" t="s">
        <v>35</v>
      </c>
      <c r="J19" s="221"/>
      <c r="K19" s="221"/>
      <c r="L19" s="222"/>
      <c r="M19" s="171" t="s">
        <v>19</v>
      </c>
      <c r="N19" s="171"/>
      <c r="O19" s="172" t="s">
        <v>18</v>
      </c>
      <c r="P19" s="172"/>
      <c r="Q19" s="172"/>
      <c r="R19" s="3"/>
      <c r="S19" s="3"/>
      <c r="T19" s="10"/>
      <c r="U19" s="216"/>
      <c r="V19" s="216"/>
      <c r="W19" s="3"/>
      <c r="X19" s="9"/>
      <c r="Y19" s="3"/>
      <c r="Z19" s="17"/>
      <c r="AA19" s="6"/>
      <c r="AB19" s="34"/>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3.75" customHeight="1">
      <c r="B20" s="174"/>
      <c r="C20" s="217"/>
      <c r="D20" s="171"/>
      <c r="E20" s="171"/>
      <c r="F20" s="171"/>
      <c r="G20" s="171"/>
      <c r="H20" s="283"/>
      <c r="I20" s="223"/>
      <c r="J20" s="224"/>
      <c r="K20" s="224"/>
      <c r="L20" s="225"/>
      <c r="M20" s="171"/>
      <c r="N20" s="171"/>
      <c r="O20" s="171" t="s">
        <v>17</v>
      </c>
      <c r="P20" s="171" t="s">
        <v>16</v>
      </c>
      <c r="Q20" s="217" t="s">
        <v>15</v>
      </c>
      <c r="R20" s="3"/>
      <c r="S20" s="3"/>
      <c r="T20" s="8"/>
      <c r="U20" s="216"/>
      <c r="V20" s="216"/>
      <c r="W20" s="3"/>
      <c r="X20" s="7"/>
      <c r="Y20" s="3"/>
      <c r="Z20" s="17"/>
      <c r="AA20" s="6"/>
      <c r="AB20" s="34"/>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175"/>
      <c r="C21" s="217"/>
      <c r="D21" s="171"/>
      <c r="E21" s="171"/>
      <c r="F21" s="171"/>
      <c r="G21" s="171"/>
      <c r="H21" s="283"/>
      <c r="I21" s="72" t="s">
        <v>14</v>
      </c>
      <c r="J21" s="72" t="s">
        <v>13</v>
      </c>
      <c r="K21" s="72" t="s">
        <v>12</v>
      </c>
      <c r="L21" s="73" t="s">
        <v>11</v>
      </c>
      <c r="M21" s="42" t="s">
        <v>10</v>
      </c>
      <c r="N21" s="41" t="s">
        <v>9</v>
      </c>
      <c r="O21" s="171"/>
      <c r="P21" s="171"/>
      <c r="Q21" s="217"/>
      <c r="R21" s="3"/>
      <c r="S21" s="3"/>
      <c r="T21" s="5"/>
      <c r="U21" s="216"/>
      <c r="V21" s="216"/>
      <c r="X21" s="6"/>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0" customHeight="1">
      <c r="B22" s="150" t="s">
        <v>86</v>
      </c>
      <c r="C22" s="229" t="s">
        <v>177</v>
      </c>
      <c r="D22" s="68" t="s">
        <v>40</v>
      </c>
      <c r="E22" s="282" t="s">
        <v>109</v>
      </c>
      <c r="F22" s="233">
        <v>100</v>
      </c>
      <c r="G22" s="68" t="s">
        <v>40</v>
      </c>
      <c r="H22" s="99">
        <v>330000000</v>
      </c>
      <c r="I22" s="28"/>
      <c r="J22" s="105" t="s">
        <v>131</v>
      </c>
      <c r="K22" s="27"/>
      <c r="L22" s="25"/>
      <c r="M22" s="40"/>
      <c r="N22" s="40"/>
      <c r="O22" s="230">
        <f>+F23/F22</f>
        <v>0</v>
      </c>
      <c r="P22" s="230">
        <f>+H23/H22</f>
        <v>0</v>
      </c>
      <c r="Q22" s="231" t="e">
        <f>+(O22*O22)/P22</f>
        <v>#DIV/0!</v>
      </c>
      <c r="T22" s="5"/>
      <c r="U22" s="216"/>
      <c r="V22" s="216"/>
      <c r="X22" s="4"/>
      <c r="Z22" s="37"/>
      <c r="AA22" s="6"/>
      <c r="AB22" s="34"/>
    </row>
    <row r="23" spans="2:251" ht="38.25" customHeight="1">
      <c r="B23" s="149"/>
      <c r="C23" s="229"/>
      <c r="D23" s="68" t="s">
        <v>2</v>
      </c>
      <c r="E23" s="282"/>
      <c r="F23" s="234"/>
      <c r="G23" s="68" t="s">
        <v>42</v>
      </c>
      <c r="H23" s="99"/>
      <c r="I23" s="28"/>
      <c r="J23" s="105"/>
      <c r="K23" s="27"/>
      <c r="L23" s="25"/>
      <c r="M23" s="40"/>
      <c r="N23" s="40"/>
      <c r="O23" s="230"/>
      <c r="P23" s="230"/>
      <c r="Q23" s="231"/>
      <c r="T23" s="5"/>
      <c r="U23" s="66"/>
      <c r="V23" s="66"/>
      <c r="X23" s="4"/>
      <c r="Z23" s="37"/>
      <c r="AA23" s="6"/>
      <c r="AB23" s="34"/>
    </row>
    <row r="24" spans="2:251" ht="37.5" customHeight="1">
      <c r="B24" s="149"/>
      <c r="C24" s="136" t="s">
        <v>178</v>
      </c>
      <c r="D24" s="68" t="s">
        <v>3</v>
      </c>
      <c r="E24" s="232" t="s">
        <v>109</v>
      </c>
      <c r="F24" s="234"/>
      <c r="G24" s="68" t="s">
        <v>3</v>
      </c>
      <c r="H24" s="99"/>
      <c r="I24" s="28"/>
      <c r="J24" s="106"/>
      <c r="K24" s="27"/>
      <c r="L24" s="21"/>
      <c r="M24" s="32"/>
      <c r="N24" s="32"/>
      <c r="O24" s="142"/>
      <c r="P24" s="142"/>
      <c r="Q24" s="144"/>
      <c r="X24" s="36"/>
      <c r="Z24" s="37"/>
      <c r="AA24" s="6"/>
      <c r="AB24" s="34"/>
    </row>
    <row r="25" spans="2:251" ht="39.75" customHeight="1">
      <c r="B25" s="149"/>
      <c r="C25" s="137"/>
      <c r="D25" s="68" t="s">
        <v>2</v>
      </c>
      <c r="E25" s="232"/>
      <c r="F25" s="235"/>
      <c r="G25" s="68"/>
      <c r="H25" s="99"/>
      <c r="I25" s="28"/>
      <c r="J25" s="106"/>
      <c r="K25" s="27"/>
      <c r="L25" s="21"/>
      <c r="M25" s="32"/>
      <c r="N25" s="32"/>
      <c r="O25" s="146"/>
      <c r="P25" s="146"/>
      <c r="Q25" s="147"/>
      <c r="X25" s="36"/>
      <c r="Z25" s="37"/>
      <c r="AA25" s="6"/>
      <c r="AB25" s="34"/>
    </row>
    <row r="26" spans="2:251" ht="37.5" customHeight="1">
      <c r="B26" s="150" t="s">
        <v>87</v>
      </c>
      <c r="C26" s="226" t="s">
        <v>179</v>
      </c>
      <c r="D26" s="68" t="s">
        <v>3</v>
      </c>
      <c r="E26" s="279" t="s">
        <v>110</v>
      </c>
      <c r="F26" s="236">
        <v>260</v>
      </c>
      <c r="G26" s="68" t="s">
        <v>3</v>
      </c>
      <c r="H26" s="99">
        <v>47000000</v>
      </c>
      <c r="I26" s="28"/>
      <c r="J26" s="105" t="s">
        <v>131</v>
      </c>
      <c r="K26" s="27"/>
      <c r="L26" s="25"/>
      <c r="M26" s="32"/>
      <c r="N26" s="32"/>
      <c r="O26" s="227"/>
      <c r="P26" s="227"/>
      <c r="Q26" s="228"/>
      <c r="X26" s="36"/>
    </row>
    <row r="27" spans="2:251" ht="33" customHeight="1">
      <c r="B27" s="149"/>
      <c r="C27" s="226"/>
      <c r="D27" s="68" t="s">
        <v>2</v>
      </c>
      <c r="E27" s="280"/>
      <c r="F27" s="237"/>
      <c r="G27" s="68" t="s">
        <v>42</v>
      </c>
      <c r="H27" s="99"/>
      <c r="I27" s="23"/>
      <c r="J27" s="105"/>
      <c r="K27" s="27"/>
      <c r="L27" s="25"/>
      <c r="M27" s="25"/>
      <c r="N27" s="20"/>
      <c r="O27" s="227"/>
      <c r="P27" s="227"/>
      <c r="Q27" s="228"/>
      <c r="AB27" s="34"/>
    </row>
    <row r="28" spans="2:251" ht="28.5" customHeight="1">
      <c r="B28" s="149"/>
      <c r="C28" s="226" t="s">
        <v>180</v>
      </c>
      <c r="D28" s="68" t="s">
        <v>3</v>
      </c>
      <c r="E28" s="279" t="s">
        <v>110</v>
      </c>
      <c r="F28" s="237"/>
      <c r="G28" s="68" t="s">
        <v>3</v>
      </c>
      <c r="H28" s="99"/>
      <c r="I28" s="28"/>
      <c r="J28" s="105"/>
      <c r="K28" s="27"/>
      <c r="L28" s="25"/>
      <c r="M28" s="32"/>
      <c r="N28" s="32"/>
      <c r="O28" s="227"/>
      <c r="P28" s="227"/>
      <c r="Q28" s="228"/>
    </row>
    <row r="29" spans="2:251" ht="53.25" customHeight="1">
      <c r="B29" s="149"/>
      <c r="C29" s="226"/>
      <c r="D29" s="68" t="s">
        <v>2</v>
      </c>
      <c r="E29" s="280"/>
      <c r="F29" s="238"/>
      <c r="G29" s="68" t="s">
        <v>42</v>
      </c>
      <c r="H29" s="99"/>
      <c r="I29" s="25"/>
      <c r="J29" s="105"/>
      <c r="K29" s="27"/>
      <c r="L29" s="25"/>
      <c r="M29" s="25"/>
      <c r="N29" s="20"/>
      <c r="O29" s="227"/>
      <c r="P29" s="227"/>
      <c r="Q29" s="228"/>
    </row>
    <row r="30" spans="2:251" ht="15.75">
      <c r="B30" s="228"/>
      <c r="C30" s="241" t="s">
        <v>8</v>
      </c>
      <c r="D30" s="68" t="s">
        <v>3</v>
      </c>
      <c r="E30" s="239"/>
      <c r="F30" s="24"/>
      <c r="G30" s="68" t="s">
        <v>3</v>
      </c>
      <c r="H30" s="98">
        <f>+H22+H26</f>
        <v>377000000</v>
      </c>
      <c r="I30" s="26"/>
      <c r="J30" s="105"/>
      <c r="K30" s="25"/>
      <c r="L30" s="25"/>
      <c r="M30" s="25"/>
      <c r="N30" s="20"/>
      <c r="O30" s="227"/>
      <c r="P30" s="227"/>
      <c r="Q30" s="228"/>
    </row>
    <row r="31" spans="2:251" ht="15.75">
      <c r="B31" s="228"/>
      <c r="C31" s="241"/>
      <c r="D31" s="68" t="s">
        <v>2</v>
      </c>
      <c r="E31" s="242"/>
      <c r="F31" s="24"/>
      <c r="G31" s="68" t="s">
        <v>42</v>
      </c>
      <c r="H31" s="99"/>
      <c r="I31" s="21"/>
      <c r="J31" s="106"/>
      <c r="K31" s="22"/>
      <c r="L31" s="21"/>
      <c r="M31" s="21"/>
      <c r="N31" s="20"/>
      <c r="O31" s="227"/>
      <c r="P31" s="227"/>
      <c r="Q31" s="228"/>
    </row>
    <row r="32" spans="2:251">
      <c r="D32" s="19"/>
      <c r="H32" s="100"/>
      <c r="I32" s="15"/>
      <c r="J32" s="17"/>
      <c r="K32" s="17"/>
      <c r="L32" s="17"/>
      <c r="M32" s="16"/>
      <c r="N32" s="16"/>
      <c r="O32" s="15"/>
      <c r="P32" s="13"/>
      <c r="Q32" s="14"/>
      <c r="R32" s="13"/>
    </row>
    <row r="33" spans="2:53" ht="31.5">
      <c r="B33" s="260" t="s">
        <v>44</v>
      </c>
      <c r="C33" s="260"/>
      <c r="D33" s="264" t="s">
        <v>7</v>
      </c>
      <c r="E33" s="264"/>
      <c r="F33" s="264"/>
      <c r="G33" s="264"/>
      <c r="H33" s="264"/>
      <c r="I33" s="264"/>
      <c r="J33" s="76" t="s">
        <v>45</v>
      </c>
      <c r="K33" s="264" t="s">
        <v>46</v>
      </c>
      <c r="L33" s="264"/>
      <c r="M33" s="257" t="s">
        <v>6</v>
      </c>
      <c r="N33" s="258"/>
      <c r="O33" s="258"/>
      <c r="P33" s="258"/>
      <c r="Q33" s="258"/>
    </row>
    <row r="34" spans="2:53" ht="26.25" customHeight="1">
      <c r="B34" s="261" t="s">
        <v>56</v>
      </c>
      <c r="C34" s="253"/>
      <c r="D34" s="265" t="s">
        <v>61</v>
      </c>
      <c r="E34" s="266"/>
      <c r="F34" s="266"/>
      <c r="G34" s="266"/>
      <c r="H34" s="266"/>
      <c r="I34" s="267"/>
      <c r="J34" s="262" t="s">
        <v>52</v>
      </c>
      <c r="K34" s="12" t="s">
        <v>3</v>
      </c>
      <c r="L34" s="70"/>
      <c r="M34" s="259" t="s">
        <v>67</v>
      </c>
      <c r="N34" s="259"/>
      <c r="O34" s="259"/>
      <c r="P34" s="259"/>
      <c r="Q34" s="259"/>
    </row>
    <row r="35" spans="2:53" ht="18" customHeight="1">
      <c r="B35" s="254"/>
      <c r="C35" s="256"/>
      <c r="D35" s="268"/>
      <c r="E35" s="269"/>
      <c r="F35" s="269"/>
      <c r="G35" s="269"/>
      <c r="H35" s="269"/>
      <c r="I35" s="270"/>
      <c r="J35" s="262"/>
      <c r="K35" s="12" t="s">
        <v>2</v>
      </c>
      <c r="L35" s="69"/>
      <c r="M35" s="259"/>
      <c r="N35" s="259"/>
      <c r="O35" s="259"/>
      <c r="P35" s="259"/>
      <c r="Q35" s="259"/>
    </row>
    <row r="36" spans="2:53" ht="18.75" customHeight="1">
      <c r="B36" s="247"/>
      <c r="C36" s="248"/>
      <c r="D36" s="271" t="s">
        <v>5</v>
      </c>
      <c r="E36" s="272"/>
      <c r="F36" s="272"/>
      <c r="G36" s="272"/>
      <c r="H36" s="272"/>
      <c r="I36" s="273"/>
      <c r="J36" s="263"/>
      <c r="K36" s="12" t="s">
        <v>3</v>
      </c>
      <c r="L36" s="71"/>
      <c r="M36" s="245" t="s">
        <v>4</v>
      </c>
      <c r="N36" s="245"/>
      <c r="O36" s="245"/>
      <c r="P36" s="245"/>
      <c r="Q36" s="245"/>
    </row>
    <row r="37" spans="2:53" ht="14.25" customHeight="1">
      <c r="B37" s="249"/>
      <c r="C37" s="250"/>
      <c r="D37" s="274"/>
      <c r="E37" s="275"/>
      <c r="F37" s="275"/>
      <c r="G37" s="275"/>
      <c r="H37" s="275"/>
      <c r="I37" s="276"/>
      <c r="J37" s="263"/>
      <c r="K37" s="12" t="s">
        <v>2</v>
      </c>
      <c r="L37" s="69"/>
      <c r="M37" s="245"/>
      <c r="N37" s="245"/>
      <c r="O37" s="245"/>
      <c r="P37" s="245"/>
      <c r="Q37" s="245"/>
    </row>
    <row r="38" spans="2:53" ht="15.75">
      <c r="B38" s="247"/>
      <c r="C38" s="248"/>
      <c r="D38" s="271" t="s">
        <v>5</v>
      </c>
      <c r="E38" s="272"/>
      <c r="F38" s="272"/>
      <c r="G38" s="272"/>
      <c r="H38" s="272"/>
      <c r="I38" s="273"/>
      <c r="J38" s="263"/>
      <c r="K38" s="12" t="s">
        <v>3</v>
      </c>
      <c r="L38" s="69"/>
      <c r="M38" s="246"/>
      <c r="N38" s="246"/>
      <c r="O38" s="246"/>
      <c r="P38" s="246"/>
      <c r="Q38" s="246"/>
    </row>
    <row r="39" spans="2:53" ht="15.75">
      <c r="B39" s="249"/>
      <c r="C39" s="250"/>
      <c r="D39" s="274"/>
      <c r="E39" s="275"/>
      <c r="F39" s="275"/>
      <c r="G39" s="275"/>
      <c r="H39" s="275"/>
      <c r="I39" s="276"/>
      <c r="J39" s="263"/>
      <c r="K39" s="12" t="s">
        <v>2</v>
      </c>
      <c r="L39" s="69"/>
      <c r="M39" s="246"/>
      <c r="N39" s="246"/>
      <c r="O39" s="246"/>
      <c r="P39" s="246"/>
      <c r="Q39" s="246"/>
    </row>
    <row r="40" spans="2:53" ht="15" customHeight="1">
      <c r="B40" s="251" t="s">
        <v>1</v>
      </c>
      <c r="C40" s="252"/>
      <c r="D40" s="252"/>
      <c r="E40" s="252"/>
      <c r="F40" s="252"/>
      <c r="G40" s="252"/>
      <c r="H40" s="252"/>
      <c r="I40" s="252"/>
      <c r="J40" s="252"/>
      <c r="K40" s="252"/>
      <c r="L40" s="253"/>
      <c r="M40" s="245" t="s">
        <v>0</v>
      </c>
      <c r="N40" s="245"/>
      <c r="O40" s="245"/>
      <c r="P40" s="245"/>
      <c r="Q40" s="245"/>
    </row>
    <row r="41" spans="2:53" ht="29.25" customHeight="1">
      <c r="B41" s="254"/>
      <c r="C41" s="255"/>
      <c r="D41" s="255"/>
      <c r="E41" s="255"/>
      <c r="F41" s="255"/>
      <c r="G41" s="255"/>
      <c r="H41" s="255"/>
      <c r="I41" s="255"/>
      <c r="J41" s="255"/>
      <c r="K41" s="255"/>
      <c r="L41" s="256"/>
      <c r="M41" s="245"/>
      <c r="N41" s="245"/>
      <c r="O41" s="245"/>
      <c r="P41" s="245"/>
      <c r="Q41" s="245"/>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99">
    <mergeCell ref="L4:O4"/>
    <mergeCell ref="L5:O5"/>
    <mergeCell ref="E22:E23"/>
    <mergeCell ref="E24:E25"/>
    <mergeCell ref="E26:E27"/>
    <mergeCell ref="F22:F25"/>
    <mergeCell ref="F26:F29"/>
    <mergeCell ref="N11:P11"/>
    <mergeCell ref="I19:L20"/>
    <mergeCell ref="M19:N20"/>
    <mergeCell ref="O19:Q19"/>
    <mergeCell ref="Q28:Q29"/>
    <mergeCell ref="H19:H21"/>
    <mergeCell ref="Q20:Q21"/>
    <mergeCell ref="B2:C5"/>
    <mergeCell ref="D2:K3"/>
    <mergeCell ref="F19:F21"/>
    <mergeCell ref="G19:G21"/>
    <mergeCell ref="C6:Q6"/>
    <mergeCell ref="D7:Q7"/>
    <mergeCell ref="D8:Q8"/>
    <mergeCell ref="J9:L14"/>
    <mergeCell ref="M9:Q9"/>
    <mergeCell ref="B12:C12"/>
    <mergeCell ref="D12:I12"/>
    <mergeCell ref="N12:P12"/>
    <mergeCell ref="L2:O2"/>
    <mergeCell ref="P2:Q5"/>
    <mergeCell ref="L3:O3"/>
    <mergeCell ref="D4:K5"/>
    <mergeCell ref="T9:X9"/>
    <mergeCell ref="B10:C10"/>
    <mergeCell ref="D10:I10"/>
    <mergeCell ref="N10:P10"/>
    <mergeCell ref="B11:C11"/>
    <mergeCell ref="D11:I11"/>
    <mergeCell ref="B9:C9"/>
    <mergeCell ref="D9:I9"/>
    <mergeCell ref="B19:B21"/>
    <mergeCell ref="C19:C21"/>
    <mergeCell ref="D19:D21"/>
    <mergeCell ref="E19:E21"/>
    <mergeCell ref="U11:W11"/>
    <mergeCell ref="B13:C13"/>
    <mergeCell ref="D13:I13"/>
    <mergeCell ref="N13:P13"/>
    <mergeCell ref="D14:I14"/>
    <mergeCell ref="N14:P14"/>
    <mergeCell ref="U12:W12"/>
    <mergeCell ref="U13:W13"/>
    <mergeCell ref="U14:V14"/>
    <mergeCell ref="U19:V19"/>
    <mergeCell ref="O20:O21"/>
    <mergeCell ref="P20:P21"/>
    <mergeCell ref="U20:V20"/>
    <mergeCell ref="U21:V21"/>
    <mergeCell ref="U22:V22"/>
    <mergeCell ref="O24:O25"/>
    <mergeCell ref="P24:P25"/>
    <mergeCell ref="Q24:Q25"/>
    <mergeCell ref="B22:B25"/>
    <mergeCell ref="C22:C23"/>
    <mergeCell ref="O22:O23"/>
    <mergeCell ref="P22:P23"/>
    <mergeCell ref="Q22:Q23"/>
    <mergeCell ref="C24:C25"/>
    <mergeCell ref="B26:B29"/>
    <mergeCell ref="C26:C27"/>
    <mergeCell ref="O26:O27"/>
    <mergeCell ref="P26:P27"/>
    <mergeCell ref="Q26:Q27"/>
    <mergeCell ref="C28:C29"/>
    <mergeCell ref="O28:O29"/>
    <mergeCell ref="P28:P29"/>
    <mergeCell ref="E28:E29"/>
    <mergeCell ref="B33:C33"/>
    <mergeCell ref="D33:I33"/>
    <mergeCell ref="K33:L33"/>
    <mergeCell ref="M33:Q33"/>
    <mergeCell ref="B34:C35"/>
    <mergeCell ref="D34:I35"/>
    <mergeCell ref="J34:J35"/>
    <mergeCell ref="M34:Q35"/>
    <mergeCell ref="Q30:Q31"/>
    <mergeCell ref="B40:L41"/>
    <mergeCell ref="M40:Q41"/>
    <mergeCell ref="B36:C37"/>
    <mergeCell ref="D36:I37"/>
    <mergeCell ref="J36:J37"/>
    <mergeCell ref="M36:Q37"/>
    <mergeCell ref="B38:C39"/>
    <mergeCell ref="D38:I39"/>
    <mergeCell ref="J38:J39"/>
    <mergeCell ref="M38:Q39"/>
    <mergeCell ref="B30:B31"/>
    <mergeCell ref="C30:C31"/>
    <mergeCell ref="E30:E31"/>
    <mergeCell ref="O30:O31"/>
    <mergeCell ref="P30:P3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3"/>
  <sheetViews>
    <sheetView topLeftCell="A11" zoomScale="70" zoomScaleNormal="70" workbookViewId="0">
      <selection activeCell="E26" sqref="E26:E27"/>
    </sheetView>
  </sheetViews>
  <sheetFormatPr baseColWidth="10" defaultColWidth="12.5703125" defaultRowHeight="15"/>
  <cols>
    <col min="1" max="1" width="6.7109375" style="1" customWidth="1"/>
    <col min="2" max="2" width="57.5703125" style="1" customWidth="1"/>
    <col min="3" max="3" width="94" style="1" customWidth="1"/>
    <col min="4" max="4" width="16.85546875" style="1" customWidth="1"/>
    <col min="5" max="5" width="39.570312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59</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198</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32.25" customHeight="1">
      <c r="B13" s="167" t="s">
        <v>129</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93" t="s">
        <v>199</v>
      </c>
      <c r="C15" s="93" t="s">
        <v>192</v>
      </c>
      <c r="M15" s="53"/>
      <c r="N15" s="90"/>
      <c r="O15" s="91"/>
      <c r="P15" s="92"/>
      <c r="Q15" s="52"/>
      <c r="R15" s="51"/>
      <c r="T15" s="50"/>
      <c r="U15" s="49"/>
      <c r="V15" s="49"/>
      <c r="W15" s="49"/>
      <c r="X15" s="48"/>
      <c r="Y15" s="47"/>
      <c r="Z15" s="46"/>
      <c r="AA15" s="45"/>
      <c r="AB15" s="44"/>
    </row>
    <row r="16" spans="2:28" s="43" customFormat="1" ht="28.5" customHeight="1">
      <c r="B16" s="93"/>
      <c r="C16" s="93"/>
      <c r="M16" s="53"/>
      <c r="N16" s="90"/>
      <c r="O16" s="91"/>
      <c r="P16" s="92"/>
      <c r="Q16" s="52"/>
      <c r="R16" s="51"/>
      <c r="T16" s="50"/>
      <c r="U16" s="49"/>
      <c r="V16" s="49"/>
      <c r="W16" s="49"/>
      <c r="X16" s="48"/>
      <c r="Y16" s="47"/>
      <c r="Z16" s="46"/>
      <c r="AA16" s="45"/>
      <c r="AB16" s="44"/>
    </row>
    <row r="17" spans="2:251" s="43" customFormat="1" ht="28.5" customHeight="1">
      <c r="B17" s="93"/>
      <c r="C17" s="93"/>
      <c r="M17" s="53"/>
      <c r="N17" s="90"/>
      <c r="O17" s="91"/>
      <c r="P17" s="92"/>
      <c r="Q17" s="52"/>
      <c r="R17" s="51"/>
      <c r="T17" s="50"/>
      <c r="U17" s="49"/>
      <c r="V17" s="49"/>
      <c r="W17" s="49"/>
      <c r="X17" s="48"/>
      <c r="Y17" s="47"/>
      <c r="Z17" s="46"/>
      <c r="AA17" s="45"/>
      <c r="AB17" s="44"/>
    </row>
    <row r="18" spans="2:251" s="43" customFormat="1" ht="28.5" customHeight="1">
      <c r="B18" s="93"/>
      <c r="C18" s="93"/>
      <c r="M18" s="53"/>
      <c r="N18" s="90"/>
      <c r="O18" s="91"/>
      <c r="P18" s="92"/>
      <c r="Q18" s="52"/>
      <c r="R18" s="51"/>
      <c r="T18" s="50"/>
      <c r="U18" s="49"/>
      <c r="V18" s="49"/>
      <c r="W18" s="49"/>
      <c r="X18" s="48"/>
      <c r="Y18" s="47"/>
      <c r="Z18" s="46"/>
      <c r="AA18" s="45"/>
      <c r="AB18" s="44"/>
    </row>
    <row r="19" spans="2:251" s="43" customFormat="1" ht="28.5" customHeight="1">
      <c r="B19" s="93"/>
      <c r="C19" s="93"/>
      <c r="M19" s="53"/>
      <c r="N19" s="90"/>
      <c r="O19" s="91"/>
      <c r="P19" s="92"/>
      <c r="Q19" s="52"/>
      <c r="R19" s="51"/>
      <c r="T19" s="50"/>
      <c r="U19" s="49"/>
      <c r="V19" s="49"/>
      <c r="W19" s="49"/>
      <c r="X19" s="48"/>
      <c r="Y19" s="47"/>
      <c r="Z19" s="46"/>
      <c r="AA19" s="45"/>
      <c r="AB19" s="44"/>
    </row>
    <row r="20" spans="2:251" s="43" customFormat="1" ht="28.5" customHeight="1">
      <c r="B20" s="93"/>
      <c r="C20" s="93"/>
      <c r="M20" s="53"/>
      <c r="N20" s="90"/>
      <c r="O20" s="91"/>
      <c r="P20" s="92"/>
      <c r="Q20" s="52"/>
      <c r="R20" s="51"/>
      <c r="T20" s="50"/>
      <c r="U20" s="49"/>
      <c r="V20" s="49"/>
      <c r="W20" s="49"/>
      <c r="X20" s="48"/>
      <c r="Y20" s="47"/>
      <c r="Z20" s="46"/>
      <c r="AA20" s="45"/>
      <c r="AB20" s="44"/>
    </row>
    <row r="21" spans="2:251" ht="28.5" customHeight="1">
      <c r="B21" s="173" t="s">
        <v>36</v>
      </c>
      <c r="C21" s="217" t="s">
        <v>34</v>
      </c>
      <c r="D21" s="171" t="s">
        <v>41</v>
      </c>
      <c r="E21" s="171" t="s">
        <v>20</v>
      </c>
      <c r="F21" s="171" t="s">
        <v>47</v>
      </c>
      <c r="G21" s="219" t="s">
        <v>43</v>
      </c>
      <c r="H21" s="171" t="s">
        <v>37</v>
      </c>
      <c r="I21" s="220" t="s">
        <v>35</v>
      </c>
      <c r="J21" s="221"/>
      <c r="K21" s="221"/>
      <c r="L21" s="222"/>
      <c r="M21" s="171" t="s">
        <v>19</v>
      </c>
      <c r="N21" s="171"/>
      <c r="O21" s="172" t="s">
        <v>18</v>
      </c>
      <c r="P21" s="172"/>
      <c r="Q21" s="172"/>
      <c r="R21" s="3"/>
      <c r="S21" s="3"/>
      <c r="T21" s="10"/>
      <c r="U21" s="216"/>
      <c r="V21" s="216"/>
      <c r="W21" s="3"/>
      <c r="X21" s="9"/>
      <c r="Y21" s="3"/>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3.75" customHeight="1">
      <c r="B22" s="174"/>
      <c r="C22" s="217"/>
      <c r="D22" s="171"/>
      <c r="E22" s="171"/>
      <c r="F22" s="171"/>
      <c r="G22" s="171"/>
      <c r="H22" s="171"/>
      <c r="I22" s="223"/>
      <c r="J22" s="224"/>
      <c r="K22" s="224"/>
      <c r="L22" s="225"/>
      <c r="M22" s="171"/>
      <c r="N22" s="171"/>
      <c r="O22" s="171" t="s">
        <v>17</v>
      </c>
      <c r="P22" s="171" t="s">
        <v>16</v>
      </c>
      <c r="Q22" s="217" t="s">
        <v>15</v>
      </c>
      <c r="R22" s="3"/>
      <c r="S22" s="3"/>
      <c r="T22" s="8"/>
      <c r="U22" s="216"/>
      <c r="V22" s="216"/>
      <c r="W22" s="3"/>
      <c r="X22" s="7"/>
      <c r="Y22" s="3"/>
      <c r="Z22" s="17"/>
      <c r="AA22" s="6"/>
      <c r="AB22" s="3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175"/>
      <c r="C23" s="217"/>
      <c r="D23" s="171"/>
      <c r="E23" s="171"/>
      <c r="F23" s="171"/>
      <c r="G23" s="171"/>
      <c r="H23" s="171"/>
      <c r="I23" s="72" t="s">
        <v>14</v>
      </c>
      <c r="J23" s="72" t="s">
        <v>13</v>
      </c>
      <c r="K23" s="72" t="s">
        <v>12</v>
      </c>
      <c r="L23" s="73" t="s">
        <v>11</v>
      </c>
      <c r="M23" s="42" t="s">
        <v>10</v>
      </c>
      <c r="N23" s="41" t="s">
        <v>9</v>
      </c>
      <c r="O23" s="171"/>
      <c r="P23" s="171"/>
      <c r="Q23" s="217"/>
      <c r="R23" s="3"/>
      <c r="S23" s="3"/>
      <c r="T23" s="5"/>
      <c r="U23" s="216"/>
      <c r="V23" s="216"/>
      <c r="X23" s="6"/>
      <c r="Z23" s="17"/>
      <c r="AA23" s="6"/>
      <c r="AB23" s="3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23.25" customHeight="1">
      <c r="B24" s="150" t="s">
        <v>88</v>
      </c>
      <c r="C24" s="229" t="s">
        <v>176</v>
      </c>
      <c r="D24" s="68" t="s">
        <v>40</v>
      </c>
      <c r="E24" s="239" t="s">
        <v>111</v>
      </c>
      <c r="F24" s="74">
        <v>3</v>
      </c>
      <c r="G24" s="68" t="s">
        <v>40</v>
      </c>
      <c r="H24" s="75">
        <v>150000000</v>
      </c>
      <c r="I24" s="28"/>
      <c r="J24" s="84" t="s">
        <v>130</v>
      </c>
      <c r="K24" s="27"/>
      <c r="L24" s="25"/>
      <c r="M24" s="40"/>
      <c r="N24" s="40"/>
      <c r="O24" s="230">
        <f>+F25/F24</f>
        <v>0</v>
      </c>
      <c r="P24" s="230">
        <f>+H25/H24</f>
        <v>0</v>
      </c>
      <c r="Q24" s="231" t="e">
        <f>+(O24*O24)/P24</f>
        <v>#DIV/0!</v>
      </c>
      <c r="T24" s="5"/>
      <c r="U24" s="216"/>
      <c r="V24" s="216"/>
      <c r="X24" s="4"/>
      <c r="Z24" s="37"/>
      <c r="AA24" s="6"/>
      <c r="AB24" s="34"/>
    </row>
    <row r="25" spans="2:251" ht="23.25" customHeight="1">
      <c r="B25" s="149"/>
      <c r="C25" s="229"/>
      <c r="D25" s="68" t="s">
        <v>2</v>
      </c>
      <c r="E25" s="242"/>
      <c r="F25" s="74"/>
      <c r="G25" s="68" t="s">
        <v>42</v>
      </c>
      <c r="H25" s="75">
        <v>0</v>
      </c>
      <c r="I25" s="28"/>
      <c r="J25" s="25"/>
      <c r="K25" s="27"/>
      <c r="L25" s="25"/>
      <c r="M25" s="40"/>
      <c r="N25" s="40"/>
      <c r="O25" s="230"/>
      <c r="P25" s="230"/>
      <c r="Q25" s="231"/>
      <c r="T25" s="5"/>
      <c r="U25" s="66"/>
      <c r="V25" s="66"/>
      <c r="X25" s="4"/>
      <c r="Z25" s="37"/>
      <c r="AA25" s="6"/>
      <c r="AB25" s="34"/>
    </row>
    <row r="26" spans="2:251" ht="23.25" customHeight="1">
      <c r="B26" s="149"/>
      <c r="C26" s="229" t="s">
        <v>175</v>
      </c>
      <c r="D26" s="68" t="s">
        <v>3</v>
      </c>
      <c r="E26" s="239" t="s">
        <v>111</v>
      </c>
      <c r="F26" s="33"/>
      <c r="G26" s="68" t="s">
        <v>3</v>
      </c>
      <c r="H26" s="28">
        <v>0</v>
      </c>
      <c r="I26" s="28"/>
      <c r="J26" s="21"/>
      <c r="K26" s="27"/>
      <c r="L26" s="21"/>
      <c r="M26" s="32"/>
      <c r="N26" s="32"/>
      <c r="O26" s="142"/>
      <c r="P26" s="142"/>
      <c r="Q26" s="144"/>
      <c r="X26" s="36"/>
      <c r="Z26" s="37"/>
      <c r="AA26" s="6"/>
      <c r="AB26" s="34"/>
    </row>
    <row r="27" spans="2:251" ht="33" customHeight="1">
      <c r="B27" s="149"/>
      <c r="C27" s="226"/>
      <c r="D27" s="68" t="s">
        <v>2</v>
      </c>
      <c r="E27" s="242"/>
      <c r="F27" s="35"/>
      <c r="G27" s="68" t="s">
        <v>42</v>
      </c>
      <c r="H27" s="83">
        <v>0</v>
      </c>
      <c r="I27" s="23"/>
      <c r="J27" s="21"/>
      <c r="K27" s="27"/>
      <c r="L27" s="21"/>
      <c r="M27" s="39"/>
      <c r="N27" s="38"/>
      <c r="O27" s="143"/>
      <c r="P27" s="143"/>
      <c r="Q27" s="145"/>
      <c r="X27" s="36"/>
      <c r="Z27" s="37"/>
      <c r="AA27" s="6"/>
      <c r="AB27" s="34"/>
    </row>
    <row r="28" spans="2:251" ht="15.75">
      <c r="B28" s="228"/>
      <c r="C28" s="241" t="s">
        <v>8</v>
      </c>
      <c r="D28" s="68" t="s">
        <v>3</v>
      </c>
      <c r="E28" s="239"/>
      <c r="F28" s="24"/>
      <c r="G28" s="68" t="s">
        <v>3</v>
      </c>
      <c r="H28" s="26">
        <f>+H24</f>
        <v>150000000</v>
      </c>
      <c r="I28" s="26"/>
      <c r="J28" s="25"/>
      <c r="K28" s="25"/>
      <c r="L28" s="25"/>
      <c r="M28" s="25"/>
      <c r="N28" s="20"/>
      <c r="O28" s="227"/>
      <c r="P28" s="227"/>
      <c r="Q28" s="228"/>
    </row>
    <row r="29" spans="2:251" ht="15.75">
      <c r="B29" s="228"/>
      <c r="C29" s="241"/>
      <c r="D29" s="68" t="s">
        <v>2</v>
      </c>
      <c r="E29" s="242"/>
      <c r="F29" s="24"/>
      <c r="G29" s="68" t="s">
        <v>42</v>
      </c>
      <c r="H29" s="23"/>
      <c r="I29" s="21"/>
      <c r="J29" s="21"/>
      <c r="K29" s="22"/>
      <c r="L29" s="21"/>
      <c r="M29" s="21"/>
      <c r="N29" s="20"/>
      <c r="O29" s="227"/>
      <c r="P29" s="227"/>
      <c r="Q29" s="228"/>
    </row>
    <row r="30" spans="2:251">
      <c r="D30" s="19"/>
      <c r="H30" s="18"/>
      <c r="I30" s="15"/>
      <c r="J30" s="17"/>
      <c r="K30" s="17"/>
      <c r="L30" s="17"/>
      <c r="M30" s="16"/>
      <c r="N30" s="16"/>
      <c r="O30" s="15"/>
      <c r="P30" s="13"/>
      <c r="Q30" s="14"/>
      <c r="R30" s="13"/>
    </row>
    <row r="31" spans="2:251" ht="31.5">
      <c r="B31" s="260" t="s">
        <v>44</v>
      </c>
      <c r="C31" s="260"/>
      <c r="D31" s="264" t="s">
        <v>7</v>
      </c>
      <c r="E31" s="264"/>
      <c r="F31" s="264"/>
      <c r="G31" s="264"/>
      <c r="H31" s="264"/>
      <c r="I31" s="264"/>
      <c r="J31" s="76" t="s">
        <v>45</v>
      </c>
      <c r="K31" s="264" t="s">
        <v>46</v>
      </c>
      <c r="L31" s="264"/>
      <c r="M31" s="257" t="s">
        <v>6</v>
      </c>
      <c r="N31" s="258"/>
      <c r="O31" s="258"/>
      <c r="P31" s="258"/>
      <c r="Q31" s="258"/>
    </row>
    <row r="32" spans="2:251" ht="26.25" customHeight="1">
      <c r="B32" s="261" t="s">
        <v>60</v>
      </c>
      <c r="C32" s="253"/>
      <c r="D32" s="265" t="s">
        <v>62</v>
      </c>
      <c r="E32" s="266"/>
      <c r="F32" s="266"/>
      <c r="G32" s="266"/>
      <c r="H32" s="266"/>
      <c r="I32" s="267"/>
      <c r="J32" s="262" t="s">
        <v>52</v>
      </c>
      <c r="K32" s="12" t="s">
        <v>3</v>
      </c>
      <c r="L32" s="70"/>
      <c r="M32" s="259" t="s">
        <v>67</v>
      </c>
      <c r="N32" s="259"/>
      <c r="O32" s="259"/>
      <c r="P32" s="259"/>
      <c r="Q32" s="259"/>
    </row>
    <row r="33" spans="2:53" ht="18" customHeight="1">
      <c r="B33" s="254"/>
      <c r="C33" s="256"/>
      <c r="D33" s="268"/>
      <c r="E33" s="269"/>
      <c r="F33" s="269"/>
      <c r="G33" s="269"/>
      <c r="H33" s="269"/>
      <c r="I33" s="270"/>
      <c r="J33" s="262"/>
      <c r="K33" s="12" t="s">
        <v>2</v>
      </c>
      <c r="L33" s="69"/>
      <c r="M33" s="259"/>
      <c r="N33" s="259"/>
      <c r="O33" s="259"/>
      <c r="P33" s="259"/>
      <c r="Q33" s="259"/>
    </row>
    <row r="34" spans="2:53" ht="18.75" customHeight="1">
      <c r="B34" s="247"/>
      <c r="C34" s="248"/>
      <c r="D34" s="271" t="s">
        <v>5</v>
      </c>
      <c r="E34" s="272"/>
      <c r="F34" s="272"/>
      <c r="G34" s="272"/>
      <c r="H34" s="272"/>
      <c r="I34" s="273"/>
      <c r="J34" s="263"/>
      <c r="K34" s="12" t="s">
        <v>3</v>
      </c>
      <c r="L34" s="71"/>
      <c r="M34" s="245" t="s">
        <v>4</v>
      </c>
      <c r="N34" s="245"/>
      <c r="O34" s="245"/>
      <c r="P34" s="245"/>
      <c r="Q34" s="245"/>
    </row>
    <row r="35" spans="2:53" ht="14.25" customHeight="1">
      <c r="B35" s="249"/>
      <c r="C35" s="250"/>
      <c r="D35" s="274"/>
      <c r="E35" s="275"/>
      <c r="F35" s="275"/>
      <c r="G35" s="275"/>
      <c r="H35" s="275"/>
      <c r="I35" s="276"/>
      <c r="J35" s="263"/>
      <c r="K35" s="12" t="s">
        <v>2</v>
      </c>
      <c r="L35" s="69"/>
      <c r="M35" s="245"/>
      <c r="N35" s="245"/>
      <c r="O35" s="245"/>
      <c r="P35" s="245"/>
      <c r="Q35" s="245"/>
    </row>
    <row r="36" spans="2:53" ht="15.75">
      <c r="B36" s="247"/>
      <c r="C36" s="248"/>
      <c r="D36" s="271" t="s">
        <v>5</v>
      </c>
      <c r="E36" s="272"/>
      <c r="F36" s="272"/>
      <c r="G36" s="272"/>
      <c r="H36" s="272"/>
      <c r="I36" s="273"/>
      <c r="J36" s="263"/>
      <c r="K36" s="12" t="s">
        <v>3</v>
      </c>
      <c r="L36" s="69"/>
      <c r="M36" s="246"/>
      <c r="N36" s="246"/>
      <c r="O36" s="246"/>
      <c r="P36" s="246"/>
      <c r="Q36" s="246"/>
    </row>
    <row r="37" spans="2:53" ht="15.75">
      <c r="B37" s="249"/>
      <c r="C37" s="250"/>
      <c r="D37" s="274"/>
      <c r="E37" s="275"/>
      <c r="F37" s="275"/>
      <c r="G37" s="275"/>
      <c r="H37" s="275"/>
      <c r="I37" s="276"/>
      <c r="J37" s="263"/>
      <c r="K37" s="12" t="s">
        <v>2</v>
      </c>
      <c r="L37" s="69"/>
      <c r="M37" s="246"/>
      <c r="N37" s="246"/>
      <c r="O37" s="246"/>
      <c r="P37" s="246"/>
      <c r="Q37" s="246"/>
    </row>
    <row r="38" spans="2:53" ht="15" customHeight="1">
      <c r="B38" s="251" t="s">
        <v>1</v>
      </c>
      <c r="C38" s="252"/>
      <c r="D38" s="252"/>
      <c r="E38" s="252"/>
      <c r="F38" s="252"/>
      <c r="G38" s="252"/>
      <c r="H38" s="252"/>
      <c r="I38" s="252"/>
      <c r="J38" s="252"/>
      <c r="K38" s="252"/>
      <c r="L38" s="253"/>
      <c r="M38" s="245" t="s">
        <v>0</v>
      </c>
      <c r="N38" s="245"/>
      <c r="O38" s="245"/>
      <c r="P38" s="245"/>
      <c r="Q38" s="245"/>
    </row>
    <row r="39" spans="2:53" ht="29.25" customHeight="1">
      <c r="B39" s="254"/>
      <c r="C39" s="255"/>
      <c r="D39" s="255"/>
      <c r="E39" s="255"/>
      <c r="F39" s="255"/>
      <c r="G39" s="255"/>
      <c r="H39" s="255"/>
      <c r="I39" s="255"/>
      <c r="J39" s="255"/>
      <c r="K39" s="255"/>
      <c r="L39" s="256"/>
      <c r="M39" s="245"/>
      <c r="N39" s="245"/>
      <c r="O39" s="245"/>
      <c r="P39" s="245"/>
      <c r="Q39" s="245"/>
    </row>
    <row r="40" spans="2:53">
      <c r="M40" s="11"/>
      <c r="N40" s="11"/>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sheetData>
  <mergeCells count="86">
    <mergeCell ref="G21:G23"/>
    <mergeCell ref="N14:P14"/>
    <mergeCell ref="B21:B23"/>
    <mergeCell ref="C21:C23"/>
    <mergeCell ref="D21:D23"/>
    <mergeCell ref="E21:E23"/>
    <mergeCell ref="F21:F23"/>
    <mergeCell ref="B2:C5"/>
    <mergeCell ref="D2:K3"/>
    <mergeCell ref="L2:O2"/>
    <mergeCell ref="P2:Q5"/>
    <mergeCell ref="L3:O3"/>
    <mergeCell ref="D4:K5"/>
    <mergeCell ref="L4:O4"/>
    <mergeCell ref="L5:O5"/>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T9:X9"/>
    <mergeCell ref="B10:C10"/>
    <mergeCell ref="D10:I10"/>
    <mergeCell ref="N10:P10"/>
    <mergeCell ref="B11:C11"/>
    <mergeCell ref="D11:I11"/>
    <mergeCell ref="N11:P11"/>
    <mergeCell ref="U11:W11"/>
    <mergeCell ref="U14:V14"/>
    <mergeCell ref="H21:H23"/>
    <mergeCell ref="I21:L22"/>
    <mergeCell ref="M21:N22"/>
    <mergeCell ref="O21:Q21"/>
    <mergeCell ref="U21:V21"/>
    <mergeCell ref="O22:O23"/>
    <mergeCell ref="P22:P23"/>
    <mergeCell ref="Q22:Q23"/>
    <mergeCell ref="U22:V22"/>
    <mergeCell ref="U23:V23"/>
    <mergeCell ref="B24:B27"/>
    <mergeCell ref="C24:C25"/>
    <mergeCell ref="O24:O25"/>
    <mergeCell ref="P24:P25"/>
    <mergeCell ref="Q24:Q25"/>
    <mergeCell ref="E24:E25"/>
    <mergeCell ref="E26:E27"/>
    <mergeCell ref="U24:V24"/>
    <mergeCell ref="C26:C27"/>
    <mergeCell ref="O26:O27"/>
    <mergeCell ref="P26:P27"/>
    <mergeCell ref="Q26:Q27"/>
    <mergeCell ref="Q28:Q29"/>
    <mergeCell ref="B28:B29"/>
    <mergeCell ref="C28:C29"/>
    <mergeCell ref="E28:E29"/>
    <mergeCell ref="O28:O29"/>
    <mergeCell ref="P28:P29"/>
    <mergeCell ref="B31:C31"/>
    <mergeCell ref="D31:I31"/>
    <mergeCell ref="K31:L31"/>
    <mergeCell ref="M31:Q31"/>
    <mergeCell ref="B32:C33"/>
    <mergeCell ref="D32:I33"/>
    <mergeCell ref="J32:J33"/>
    <mergeCell ref="M32:Q33"/>
    <mergeCell ref="B38:L39"/>
    <mergeCell ref="M38:Q39"/>
    <mergeCell ref="B34:C35"/>
    <mergeCell ref="D34:I35"/>
    <mergeCell ref="J34:J35"/>
    <mergeCell ref="M34:Q35"/>
    <mergeCell ref="B36:C37"/>
    <mergeCell ref="D36:I37"/>
    <mergeCell ref="J36:J37"/>
    <mergeCell ref="M36:Q37"/>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7"/>
  <sheetViews>
    <sheetView topLeftCell="A19" zoomScale="70" zoomScaleNormal="70" workbookViewId="0">
      <selection activeCell="H31" sqref="H31"/>
    </sheetView>
  </sheetViews>
  <sheetFormatPr baseColWidth="10" defaultColWidth="12.5703125" defaultRowHeight="15"/>
  <cols>
    <col min="1" max="1" width="6.7109375" style="1" customWidth="1"/>
    <col min="2" max="2" width="57.5703125" style="1" customWidth="1"/>
    <col min="3" max="3" width="86.85546875" style="1" customWidth="1"/>
    <col min="4" max="4" width="16.85546875" style="1" customWidth="1"/>
    <col min="5" max="5" width="22.85546875" style="1" customWidth="1"/>
    <col min="6" max="6" width="16.7109375" style="1" customWidth="1"/>
    <col min="7" max="7" width="18" style="1" customWidth="1"/>
    <col min="8" max="8" width="22.85546875" style="97"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63</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200</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158</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93" t="s">
        <v>201</v>
      </c>
      <c r="C15" s="93" t="s">
        <v>191</v>
      </c>
      <c r="M15" s="53"/>
      <c r="N15" s="90"/>
      <c r="O15" s="91"/>
      <c r="P15" s="92"/>
      <c r="Q15" s="52"/>
      <c r="R15" s="51"/>
      <c r="T15" s="50"/>
      <c r="U15" s="49"/>
      <c r="V15" s="49"/>
      <c r="W15" s="49"/>
      <c r="X15" s="48"/>
      <c r="Y15" s="47"/>
      <c r="Z15" s="46"/>
      <c r="AA15" s="45"/>
      <c r="AB15" s="44"/>
    </row>
    <row r="16" spans="2:28" s="43" customFormat="1" ht="28.5" customHeight="1">
      <c r="B16" s="93" t="s">
        <v>202</v>
      </c>
      <c r="C16" s="93" t="s">
        <v>192</v>
      </c>
      <c r="M16" s="53"/>
      <c r="N16" s="90"/>
      <c r="O16" s="91"/>
      <c r="P16" s="92"/>
      <c r="Q16" s="52"/>
      <c r="R16" s="51"/>
      <c r="T16" s="50"/>
      <c r="U16" s="49"/>
      <c r="V16" s="49"/>
      <c r="W16" s="49"/>
      <c r="X16" s="48"/>
      <c r="Y16" s="47"/>
      <c r="Z16" s="46"/>
      <c r="AA16" s="45"/>
      <c r="AB16" s="44"/>
    </row>
    <row r="17" spans="2:251" s="43" customFormat="1" ht="28.5" customHeight="1">
      <c r="B17" s="93"/>
      <c r="C17" s="93"/>
      <c r="M17" s="53"/>
      <c r="N17" s="90"/>
      <c r="O17" s="91"/>
      <c r="P17" s="92"/>
      <c r="Q17" s="52"/>
      <c r="R17" s="51"/>
      <c r="T17" s="50"/>
      <c r="U17" s="49"/>
      <c r="V17" s="49"/>
      <c r="W17" s="49"/>
      <c r="X17" s="48"/>
      <c r="Y17" s="47"/>
      <c r="Z17" s="46"/>
      <c r="AA17" s="45"/>
      <c r="AB17" s="44"/>
    </row>
    <row r="18" spans="2:251" s="43" customFormat="1" ht="28.5" customHeight="1">
      <c r="B18" s="93"/>
      <c r="C18" s="93"/>
      <c r="M18" s="53"/>
      <c r="N18" s="90"/>
      <c r="O18" s="91"/>
      <c r="P18" s="92"/>
      <c r="Q18" s="52"/>
      <c r="R18" s="51"/>
      <c r="T18" s="50"/>
      <c r="U18" s="49"/>
      <c r="V18" s="49"/>
      <c r="W18" s="49"/>
      <c r="X18" s="48"/>
      <c r="Y18" s="47"/>
      <c r="Z18" s="46"/>
      <c r="AA18" s="45"/>
      <c r="AB18" s="44"/>
    </row>
    <row r="19" spans="2:251" s="43" customFormat="1" ht="28.5" customHeight="1">
      <c r="B19" s="93"/>
      <c r="C19" s="93"/>
      <c r="M19" s="53"/>
      <c r="N19" s="90"/>
      <c r="O19" s="91"/>
      <c r="P19" s="92"/>
      <c r="Q19" s="52"/>
      <c r="R19" s="51"/>
      <c r="T19" s="50"/>
      <c r="U19" s="49"/>
      <c r="V19" s="49"/>
      <c r="W19" s="49"/>
      <c r="X19" s="48"/>
      <c r="Y19" s="47"/>
      <c r="Z19" s="46"/>
      <c r="AA19" s="45"/>
      <c r="AB19" s="44"/>
    </row>
    <row r="20" spans="2:251" s="43" customFormat="1" ht="28.5" customHeight="1">
      <c r="B20" s="93"/>
      <c r="C20" s="93"/>
      <c r="M20" s="53"/>
      <c r="N20" s="90"/>
      <c r="O20" s="91"/>
      <c r="P20" s="92"/>
      <c r="Q20" s="52"/>
      <c r="R20" s="51"/>
      <c r="T20" s="50"/>
      <c r="U20" s="49"/>
      <c r="V20" s="49"/>
      <c r="W20" s="49"/>
      <c r="X20" s="48"/>
      <c r="Y20" s="47"/>
      <c r="Z20" s="46"/>
      <c r="AA20" s="45"/>
      <c r="AB20" s="44"/>
    </row>
    <row r="21" spans="2:251" ht="28.5" customHeight="1">
      <c r="B21" s="173" t="s">
        <v>36</v>
      </c>
      <c r="C21" s="217" t="s">
        <v>34</v>
      </c>
      <c r="D21" s="171" t="s">
        <v>41</v>
      </c>
      <c r="E21" s="171" t="s">
        <v>20</v>
      </c>
      <c r="F21" s="171" t="s">
        <v>47</v>
      </c>
      <c r="G21" s="219" t="s">
        <v>43</v>
      </c>
      <c r="H21" s="283" t="s">
        <v>37</v>
      </c>
      <c r="I21" s="220" t="s">
        <v>35</v>
      </c>
      <c r="J21" s="221"/>
      <c r="K21" s="221"/>
      <c r="L21" s="222"/>
      <c r="M21" s="171" t="s">
        <v>19</v>
      </c>
      <c r="N21" s="171"/>
      <c r="O21" s="172" t="s">
        <v>18</v>
      </c>
      <c r="P21" s="172"/>
      <c r="Q21" s="172"/>
      <c r="R21" s="3"/>
      <c r="S21" s="3"/>
      <c r="T21" s="10"/>
      <c r="U21" s="216"/>
      <c r="V21" s="216"/>
      <c r="W21" s="3"/>
      <c r="X21" s="9"/>
      <c r="Y21" s="3"/>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3.75" customHeight="1">
      <c r="B22" s="174"/>
      <c r="C22" s="217"/>
      <c r="D22" s="171"/>
      <c r="E22" s="171"/>
      <c r="F22" s="171"/>
      <c r="G22" s="171"/>
      <c r="H22" s="283"/>
      <c r="I22" s="223"/>
      <c r="J22" s="224"/>
      <c r="K22" s="224"/>
      <c r="L22" s="225"/>
      <c r="M22" s="171"/>
      <c r="N22" s="171"/>
      <c r="O22" s="171" t="s">
        <v>17</v>
      </c>
      <c r="P22" s="171" t="s">
        <v>16</v>
      </c>
      <c r="Q22" s="217" t="s">
        <v>15</v>
      </c>
      <c r="R22" s="3"/>
      <c r="S22" s="3"/>
      <c r="T22" s="8"/>
      <c r="U22" s="216"/>
      <c r="V22" s="216"/>
      <c r="W22" s="3"/>
      <c r="X22" s="7"/>
      <c r="Y22" s="3"/>
      <c r="Z22" s="17"/>
      <c r="AA22" s="6"/>
      <c r="AB22" s="3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175"/>
      <c r="C23" s="217"/>
      <c r="D23" s="171"/>
      <c r="E23" s="171"/>
      <c r="F23" s="171"/>
      <c r="G23" s="171"/>
      <c r="H23" s="283"/>
      <c r="I23" s="72" t="s">
        <v>14</v>
      </c>
      <c r="J23" s="72" t="s">
        <v>13</v>
      </c>
      <c r="K23" s="72" t="s">
        <v>12</v>
      </c>
      <c r="L23" s="73" t="s">
        <v>11</v>
      </c>
      <c r="M23" s="42" t="s">
        <v>10</v>
      </c>
      <c r="N23" s="41" t="s">
        <v>9</v>
      </c>
      <c r="O23" s="171"/>
      <c r="P23" s="171"/>
      <c r="Q23" s="217"/>
      <c r="R23" s="3"/>
      <c r="S23" s="3"/>
      <c r="T23" s="5"/>
      <c r="U23" s="216"/>
      <c r="V23" s="216"/>
      <c r="X23" s="6"/>
      <c r="Z23" s="17"/>
      <c r="AA23" s="6"/>
      <c r="AB23" s="3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47.25" customHeight="1">
      <c r="B24" s="150" t="s">
        <v>89</v>
      </c>
      <c r="C24" s="229" t="s">
        <v>153</v>
      </c>
      <c r="D24" s="68" t="s">
        <v>40</v>
      </c>
      <c r="E24" s="239" t="s">
        <v>112</v>
      </c>
      <c r="F24" s="233">
        <v>160</v>
      </c>
      <c r="G24" s="68" t="s">
        <v>40</v>
      </c>
      <c r="H24" s="99">
        <v>180000000</v>
      </c>
      <c r="I24" s="28"/>
      <c r="J24" s="105" t="s">
        <v>131</v>
      </c>
      <c r="K24" s="27"/>
      <c r="L24" s="25"/>
      <c r="M24" s="40"/>
      <c r="N24" s="40"/>
      <c r="O24" s="230">
        <f>+F25/F24</f>
        <v>0</v>
      </c>
      <c r="P24" s="230">
        <f>+H25/H24</f>
        <v>0</v>
      </c>
      <c r="Q24" s="231" t="e">
        <f>+(O24*O24)/P24</f>
        <v>#DIV/0!</v>
      </c>
      <c r="T24" s="5"/>
      <c r="U24" s="216"/>
      <c r="V24" s="216"/>
      <c r="X24" s="4"/>
      <c r="Z24" s="37"/>
      <c r="AA24" s="6"/>
      <c r="AB24" s="34"/>
    </row>
    <row r="25" spans="2:251" ht="36.75" customHeight="1">
      <c r="B25" s="149"/>
      <c r="C25" s="229"/>
      <c r="D25" s="68" t="s">
        <v>2</v>
      </c>
      <c r="E25" s="242"/>
      <c r="F25" s="234"/>
      <c r="G25" s="68" t="s">
        <v>42</v>
      </c>
      <c r="H25" s="99"/>
      <c r="I25" s="28"/>
      <c r="J25" s="105"/>
      <c r="K25" s="27"/>
      <c r="L25" s="25"/>
      <c r="M25" s="40"/>
      <c r="N25" s="40"/>
      <c r="O25" s="230"/>
      <c r="P25" s="230"/>
      <c r="Q25" s="231"/>
      <c r="T25" s="5"/>
      <c r="U25" s="66"/>
      <c r="V25" s="66"/>
      <c r="X25" s="4"/>
      <c r="Z25" s="37"/>
      <c r="AA25" s="6"/>
      <c r="AB25" s="34"/>
    </row>
    <row r="26" spans="2:251" ht="50.25" customHeight="1">
      <c r="B26" s="149"/>
      <c r="C26" s="136" t="s">
        <v>154</v>
      </c>
      <c r="D26" s="68" t="s">
        <v>40</v>
      </c>
      <c r="E26" s="239" t="s">
        <v>112</v>
      </c>
      <c r="F26" s="234"/>
      <c r="G26" s="68" t="s">
        <v>3</v>
      </c>
      <c r="H26" s="99"/>
      <c r="I26" s="28"/>
      <c r="J26" s="105"/>
      <c r="K26" s="27"/>
      <c r="L26" s="25"/>
      <c r="M26" s="32"/>
      <c r="N26" s="32"/>
      <c r="O26" s="86"/>
      <c r="P26" s="86"/>
      <c r="Q26" s="87"/>
      <c r="T26" s="5"/>
      <c r="U26" s="66"/>
      <c r="V26" s="66"/>
      <c r="X26" s="4"/>
      <c r="Z26" s="37"/>
      <c r="AA26" s="6"/>
      <c r="AB26" s="34"/>
    </row>
    <row r="27" spans="2:251" ht="76.5" customHeight="1">
      <c r="B27" s="149"/>
      <c r="C27" s="137"/>
      <c r="D27" s="68" t="s">
        <v>2</v>
      </c>
      <c r="E27" s="242"/>
      <c r="F27" s="235"/>
      <c r="G27" s="68" t="s">
        <v>42</v>
      </c>
      <c r="H27" s="99"/>
      <c r="I27" s="28"/>
      <c r="J27" s="106"/>
      <c r="K27" s="27"/>
      <c r="L27" s="21"/>
      <c r="M27" s="32"/>
      <c r="N27" s="32"/>
      <c r="O27" s="80"/>
      <c r="P27" s="80"/>
      <c r="Q27" s="81"/>
      <c r="X27" s="36"/>
      <c r="Z27" s="37"/>
      <c r="AA27" s="6"/>
      <c r="AB27" s="34"/>
    </row>
    <row r="28" spans="2:251" ht="62.25" customHeight="1">
      <c r="B28" s="150" t="s">
        <v>90</v>
      </c>
      <c r="C28" s="226" t="s">
        <v>155</v>
      </c>
      <c r="D28" s="68" t="s">
        <v>3</v>
      </c>
      <c r="E28" s="239" t="s">
        <v>113</v>
      </c>
      <c r="F28" s="33">
        <v>350</v>
      </c>
      <c r="G28" s="68" t="s">
        <v>3</v>
      </c>
      <c r="H28" s="99">
        <v>146000000</v>
      </c>
      <c r="I28" s="28"/>
      <c r="J28" s="105" t="s">
        <v>131</v>
      </c>
      <c r="K28" s="27"/>
      <c r="L28" s="25"/>
      <c r="M28" s="32"/>
      <c r="N28" s="32"/>
      <c r="O28" s="227"/>
      <c r="P28" s="227"/>
      <c r="Q28" s="228"/>
      <c r="X28" s="36"/>
    </row>
    <row r="29" spans="2:251" ht="57" customHeight="1">
      <c r="B29" s="149"/>
      <c r="C29" s="226"/>
      <c r="D29" s="68" t="s">
        <v>2</v>
      </c>
      <c r="E29" s="242"/>
      <c r="F29" s="35"/>
      <c r="G29" s="68" t="s">
        <v>42</v>
      </c>
      <c r="H29" s="99"/>
      <c r="I29" s="23"/>
      <c r="J29" s="105"/>
      <c r="K29" s="27"/>
      <c r="L29" s="25"/>
      <c r="M29" s="25"/>
      <c r="N29" s="20"/>
      <c r="O29" s="227"/>
      <c r="P29" s="227"/>
      <c r="Q29" s="228"/>
      <c r="AB29" s="34"/>
    </row>
    <row r="30" spans="2:251" ht="45" customHeight="1">
      <c r="B30" s="149"/>
      <c r="C30" s="226" t="s">
        <v>156</v>
      </c>
      <c r="D30" s="68" t="s">
        <v>3</v>
      </c>
      <c r="E30" s="239" t="s">
        <v>113</v>
      </c>
      <c r="F30" s="33"/>
      <c r="G30" s="68" t="s">
        <v>3</v>
      </c>
      <c r="H30" s="99"/>
      <c r="I30" s="28"/>
      <c r="J30" s="105"/>
      <c r="K30" s="27"/>
      <c r="L30" s="25"/>
      <c r="M30" s="32"/>
      <c r="N30" s="32"/>
      <c r="O30" s="227"/>
      <c r="P30" s="227"/>
      <c r="Q30" s="228"/>
    </row>
    <row r="31" spans="2:251" ht="66" customHeight="1">
      <c r="B31" s="149"/>
      <c r="C31" s="226"/>
      <c r="D31" s="68" t="s">
        <v>2</v>
      </c>
      <c r="E31" s="242"/>
      <c r="F31" s="24"/>
      <c r="G31" s="68" t="s">
        <v>42</v>
      </c>
      <c r="H31" s="99"/>
      <c r="I31" s="25"/>
      <c r="J31" s="105"/>
      <c r="K31" s="27"/>
      <c r="L31" s="25"/>
      <c r="M31" s="25"/>
      <c r="N31" s="20"/>
      <c r="O31" s="227"/>
      <c r="P31" s="227"/>
      <c r="Q31" s="228"/>
    </row>
    <row r="32" spans="2:251" ht="15.75">
      <c r="B32" s="228"/>
      <c r="C32" s="241" t="s">
        <v>8</v>
      </c>
      <c r="D32" s="68" t="s">
        <v>3</v>
      </c>
      <c r="E32" s="239"/>
      <c r="F32" s="24"/>
      <c r="G32" s="68" t="s">
        <v>3</v>
      </c>
      <c r="H32" s="98">
        <f>+H24+H28</f>
        <v>326000000</v>
      </c>
      <c r="I32" s="26"/>
      <c r="J32" s="25"/>
      <c r="K32" s="25"/>
      <c r="L32" s="25"/>
      <c r="M32" s="25"/>
      <c r="N32" s="20"/>
      <c r="O32" s="227"/>
      <c r="P32" s="227"/>
      <c r="Q32" s="228"/>
    </row>
    <row r="33" spans="2:53" ht="15.75">
      <c r="B33" s="228"/>
      <c r="C33" s="241"/>
      <c r="D33" s="68" t="s">
        <v>2</v>
      </c>
      <c r="E33" s="242"/>
      <c r="F33" s="24"/>
      <c r="G33" s="68" t="s">
        <v>42</v>
      </c>
      <c r="H33" s="99"/>
      <c r="I33" s="21"/>
      <c r="J33" s="21"/>
      <c r="K33" s="22"/>
      <c r="L33" s="21"/>
      <c r="M33" s="21"/>
      <c r="N33" s="20"/>
      <c r="O33" s="227"/>
      <c r="P33" s="227"/>
      <c r="Q33" s="228"/>
    </row>
    <row r="34" spans="2:53">
      <c r="D34" s="19"/>
      <c r="H34" s="100"/>
      <c r="I34" s="15"/>
      <c r="J34" s="17"/>
      <c r="K34" s="17"/>
      <c r="L34" s="17"/>
      <c r="M34" s="16"/>
      <c r="N34" s="16"/>
      <c r="O34" s="15"/>
      <c r="P34" s="13"/>
      <c r="Q34" s="14"/>
      <c r="R34" s="13"/>
    </row>
    <row r="35" spans="2:53" ht="31.5">
      <c r="B35" s="260" t="s">
        <v>44</v>
      </c>
      <c r="C35" s="260"/>
      <c r="D35" s="264" t="s">
        <v>7</v>
      </c>
      <c r="E35" s="264"/>
      <c r="F35" s="264"/>
      <c r="G35" s="264"/>
      <c r="H35" s="264"/>
      <c r="I35" s="264"/>
      <c r="J35" s="76" t="s">
        <v>45</v>
      </c>
      <c r="K35" s="264" t="s">
        <v>46</v>
      </c>
      <c r="L35" s="264"/>
      <c r="M35" s="257" t="s">
        <v>6</v>
      </c>
      <c r="N35" s="258"/>
      <c r="O35" s="258"/>
      <c r="P35" s="258"/>
      <c r="Q35" s="258"/>
    </row>
    <row r="36" spans="2:53" ht="26.25" customHeight="1">
      <c r="B36" s="261" t="s">
        <v>64</v>
      </c>
      <c r="C36" s="253"/>
      <c r="D36" s="265" t="s">
        <v>65</v>
      </c>
      <c r="E36" s="266"/>
      <c r="F36" s="266"/>
      <c r="G36" s="266"/>
      <c r="H36" s="266"/>
      <c r="I36" s="267"/>
      <c r="J36" s="262" t="s">
        <v>52</v>
      </c>
      <c r="K36" s="12" t="s">
        <v>3</v>
      </c>
      <c r="L36" s="70"/>
      <c r="M36" s="259" t="s">
        <v>67</v>
      </c>
      <c r="N36" s="259"/>
      <c r="O36" s="259"/>
      <c r="P36" s="259"/>
      <c r="Q36" s="259"/>
    </row>
    <row r="37" spans="2:53" ht="18" customHeight="1">
      <c r="B37" s="254"/>
      <c r="C37" s="256"/>
      <c r="D37" s="268"/>
      <c r="E37" s="269"/>
      <c r="F37" s="269"/>
      <c r="G37" s="269"/>
      <c r="H37" s="269"/>
      <c r="I37" s="270"/>
      <c r="J37" s="262"/>
      <c r="K37" s="12" t="s">
        <v>2</v>
      </c>
      <c r="L37" s="69"/>
      <c r="M37" s="259"/>
      <c r="N37" s="259"/>
      <c r="O37" s="259"/>
      <c r="P37" s="259"/>
      <c r="Q37" s="259"/>
    </row>
    <row r="38" spans="2:53" ht="18.75" customHeight="1">
      <c r="B38" s="247"/>
      <c r="C38" s="248"/>
      <c r="D38" s="271" t="s">
        <v>5</v>
      </c>
      <c r="E38" s="272"/>
      <c r="F38" s="272"/>
      <c r="G38" s="272"/>
      <c r="H38" s="272"/>
      <c r="I38" s="273"/>
      <c r="J38" s="263"/>
      <c r="K38" s="12" t="s">
        <v>3</v>
      </c>
      <c r="L38" s="71"/>
      <c r="M38" s="245" t="s">
        <v>4</v>
      </c>
      <c r="N38" s="245"/>
      <c r="O38" s="245"/>
      <c r="P38" s="245"/>
      <c r="Q38" s="245"/>
    </row>
    <row r="39" spans="2:53" ht="14.25" customHeight="1">
      <c r="B39" s="249"/>
      <c r="C39" s="250"/>
      <c r="D39" s="274"/>
      <c r="E39" s="275"/>
      <c r="F39" s="275"/>
      <c r="G39" s="275"/>
      <c r="H39" s="275"/>
      <c r="I39" s="276"/>
      <c r="J39" s="263"/>
      <c r="K39" s="12" t="s">
        <v>2</v>
      </c>
      <c r="L39" s="69"/>
      <c r="M39" s="245"/>
      <c r="N39" s="245"/>
      <c r="O39" s="245"/>
      <c r="P39" s="245"/>
      <c r="Q39" s="245"/>
    </row>
    <row r="40" spans="2:53" ht="15.75">
      <c r="B40" s="247"/>
      <c r="C40" s="248"/>
      <c r="D40" s="271" t="s">
        <v>5</v>
      </c>
      <c r="E40" s="272"/>
      <c r="F40" s="272"/>
      <c r="G40" s="272"/>
      <c r="H40" s="272"/>
      <c r="I40" s="273"/>
      <c r="J40" s="263"/>
      <c r="K40" s="12" t="s">
        <v>3</v>
      </c>
      <c r="L40" s="69"/>
      <c r="M40" s="246"/>
      <c r="N40" s="246"/>
      <c r="O40" s="246"/>
      <c r="P40" s="246"/>
      <c r="Q40" s="246"/>
    </row>
    <row r="41" spans="2:53" ht="15.75">
      <c r="B41" s="249"/>
      <c r="C41" s="250"/>
      <c r="D41" s="274"/>
      <c r="E41" s="275"/>
      <c r="F41" s="275"/>
      <c r="G41" s="275"/>
      <c r="H41" s="275"/>
      <c r="I41" s="276"/>
      <c r="J41" s="263"/>
      <c r="K41" s="12" t="s">
        <v>2</v>
      </c>
      <c r="L41" s="69"/>
      <c r="M41" s="246"/>
      <c r="N41" s="246"/>
      <c r="O41" s="246"/>
      <c r="P41" s="246"/>
      <c r="Q41" s="246"/>
    </row>
    <row r="42" spans="2:53" ht="15" customHeight="1">
      <c r="B42" s="251" t="s">
        <v>1</v>
      </c>
      <c r="C42" s="252"/>
      <c r="D42" s="252"/>
      <c r="E42" s="252"/>
      <c r="F42" s="252"/>
      <c r="G42" s="252"/>
      <c r="H42" s="252"/>
      <c r="I42" s="252"/>
      <c r="J42" s="252"/>
      <c r="K42" s="252"/>
      <c r="L42" s="253"/>
      <c r="M42" s="245" t="s">
        <v>0</v>
      </c>
      <c r="N42" s="245"/>
      <c r="O42" s="245"/>
      <c r="P42" s="245"/>
      <c r="Q42" s="245"/>
    </row>
    <row r="43" spans="2:53" ht="29.25" customHeight="1">
      <c r="B43" s="254"/>
      <c r="C43" s="255"/>
      <c r="D43" s="255"/>
      <c r="E43" s="255"/>
      <c r="F43" s="255"/>
      <c r="G43" s="255"/>
      <c r="H43" s="255"/>
      <c r="I43" s="255"/>
      <c r="J43" s="255"/>
      <c r="K43" s="255"/>
      <c r="L43" s="256"/>
      <c r="M43" s="245"/>
      <c r="N43" s="245"/>
      <c r="O43" s="245"/>
      <c r="P43" s="245"/>
      <c r="Q43" s="245"/>
    </row>
    <row r="44" spans="2:53">
      <c r="M44" s="11"/>
      <c r="N44" s="11"/>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sheetData>
  <mergeCells count="95">
    <mergeCell ref="E30:E31"/>
    <mergeCell ref="G21:G23"/>
    <mergeCell ref="N14:P14"/>
    <mergeCell ref="B21:B23"/>
    <mergeCell ref="C21:C23"/>
    <mergeCell ref="D21:D23"/>
    <mergeCell ref="E21:E23"/>
    <mergeCell ref="F21:F23"/>
    <mergeCell ref="B2:C5"/>
    <mergeCell ref="D2:K3"/>
    <mergeCell ref="L2:O2"/>
    <mergeCell ref="P2:Q5"/>
    <mergeCell ref="L3:O3"/>
    <mergeCell ref="D4:K5"/>
    <mergeCell ref="L4:O4"/>
    <mergeCell ref="L5:O5"/>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T9:X9"/>
    <mergeCell ref="B10:C10"/>
    <mergeCell ref="D10:I10"/>
    <mergeCell ref="N10:P10"/>
    <mergeCell ref="B11:C11"/>
    <mergeCell ref="D11:I11"/>
    <mergeCell ref="N11:P11"/>
    <mergeCell ref="U11:W11"/>
    <mergeCell ref="U14:V14"/>
    <mergeCell ref="H21:H23"/>
    <mergeCell ref="I21:L22"/>
    <mergeCell ref="M21:N22"/>
    <mergeCell ref="O21:Q21"/>
    <mergeCell ref="U21:V21"/>
    <mergeCell ref="O22:O23"/>
    <mergeCell ref="P22:P23"/>
    <mergeCell ref="Q22:Q23"/>
    <mergeCell ref="U22:V22"/>
    <mergeCell ref="U23:V23"/>
    <mergeCell ref="U24:V24"/>
    <mergeCell ref="C26:C27"/>
    <mergeCell ref="B24:B27"/>
    <mergeCell ref="C24:C25"/>
    <mergeCell ref="O24:O25"/>
    <mergeCell ref="P24:P25"/>
    <mergeCell ref="Q24:Q25"/>
    <mergeCell ref="F24:F27"/>
    <mergeCell ref="E26:E27"/>
    <mergeCell ref="E24:E25"/>
    <mergeCell ref="Q32:Q33"/>
    <mergeCell ref="Q30:Q31"/>
    <mergeCell ref="B28:B31"/>
    <mergeCell ref="C28:C29"/>
    <mergeCell ref="O28:O29"/>
    <mergeCell ref="P28:P29"/>
    <mergeCell ref="Q28:Q29"/>
    <mergeCell ref="C30:C31"/>
    <mergeCell ref="O30:O31"/>
    <mergeCell ref="P30:P31"/>
    <mergeCell ref="B32:B33"/>
    <mergeCell ref="C32:C33"/>
    <mergeCell ref="E32:E33"/>
    <mergeCell ref="O32:O33"/>
    <mergeCell ref="P32:P33"/>
    <mergeCell ref="E28:E29"/>
    <mergeCell ref="B35:C35"/>
    <mergeCell ref="D35:I35"/>
    <mergeCell ref="K35:L35"/>
    <mergeCell ref="M35:Q35"/>
    <mergeCell ref="B36:C37"/>
    <mergeCell ref="D36:I37"/>
    <mergeCell ref="J36:J37"/>
    <mergeCell ref="M36:Q37"/>
    <mergeCell ref="B42:L43"/>
    <mergeCell ref="M42:Q43"/>
    <mergeCell ref="B38:C39"/>
    <mergeCell ref="D38:I39"/>
    <mergeCell ref="J38:J39"/>
    <mergeCell ref="M38:Q39"/>
    <mergeCell ref="B40:C41"/>
    <mergeCell ref="D40:I41"/>
    <mergeCell ref="J40:J41"/>
    <mergeCell ref="M40:Q4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4"/>
  <sheetViews>
    <sheetView topLeftCell="A27" zoomScale="79" zoomScaleNormal="79" workbookViewId="0">
      <selection activeCell="C42" sqref="C42"/>
    </sheetView>
  </sheetViews>
  <sheetFormatPr baseColWidth="10" defaultColWidth="12.5703125" defaultRowHeight="15"/>
  <cols>
    <col min="1" max="1" width="6.7109375" style="1" customWidth="1"/>
    <col min="2" max="2" width="57.5703125" style="1" customWidth="1"/>
    <col min="3" max="3" width="86.85546875" style="1" customWidth="1"/>
    <col min="4" max="4" width="16.85546875" style="1" customWidth="1"/>
    <col min="5" max="5" width="76.5703125" style="1" bestFit="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5.42578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68</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57.75" customHeight="1">
      <c r="B12" s="214" t="s">
        <v>221</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128</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93"/>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93" t="s">
        <v>203</v>
      </c>
      <c r="C15" s="93" t="s">
        <v>192</v>
      </c>
      <c r="M15" s="53"/>
      <c r="N15" s="90"/>
      <c r="O15" s="91"/>
      <c r="P15" s="92"/>
      <c r="Q15" s="52"/>
      <c r="R15" s="51"/>
      <c r="T15" s="50"/>
      <c r="U15" s="49"/>
      <c r="V15" s="49"/>
      <c r="W15" s="49"/>
      <c r="X15" s="48"/>
      <c r="Y15" s="47"/>
      <c r="Z15" s="46"/>
      <c r="AA15" s="45"/>
      <c r="AB15" s="44"/>
    </row>
    <row r="16" spans="2:28" s="43" customFormat="1" ht="47.25" customHeight="1">
      <c r="B16" s="93" t="s">
        <v>204</v>
      </c>
      <c r="C16" s="125" t="s">
        <v>185</v>
      </c>
      <c r="M16" s="53"/>
      <c r="N16" s="90"/>
      <c r="O16" s="91"/>
      <c r="P16" s="92"/>
      <c r="Q16" s="52"/>
      <c r="R16" s="51"/>
      <c r="T16" s="50"/>
      <c r="U16" s="49"/>
      <c r="V16" s="49"/>
      <c r="W16" s="49"/>
      <c r="X16" s="48"/>
      <c r="Y16" s="47"/>
      <c r="Z16" s="46"/>
      <c r="AA16" s="45"/>
      <c r="AB16" s="44"/>
    </row>
    <row r="17" spans="2:251" s="43" customFormat="1" ht="47.25" customHeight="1">
      <c r="B17" s="93"/>
      <c r="C17" s="93"/>
      <c r="M17" s="53"/>
      <c r="N17" s="90"/>
      <c r="O17" s="91"/>
      <c r="P17" s="92"/>
      <c r="Q17" s="52"/>
      <c r="R17" s="51"/>
      <c r="T17" s="50"/>
      <c r="U17" s="49"/>
      <c r="V17" s="49"/>
      <c r="W17" s="49"/>
      <c r="X17" s="48"/>
      <c r="Y17" s="47"/>
      <c r="Z17" s="46"/>
      <c r="AA17" s="45"/>
      <c r="AB17" s="44"/>
    </row>
    <row r="18" spans="2:251" ht="28.5" customHeight="1">
      <c r="B18" s="173" t="s">
        <v>36</v>
      </c>
      <c r="C18" s="217" t="s">
        <v>34</v>
      </c>
      <c r="D18" s="171" t="s">
        <v>41</v>
      </c>
      <c r="E18" s="171" t="s">
        <v>20</v>
      </c>
      <c r="F18" s="171" t="s">
        <v>47</v>
      </c>
      <c r="G18" s="219" t="s">
        <v>43</v>
      </c>
      <c r="H18" s="171" t="s">
        <v>37</v>
      </c>
      <c r="I18" s="220" t="s">
        <v>35</v>
      </c>
      <c r="J18" s="221"/>
      <c r="K18" s="221"/>
      <c r="L18" s="222"/>
      <c r="M18" s="171" t="s">
        <v>19</v>
      </c>
      <c r="N18" s="171"/>
      <c r="O18" s="172" t="s">
        <v>18</v>
      </c>
      <c r="P18" s="172"/>
      <c r="Q18" s="172"/>
      <c r="R18" s="3"/>
      <c r="S18" s="3"/>
      <c r="T18" s="10"/>
      <c r="U18" s="216"/>
      <c r="V18" s="216"/>
      <c r="W18" s="3"/>
      <c r="X18" s="9"/>
      <c r="Y18" s="3"/>
      <c r="Z18" s="17"/>
      <c r="AA18" s="6"/>
      <c r="AB18" s="34"/>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3.75" customHeight="1">
      <c r="B19" s="174"/>
      <c r="C19" s="217"/>
      <c r="D19" s="171"/>
      <c r="E19" s="171"/>
      <c r="F19" s="171"/>
      <c r="G19" s="171"/>
      <c r="H19" s="171"/>
      <c r="I19" s="223"/>
      <c r="J19" s="224"/>
      <c r="K19" s="224"/>
      <c r="L19" s="225"/>
      <c r="M19" s="171"/>
      <c r="N19" s="171"/>
      <c r="O19" s="171" t="s">
        <v>17</v>
      </c>
      <c r="P19" s="171" t="s">
        <v>16</v>
      </c>
      <c r="Q19" s="217" t="s">
        <v>15</v>
      </c>
      <c r="R19" s="3"/>
      <c r="S19" s="3"/>
      <c r="T19" s="8"/>
      <c r="U19" s="216"/>
      <c r="V19" s="216"/>
      <c r="W19" s="3"/>
      <c r="X19" s="7"/>
      <c r="Y19" s="3"/>
      <c r="Z19" s="17"/>
      <c r="AA19" s="6"/>
      <c r="AB19" s="34"/>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175"/>
      <c r="C20" s="217"/>
      <c r="D20" s="171"/>
      <c r="E20" s="171"/>
      <c r="F20" s="171"/>
      <c r="G20" s="171"/>
      <c r="H20" s="171"/>
      <c r="I20" s="72" t="s">
        <v>14</v>
      </c>
      <c r="J20" s="72" t="s">
        <v>13</v>
      </c>
      <c r="K20" s="72" t="s">
        <v>12</v>
      </c>
      <c r="L20" s="73" t="s">
        <v>11</v>
      </c>
      <c r="M20" s="42" t="s">
        <v>10</v>
      </c>
      <c r="N20" s="41" t="s">
        <v>9</v>
      </c>
      <c r="O20" s="171"/>
      <c r="P20" s="171"/>
      <c r="Q20" s="217"/>
      <c r="R20" s="3"/>
      <c r="S20" s="3"/>
      <c r="T20" s="5"/>
      <c r="U20" s="216"/>
      <c r="V20" s="216"/>
      <c r="X20" s="6"/>
      <c r="Z20" s="17"/>
      <c r="AA20" s="6"/>
      <c r="AB20" s="34"/>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46.5" customHeight="1">
      <c r="B21" s="284" t="s">
        <v>91</v>
      </c>
      <c r="C21" s="229" t="s">
        <v>124</v>
      </c>
      <c r="D21" s="68" t="s">
        <v>40</v>
      </c>
      <c r="E21" s="279" t="s">
        <v>114</v>
      </c>
      <c r="F21" s="233">
        <v>1100</v>
      </c>
      <c r="G21" s="68" t="s">
        <v>40</v>
      </c>
      <c r="H21" s="75">
        <v>346000000</v>
      </c>
      <c r="I21" s="28"/>
      <c r="J21" s="105"/>
      <c r="K21" s="27"/>
      <c r="L21" s="25"/>
      <c r="M21" s="40"/>
      <c r="N21" s="40"/>
      <c r="O21" s="230">
        <f>+F22/F21</f>
        <v>0</v>
      </c>
      <c r="P21" s="230">
        <f>+H22/H21</f>
        <v>0</v>
      </c>
      <c r="Q21" s="231" t="e">
        <f>+(O21*O21)/P21</f>
        <v>#DIV/0!</v>
      </c>
      <c r="T21" s="5"/>
      <c r="U21" s="216"/>
      <c r="V21" s="216"/>
      <c r="X21" s="4"/>
      <c r="Z21" s="37"/>
      <c r="AA21" s="6"/>
      <c r="AB21" s="34"/>
    </row>
    <row r="22" spans="2:251" ht="40.5" customHeight="1">
      <c r="B22" s="285"/>
      <c r="C22" s="229"/>
      <c r="D22" s="68" t="s">
        <v>2</v>
      </c>
      <c r="E22" s="280"/>
      <c r="F22" s="234"/>
      <c r="G22" s="68" t="s">
        <v>42</v>
      </c>
      <c r="H22" s="75">
        <v>0</v>
      </c>
      <c r="I22" s="28"/>
      <c r="J22" s="105"/>
      <c r="K22" s="27"/>
      <c r="L22" s="25"/>
      <c r="M22" s="40"/>
      <c r="N22" s="40"/>
      <c r="O22" s="230"/>
      <c r="P22" s="230"/>
      <c r="Q22" s="231"/>
      <c r="T22" s="5"/>
      <c r="U22" s="66"/>
      <c r="V22" s="66"/>
      <c r="X22" s="4"/>
      <c r="Z22" s="37"/>
      <c r="AA22" s="6"/>
      <c r="AB22" s="34"/>
    </row>
    <row r="23" spans="2:251" ht="40.5" customHeight="1">
      <c r="B23" s="285"/>
      <c r="C23" s="287" t="s">
        <v>125</v>
      </c>
      <c r="D23" s="68" t="s">
        <v>3</v>
      </c>
      <c r="E23" s="279" t="s">
        <v>114</v>
      </c>
      <c r="F23" s="234"/>
      <c r="G23" s="68" t="s">
        <v>3</v>
      </c>
      <c r="H23" s="28">
        <v>0</v>
      </c>
      <c r="I23" s="28"/>
      <c r="J23" s="107"/>
      <c r="K23" s="27"/>
      <c r="L23" s="21"/>
      <c r="M23" s="32"/>
      <c r="N23" s="32"/>
      <c r="O23" s="142"/>
      <c r="P23" s="142"/>
      <c r="Q23" s="144"/>
      <c r="X23" s="36"/>
      <c r="Z23" s="37"/>
      <c r="AA23" s="6"/>
      <c r="AB23" s="34"/>
    </row>
    <row r="24" spans="2:251" ht="46.5" customHeight="1">
      <c r="B24" s="285"/>
      <c r="C24" s="288"/>
      <c r="D24" s="68" t="s">
        <v>2</v>
      </c>
      <c r="E24" s="280"/>
      <c r="F24" s="234"/>
      <c r="G24" s="68" t="s">
        <v>42</v>
      </c>
      <c r="H24" s="23">
        <v>0</v>
      </c>
      <c r="I24" s="23"/>
      <c r="J24" s="107"/>
      <c r="K24" s="27"/>
      <c r="L24" s="21"/>
      <c r="M24" s="39"/>
      <c r="N24" s="38"/>
      <c r="O24" s="143"/>
      <c r="P24" s="143"/>
      <c r="Q24" s="145"/>
      <c r="X24" s="36"/>
      <c r="Z24" s="37"/>
      <c r="AA24" s="6"/>
      <c r="AB24" s="34"/>
    </row>
    <row r="25" spans="2:251" ht="41.25" customHeight="1">
      <c r="B25" s="285"/>
      <c r="C25" s="226" t="s">
        <v>126</v>
      </c>
      <c r="D25" s="68" t="s">
        <v>3</v>
      </c>
      <c r="E25" s="279" t="s">
        <v>114</v>
      </c>
      <c r="F25" s="234"/>
      <c r="G25" s="68" t="s">
        <v>3</v>
      </c>
      <c r="H25" s="28">
        <v>0</v>
      </c>
      <c r="I25" s="28"/>
      <c r="J25" s="105"/>
      <c r="K25" s="27"/>
      <c r="L25" s="25"/>
      <c r="M25" s="32"/>
      <c r="N25" s="32"/>
      <c r="O25" s="227"/>
      <c r="P25" s="227"/>
      <c r="Q25" s="228"/>
      <c r="X25" s="36"/>
    </row>
    <row r="26" spans="2:251" ht="52.5" customHeight="1">
      <c r="B26" s="285"/>
      <c r="C26" s="226"/>
      <c r="D26" s="68" t="s">
        <v>2</v>
      </c>
      <c r="E26" s="280"/>
      <c r="F26" s="234"/>
      <c r="G26" s="68" t="s">
        <v>42</v>
      </c>
      <c r="H26" s="23">
        <v>0</v>
      </c>
      <c r="I26" s="23"/>
      <c r="J26" s="108"/>
      <c r="K26" s="27"/>
      <c r="L26" s="25"/>
      <c r="M26" s="25"/>
      <c r="N26" s="20"/>
      <c r="O26" s="227"/>
      <c r="P26" s="227"/>
      <c r="Q26" s="228"/>
      <c r="AB26" s="34"/>
    </row>
    <row r="27" spans="2:251" ht="34.5" customHeight="1">
      <c r="B27" s="285"/>
      <c r="C27" s="226" t="s">
        <v>127</v>
      </c>
      <c r="D27" s="68" t="s">
        <v>3</v>
      </c>
      <c r="E27" s="279" t="s">
        <v>114</v>
      </c>
      <c r="F27" s="234"/>
      <c r="G27" s="68" t="s">
        <v>3</v>
      </c>
      <c r="H27" s="28">
        <v>0</v>
      </c>
      <c r="I27" s="28"/>
      <c r="J27" s="108"/>
      <c r="K27" s="27"/>
      <c r="L27" s="25"/>
      <c r="M27" s="32"/>
      <c r="N27" s="32"/>
      <c r="O27" s="227"/>
      <c r="P27" s="227"/>
      <c r="Q27" s="228"/>
    </row>
    <row r="28" spans="2:251" ht="52.5" customHeight="1">
      <c r="B28" s="286"/>
      <c r="C28" s="226"/>
      <c r="D28" s="68" t="s">
        <v>2</v>
      </c>
      <c r="E28" s="280"/>
      <c r="F28" s="235"/>
      <c r="G28" s="68" t="s">
        <v>42</v>
      </c>
      <c r="H28" s="28">
        <v>0</v>
      </c>
      <c r="I28" s="25"/>
      <c r="J28" s="108"/>
      <c r="K28" s="27"/>
      <c r="L28" s="25"/>
      <c r="M28" s="25"/>
      <c r="N28" s="20"/>
      <c r="O28" s="227"/>
      <c r="P28" s="227"/>
      <c r="Q28" s="228"/>
    </row>
    <row r="29" spans="2:251" ht="15.75">
      <c r="B29" s="228"/>
      <c r="C29" s="241" t="s">
        <v>8</v>
      </c>
      <c r="D29" s="68" t="s">
        <v>3</v>
      </c>
      <c r="E29" s="239"/>
      <c r="F29" s="24"/>
      <c r="G29" s="68" t="s">
        <v>3</v>
      </c>
      <c r="H29" s="26">
        <f>+H21</f>
        <v>346000000</v>
      </c>
      <c r="I29" s="26"/>
      <c r="J29" s="108"/>
      <c r="K29" s="25"/>
      <c r="L29" s="25"/>
      <c r="M29" s="25"/>
      <c r="N29" s="20"/>
      <c r="O29" s="227"/>
      <c r="P29" s="227"/>
      <c r="Q29" s="228"/>
    </row>
    <row r="30" spans="2:251" ht="15.75">
      <c r="B30" s="228"/>
      <c r="C30" s="241"/>
      <c r="D30" s="68" t="s">
        <v>2</v>
      </c>
      <c r="E30" s="242"/>
      <c r="F30" s="24"/>
      <c r="G30" s="68" t="s">
        <v>42</v>
      </c>
      <c r="H30" s="23"/>
      <c r="I30" s="21"/>
      <c r="J30" s="107"/>
      <c r="K30" s="22"/>
      <c r="L30" s="21"/>
      <c r="M30" s="21"/>
      <c r="N30" s="20"/>
      <c r="O30" s="227"/>
      <c r="P30" s="227"/>
      <c r="Q30" s="228"/>
    </row>
    <row r="31" spans="2:251">
      <c r="D31" s="19"/>
      <c r="H31" s="18"/>
      <c r="I31" s="15"/>
      <c r="J31" s="17"/>
      <c r="K31" s="17"/>
      <c r="L31" s="17"/>
      <c r="M31" s="16"/>
      <c r="N31" s="16"/>
      <c r="O31" s="15"/>
      <c r="P31" s="13"/>
      <c r="Q31" s="14"/>
      <c r="R31" s="13"/>
    </row>
    <row r="32" spans="2:251" ht="31.5">
      <c r="B32" s="260" t="s">
        <v>44</v>
      </c>
      <c r="C32" s="260"/>
      <c r="D32" s="264" t="s">
        <v>7</v>
      </c>
      <c r="E32" s="264"/>
      <c r="F32" s="264"/>
      <c r="G32" s="264"/>
      <c r="H32" s="264"/>
      <c r="I32" s="264"/>
      <c r="J32" s="76" t="s">
        <v>45</v>
      </c>
      <c r="K32" s="264" t="s">
        <v>46</v>
      </c>
      <c r="L32" s="264"/>
      <c r="M32" s="257" t="s">
        <v>6</v>
      </c>
      <c r="N32" s="258"/>
      <c r="O32" s="258"/>
      <c r="P32" s="258"/>
      <c r="Q32" s="258"/>
    </row>
    <row r="33" spans="2:53" ht="26.25" customHeight="1">
      <c r="B33" s="261" t="s">
        <v>69</v>
      </c>
      <c r="C33" s="253"/>
      <c r="D33" s="265" t="s">
        <v>70</v>
      </c>
      <c r="E33" s="266"/>
      <c r="F33" s="266"/>
      <c r="G33" s="266"/>
      <c r="H33" s="266"/>
      <c r="I33" s="267"/>
      <c r="J33" s="262" t="s">
        <v>52</v>
      </c>
      <c r="K33" s="12" t="s">
        <v>3</v>
      </c>
      <c r="L33" s="70"/>
      <c r="M33" s="259" t="s">
        <v>67</v>
      </c>
      <c r="N33" s="259"/>
      <c r="O33" s="259"/>
      <c r="P33" s="259"/>
      <c r="Q33" s="259"/>
    </row>
    <row r="34" spans="2:53" ht="18" customHeight="1">
      <c r="B34" s="254"/>
      <c r="C34" s="256"/>
      <c r="D34" s="268"/>
      <c r="E34" s="269"/>
      <c r="F34" s="269"/>
      <c r="G34" s="269"/>
      <c r="H34" s="269"/>
      <c r="I34" s="270"/>
      <c r="J34" s="262"/>
      <c r="K34" s="12" t="s">
        <v>2</v>
      </c>
      <c r="L34" s="69"/>
      <c r="M34" s="259"/>
      <c r="N34" s="259"/>
      <c r="O34" s="259"/>
      <c r="P34" s="259"/>
      <c r="Q34" s="259"/>
    </row>
    <row r="35" spans="2:53" ht="18.75" customHeight="1">
      <c r="B35" s="247"/>
      <c r="C35" s="248"/>
      <c r="D35" s="271" t="s">
        <v>5</v>
      </c>
      <c r="E35" s="272"/>
      <c r="F35" s="272"/>
      <c r="G35" s="272"/>
      <c r="H35" s="272"/>
      <c r="I35" s="273"/>
      <c r="J35" s="263"/>
      <c r="K35" s="12" t="s">
        <v>3</v>
      </c>
      <c r="L35" s="71"/>
      <c r="M35" s="245" t="s">
        <v>4</v>
      </c>
      <c r="N35" s="245"/>
      <c r="O35" s="245"/>
      <c r="P35" s="245"/>
      <c r="Q35" s="245"/>
    </row>
    <row r="36" spans="2:53" ht="14.25" customHeight="1">
      <c r="B36" s="249"/>
      <c r="C36" s="250"/>
      <c r="D36" s="274"/>
      <c r="E36" s="275"/>
      <c r="F36" s="275"/>
      <c r="G36" s="275"/>
      <c r="H36" s="275"/>
      <c r="I36" s="276"/>
      <c r="J36" s="263"/>
      <c r="K36" s="12" t="s">
        <v>2</v>
      </c>
      <c r="L36" s="69"/>
      <c r="M36" s="245"/>
      <c r="N36" s="245"/>
      <c r="O36" s="245"/>
      <c r="P36" s="245"/>
      <c r="Q36" s="245"/>
    </row>
    <row r="37" spans="2:53" ht="15.75">
      <c r="B37" s="247"/>
      <c r="C37" s="248"/>
      <c r="D37" s="271" t="s">
        <v>5</v>
      </c>
      <c r="E37" s="272"/>
      <c r="F37" s="272"/>
      <c r="G37" s="272"/>
      <c r="H37" s="272"/>
      <c r="I37" s="273"/>
      <c r="J37" s="263"/>
      <c r="K37" s="12" t="s">
        <v>3</v>
      </c>
      <c r="L37" s="69"/>
      <c r="M37" s="246"/>
      <c r="N37" s="246"/>
      <c r="O37" s="246"/>
      <c r="P37" s="246"/>
      <c r="Q37" s="246"/>
    </row>
    <row r="38" spans="2:53" ht="15.75">
      <c r="B38" s="249"/>
      <c r="C38" s="250"/>
      <c r="D38" s="274"/>
      <c r="E38" s="275"/>
      <c r="F38" s="275"/>
      <c r="G38" s="275"/>
      <c r="H38" s="275"/>
      <c r="I38" s="276"/>
      <c r="J38" s="263"/>
      <c r="K38" s="12" t="s">
        <v>2</v>
      </c>
      <c r="L38" s="69"/>
      <c r="M38" s="246"/>
      <c r="N38" s="246"/>
      <c r="O38" s="246"/>
      <c r="P38" s="246"/>
      <c r="Q38" s="246"/>
    </row>
    <row r="39" spans="2:53" ht="15" customHeight="1">
      <c r="B39" s="251" t="s">
        <v>1</v>
      </c>
      <c r="C39" s="252"/>
      <c r="D39" s="252"/>
      <c r="E39" s="252"/>
      <c r="F39" s="252"/>
      <c r="G39" s="252"/>
      <c r="H39" s="252"/>
      <c r="I39" s="252"/>
      <c r="J39" s="252"/>
      <c r="K39" s="252"/>
      <c r="L39" s="253"/>
      <c r="M39" s="245" t="s">
        <v>0</v>
      </c>
      <c r="N39" s="245"/>
      <c r="O39" s="245"/>
      <c r="P39" s="245"/>
      <c r="Q39" s="245"/>
    </row>
    <row r="40" spans="2:53" ht="29.25" customHeight="1">
      <c r="B40" s="254"/>
      <c r="C40" s="255"/>
      <c r="D40" s="255"/>
      <c r="E40" s="255"/>
      <c r="F40" s="255"/>
      <c r="G40" s="255"/>
      <c r="H40" s="255"/>
      <c r="I40" s="255"/>
      <c r="J40" s="255"/>
      <c r="K40" s="255"/>
      <c r="L40" s="256"/>
      <c r="M40" s="245"/>
      <c r="N40" s="245"/>
      <c r="O40" s="245"/>
      <c r="P40" s="245"/>
      <c r="Q40" s="245"/>
    </row>
    <row r="41" spans="2:53">
      <c r="M41" s="11"/>
      <c r="N41" s="1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sheetData>
  <mergeCells count="97">
    <mergeCell ref="G18:G20"/>
    <mergeCell ref="N14:P14"/>
    <mergeCell ref="B18:B20"/>
    <mergeCell ref="C18:C20"/>
    <mergeCell ref="D18:D20"/>
    <mergeCell ref="E18:E20"/>
    <mergeCell ref="F18:F20"/>
    <mergeCell ref="B2:C5"/>
    <mergeCell ref="D2:K3"/>
    <mergeCell ref="L2:O2"/>
    <mergeCell ref="P2:Q5"/>
    <mergeCell ref="L3:O3"/>
    <mergeCell ref="D4:K5"/>
    <mergeCell ref="L4:O4"/>
    <mergeCell ref="L5:O5"/>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T9:X9"/>
    <mergeCell ref="B10:C10"/>
    <mergeCell ref="D10:I10"/>
    <mergeCell ref="N10:P10"/>
    <mergeCell ref="B11:C11"/>
    <mergeCell ref="D11:I11"/>
    <mergeCell ref="N11:P11"/>
    <mergeCell ref="U11:W11"/>
    <mergeCell ref="U14:V14"/>
    <mergeCell ref="H18:H20"/>
    <mergeCell ref="I18:L19"/>
    <mergeCell ref="M18:N19"/>
    <mergeCell ref="O18:Q18"/>
    <mergeCell ref="U18:V18"/>
    <mergeCell ref="O19:O20"/>
    <mergeCell ref="P19:P20"/>
    <mergeCell ref="Q19:Q20"/>
    <mergeCell ref="U19:V19"/>
    <mergeCell ref="U20:V20"/>
    <mergeCell ref="B21:B28"/>
    <mergeCell ref="U21:V21"/>
    <mergeCell ref="C23:C24"/>
    <mergeCell ref="O23:O24"/>
    <mergeCell ref="P23:P24"/>
    <mergeCell ref="Q23:Q24"/>
    <mergeCell ref="C21:C22"/>
    <mergeCell ref="O21:O22"/>
    <mergeCell ref="P21:P22"/>
    <mergeCell ref="Q21:Q22"/>
    <mergeCell ref="E21:E22"/>
    <mergeCell ref="E23:E24"/>
    <mergeCell ref="E25:E26"/>
    <mergeCell ref="E27:E28"/>
    <mergeCell ref="F21:F28"/>
    <mergeCell ref="Q29:Q30"/>
    <mergeCell ref="Q27:Q28"/>
    <mergeCell ref="C25:C26"/>
    <mergeCell ref="O25:O26"/>
    <mergeCell ref="P25:P26"/>
    <mergeCell ref="Q25:Q26"/>
    <mergeCell ref="C27:C28"/>
    <mergeCell ref="O27:O28"/>
    <mergeCell ref="P27:P28"/>
    <mergeCell ref="B29:B30"/>
    <mergeCell ref="C29:C30"/>
    <mergeCell ref="E29:E30"/>
    <mergeCell ref="O29:O30"/>
    <mergeCell ref="P29:P30"/>
    <mergeCell ref="B32:C32"/>
    <mergeCell ref="D32:I32"/>
    <mergeCell ref="K32:L32"/>
    <mergeCell ref="M32:Q32"/>
    <mergeCell ref="B33:C34"/>
    <mergeCell ref="D33:I34"/>
    <mergeCell ref="J33:J34"/>
    <mergeCell ref="M33:Q34"/>
    <mergeCell ref="B39:L40"/>
    <mergeCell ref="M39:Q40"/>
    <mergeCell ref="B35:C36"/>
    <mergeCell ref="D35:I36"/>
    <mergeCell ref="J35:J36"/>
    <mergeCell ref="M35:Q36"/>
    <mergeCell ref="B37:C38"/>
    <mergeCell ref="D37:I38"/>
    <mergeCell ref="J37:J38"/>
    <mergeCell ref="M37:Q38"/>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7"/>
  <sheetViews>
    <sheetView topLeftCell="A11" zoomScale="70" zoomScaleNormal="70" workbookViewId="0">
      <selection activeCell="B28" sqref="B28:B31"/>
    </sheetView>
  </sheetViews>
  <sheetFormatPr baseColWidth="10" defaultColWidth="12.5703125" defaultRowHeight="15"/>
  <cols>
    <col min="1" max="1" width="6.7109375" style="1" customWidth="1"/>
    <col min="2" max="2" width="60.28515625" style="1" customWidth="1"/>
    <col min="3" max="3" width="86.85546875" style="1" customWidth="1"/>
    <col min="4" max="4" width="16.85546875" style="1" customWidth="1"/>
    <col min="5" max="5" width="25.14062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53</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71</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206</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174</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93" t="s">
        <v>205</v>
      </c>
      <c r="C15" s="93" t="s">
        <v>191</v>
      </c>
      <c r="D15" s="96"/>
      <c r="E15" s="96"/>
      <c r="F15" s="96"/>
      <c r="G15" s="96"/>
      <c r="H15" s="96"/>
      <c r="I15" s="96"/>
      <c r="J15" s="96"/>
      <c r="K15" s="96"/>
      <c r="L15" s="89"/>
      <c r="M15" s="53"/>
      <c r="N15" s="90"/>
      <c r="O15" s="91"/>
      <c r="P15" s="92"/>
      <c r="Q15" s="52"/>
      <c r="R15" s="51"/>
      <c r="T15" s="50"/>
      <c r="U15" s="49"/>
      <c r="V15" s="49"/>
      <c r="W15" s="49"/>
      <c r="X15" s="48"/>
      <c r="Y15" s="47"/>
      <c r="Z15" s="46"/>
      <c r="AA15" s="45"/>
      <c r="AB15" s="44"/>
    </row>
    <row r="16" spans="2:28" s="43" customFormat="1" ht="28.5" customHeight="1">
      <c r="B16" s="93" t="s">
        <v>205</v>
      </c>
      <c r="C16" s="93" t="s">
        <v>191</v>
      </c>
      <c r="D16" s="96"/>
      <c r="E16" s="96"/>
      <c r="F16" s="96"/>
      <c r="G16" s="96"/>
      <c r="H16" s="96"/>
      <c r="I16" s="96"/>
      <c r="J16" s="96"/>
      <c r="K16" s="96"/>
      <c r="L16" s="89"/>
      <c r="M16" s="53"/>
      <c r="N16" s="90"/>
      <c r="O16" s="91"/>
      <c r="P16" s="92"/>
      <c r="Q16" s="52"/>
      <c r="R16" s="51"/>
      <c r="T16" s="50"/>
      <c r="U16" s="49"/>
      <c r="V16" s="49"/>
      <c r="W16" s="49"/>
      <c r="X16" s="48"/>
      <c r="Y16" s="47"/>
      <c r="Z16" s="46"/>
      <c r="AA16" s="45"/>
      <c r="AB16" s="44"/>
    </row>
    <row r="17" spans="2:251" s="43" customFormat="1" ht="28.5" customHeight="1">
      <c r="B17" s="93"/>
      <c r="C17" s="93"/>
      <c r="D17" s="96"/>
      <c r="E17" s="96"/>
      <c r="F17" s="96"/>
      <c r="G17" s="96"/>
      <c r="H17" s="96"/>
      <c r="I17" s="96"/>
      <c r="J17" s="96"/>
      <c r="K17" s="96"/>
      <c r="L17" s="89"/>
      <c r="M17" s="53"/>
      <c r="N17" s="90"/>
      <c r="O17" s="91"/>
      <c r="P17" s="92"/>
      <c r="Q17" s="52"/>
      <c r="R17" s="51"/>
      <c r="T17" s="50"/>
      <c r="U17" s="49"/>
      <c r="V17" s="49"/>
      <c r="W17" s="49"/>
      <c r="X17" s="48"/>
      <c r="Y17" s="47"/>
      <c r="Z17" s="46"/>
      <c r="AA17" s="45"/>
      <c r="AB17" s="44"/>
    </row>
    <row r="18" spans="2:251" s="43" customFormat="1" ht="28.5" customHeight="1">
      <c r="B18" s="93"/>
      <c r="C18" s="93"/>
      <c r="D18" s="96"/>
      <c r="E18" s="96"/>
      <c r="F18" s="96"/>
      <c r="G18" s="96"/>
      <c r="H18" s="96"/>
      <c r="I18" s="96"/>
      <c r="J18" s="96"/>
      <c r="K18" s="96"/>
      <c r="L18" s="89"/>
      <c r="M18" s="53"/>
      <c r="N18" s="90"/>
      <c r="O18" s="91"/>
      <c r="P18" s="92"/>
      <c r="Q18" s="52"/>
      <c r="R18" s="51"/>
      <c r="T18" s="50"/>
      <c r="U18" s="49"/>
      <c r="V18" s="49"/>
      <c r="W18" s="49"/>
      <c r="X18" s="48"/>
      <c r="Y18" s="47"/>
      <c r="Z18" s="46"/>
      <c r="AA18" s="45"/>
      <c r="AB18" s="44"/>
    </row>
    <row r="19" spans="2:251" s="43" customFormat="1" ht="28.5" customHeight="1">
      <c r="B19" s="93"/>
      <c r="C19" s="93"/>
      <c r="D19" s="96"/>
      <c r="E19" s="96"/>
      <c r="F19" s="96"/>
      <c r="G19" s="96"/>
      <c r="H19" s="96"/>
      <c r="I19" s="96"/>
      <c r="J19" s="96"/>
      <c r="K19" s="96"/>
      <c r="L19" s="89"/>
      <c r="M19" s="53"/>
      <c r="N19" s="90"/>
      <c r="O19" s="91"/>
      <c r="P19" s="92"/>
      <c r="Q19" s="52"/>
      <c r="R19" s="51"/>
      <c r="T19" s="50"/>
      <c r="U19" s="49"/>
      <c r="V19" s="49"/>
      <c r="W19" s="49"/>
      <c r="X19" s="48"/>
      <c r="Y19" s="47"/>
      <c r="Z19" s="46"/>
      <c r="AA19" s="45"/>
      <c r="AB19" s="44"/>
    </row>
    <row r="20" spans="2:251" s="43" customFormat="1" ht="28.5" customHeight="1">
      <c r="B20" s="93"/>
      <c r="C20" s="93"/>
      <c r="D20" s="96"/>
      <c r="E20" s="96"/>
      <c r="F20" s="96"/>
      <c r="G20" s="96"/>
      <c r="H20" s="96"/>
      <c r="I20" s="96"/>
      <c r="J20" s="96"/>
      <c r="K20" s="96"/>
      <c r="L20" s="89"/>
      <c r="M20" s="53"/>
      <c r="N20" s="90"/>
      <c r="O20" s="91"/>
      <c r="P20" s="92"/>
      <c r="Q20" s="52"/>
      <c r="R20" s="51"/>
      <c r="T20" s="50"/>
      <c r="U20" s="49"/>
      <c r="V20" s="49"/>
      <c r="W20" s="49"/>
      <c r="X20" s="48"/>
      <c r="Y20" s="47"/>
      <c r="Z20" s="46"/>
      <c r="AA20" s="45"/>
      <c r="AB20" s="44"/>
    </row>
    <row r="21" spans="2:251" ht="28.5" customHeight="1">
      <c r="B21" s="173" t="s">
        <v>36</v>
      </c>
      <c r="C21" s="217" t="s">
        <v>34</v>
      </c>
      <c r="D21" s="171" t="s">
        <v>41</v>
      </c>
      <c r="E21" s="171" t="s">
        <v>20</v>
      </c>
      <c r="F21" s="171" t="s">
        <v>47</v>
      </c>
      <c r="G21" s="219" t="s">
        <v>43</v>
      </c>
      <c r="H21" s="171" t="s">
        <v>37</v>
      </c>
      <c r="I21" s="220" t="s">
        <v>35</v>
      </c>
      <c r="J21" s="221"/>
      <c r="K21" s="221"/>
      <c r="L21" s="222"/>
      <c r="M21" s="171" t="s">
        <v>19</v>
      </c>
      <c r="N21" s="171"/>
      <c r="O21" s="172" t="s">
        <v>18</v>
      </c>
      <c r="P21" s="172"/>
      <c r="Q21" s="172"/>
      <c r="R21" s="3"/>
      <c r="S21" s="3"/>
      <c r="T21" s="10"/>
      <c r="U21" s="216"/>
      <c r="V21" s="216"/>
      <c r="W21" s="3"/>
      <c r="X21" s="9"/>
      <c r="Y21" s="3"/>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3.75" customHeight="1">
      <c r="B22" s="174"/>
      <c r="C22" s="217"/>
      <c r="D22" s="171"/>
      <c r="E22" s="171"/>
      <c r="F22" s="171"/>
      <c r="G22" s="171"/>
      <c r="H22" s="171"/>
      <c r="I22" s="223"/>
      <c r="J22" s="224"/>
      <c r="K22" s="224"/>
      <c r="L22" s="225"/>
      <c r="M22" s="171"/>
      <c r="N22" s="171"/>
      <c r="O22" s="171" t="s">
        <v>17</v>
      </c>
      <c r="P22" s="171" t="s">
        <v>16</v>
      </c>
      <c r="Q22" s="217" t="s">
        <v>15</v>
      </c>
      <c r="R22" s="3"/>
      <c r="S22" s="3"/>
      <c r="T22" s="8"/>
      <c r="U22" s="216"/>
      <c r="V22" s="216"/>
      <c r="W22" s="3"/>
      <c r="X22" s="7"/>
      <c r="Y22" s="3"/>
      <c r="Z22" s="17"/>
      <c r="AA22" s="6"/>
      <c r="AB22" s="3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175"/>
      <c r="C23" s="217"/>
      <c r="D23" s="171"/>
      <c r="E23" s="171"/>
      <c r="F23" s="171"/>
      <c r="G23" s="171"/>
      <c r="H23" s="171"/>
      <c r="I23" s="72" t="s">
        <v>14</v>
      </c>
      <c r="J23" s="72" t="s">
        <v>13</v>
      </c>
      <c r="K23" s="72" t="s">
        <v>12</v>
      </c>
      <c r="L23" s="73" t="s">
        <v>11</v>
      </c>
      <c r="M23" s="42" t="s">
        <v>10</v>
      </c>
      <c r="N23" s="41" t="s">
        <v>9</v>
      </c>
      <c r="O23" s="171"/>
      <c r="P23" s="171"/>
      <c r="Q23" s="217"/>
      <c r="R23" s="3"/>
      <c r="S23" s="3"/>
      <c r="T23" s="5"/>
      <c r="U23" s="216"/>
      <c r="V23" s="216"/>
      <c r="X23" s="6"/>
      <c r="Z23" s="17"/>
      <c r="AA23" s="6"/>
      <c r="AB23" s="3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21.75" customHeight="1">
      <c r="B24" s="150" t="s">
        <v>92</v>
      </c>
      <c r="C24" s="287" t="s">
        <v>159</v>
      </c>
      <c r="D24" s="68" t="s">
        <v>40</v>
      </c>
      <c r="E24" s="239" t="s">
        <v>115</v>
      </c>
      <c r="F24" s="74">
        <v>1</v>
      </c>
      <c r="G24" s="68" t="s">
        <v>40</v>
      </c>
      <c r="H24" s="99">
        <v>50000000</v>
      </c>
      <c r="I24" s="28"/>
      <c r="J24" s="105"/>
      <c r="K24" s="27"/>
      <c r="L24" s="25"/>
      <c r="M24" s="40"/>
      <c r="N24" s="40"/>
      <c r="O24" s="230">
        <f>+F25/F24</f>
        <v>0</v>
      </c>
      <c r="P24" s="230">
        <f>+H25/H24</f>
        <v>0</v>
      </c>
      <c r="Q24" s="231" t="e">
        <f>+(O24*O24)/P24</f>
        <v>#DIV/0!</v>
      </c>
      <c r="T24" s="5"/>
      <c r="U24" s="216"/>
      <c r="V24" s="216"/>
      <c r="X24" s="4"/>
      <c r="Z24" s="37"/>
      <c r="AA24" s="6"/>
      <c r="AB24" s="34"/>
    </row>
    <row r="25" spans="2:251" ht="22.5" customHeight="1">
      <c r="B25" s="149"/>
      <c r="C25" s="287"/>
      <c r="D25" s="68" t="s">
        <v>2</v>
      </c>
      <c r="E25" s="240"/>
      <c r="F25" s="74"/>
      <c r="G25" s="68" t="s">
        <v>42</v>
      </c>
      <c r="H25" s="99"/>
      <c r="I25" s="28"/>
      <c r="J25" s="105"/>
      <c r="K25" s="27"/>
      <c r="L25" s="25"/>
      <c r="M25" s="40"/>
      <c r="N25" s="40"/>
      <c r="O25" s="230"/>
      <c r="P25" s="230"/>
      <c r="Q25" s="231"/>
      <c r="T25" s="5"/>
      <c r="U25" s="66"/>
      <c r="V25" s="66"/>
      <c r="X25" s="4"/>
      <c r="Z25" s="37"/>
      <c r="AA25" s="6"/>
      <c r="AB25" s="34"/>
    </row>
    <row r="26" spans="2:251" ht="19.5" customHeight="1">
      <c r="B26" s="149"/>
      <c r="C26" s="229" t="s">
        <v>160</v>
      </c>
      <c r="D26" s="68" t="s">
        <v>3</v>
      </c>
      <c r="E26" s="239" t="s">
        <v>116</v>
      </c>
      <c r="F26" s="33"/>
      <c r="G26" s="68" t="s">
        <v>3</v>
      </c>
      <c r="H26" s="99"/>
      <c r="I26" s="28"/>
      <c r="J26" s="106"/>
      <c r="K26" s="27"/>
      <c r="L26" s="21"/>
      <c r="M26" s="32"/>
      <c r="N26" s="32"/>
      <c r="O26" s="142"/>
      <c r="P26" s="142"/>
      <c r="Q26" s="144"/>
      <c r="X26" s="36"/>
      <c r="Z26" s="37"/>
      <c r="AA26" s="6"/>
      <c r="AB26" s="34"/>
    </row>
    <row r="27" spans="2:251" ht="27" customHeight="1">
      <c r="B27" s="149"/>
      <c r="C27" s="226"/>
      <c r="D27" s="68" t="s">
        <v>2</v>
      </c>
      <c r="E27" s="242"/>
      <c r="F27" s="35"/>
      <c r="G27" s="68" t="s">
        <v>42</v>
      </c>
      <c r="H27" s="99"/>
      <c r="I27" s="23"/>
      <c r="J27" s="106"/>
      <c r="K27" s="27"/>
      <c r="L27" s="21"/>
      <c r="M27" s="39"/>
      <c r="N27" s="38"/>
      <c r="O27" s="143"/>
      <c r="P27" s="143"/>
      <c r="Q27" s="145"/>
      <c r="X27" s="36"/>
      <c r="Z27" s="37"/>
      <c r="AA27" s="6"/>
      <c r="AB27" s="34"/>
    </row>
    <row r="28" spans="2:251" ht="26.25" customHeight="1">
      <c r="B28" s="150" t="s">
        <v>93</v>
      </c>
      <c r="C28" s="226" t="s">
        <v>161</v>
      </c>
      <c r="D28" s="68" t="s">
        <v>3</v>
      </c>
      <c r="E28" s="239" t="s">
        <v>116</v>
      </c>
      <c r="F28" s="33">
        <v>1</v>
      </c>
      <c r="G28" s="68" t="s">
        <v>3</v>
      </c>
      <c r="H28" s="99">
        <v>200000000</v>
      </c>
      <c r="I28" s="28"/>
      <c r="J28" s="105"/>
      <c r="K28" s="27"/>
      <c r="L28" s="25"/>
      <c r="M28" s="32"/>
      <c r="N28" s="32"/>
      <c r="O28" s="227"/>
      <c r="P28" s="227"/>
      <c r="Q28" s="228"/>
      <c r="X28" s="36"/>
    </row>
    <row r="29" spans="2:251" ht="27" customHeight="1">
      <c r="B29" s="149"/>
      <c r="C29" s="226"/>
      <c r="D29" s="68" t="s">
        <v>2</v>
      </c>
      <c r="E29" s="242"/>
      <c r="F29" s="35"/>
      <c r="G29" s="68" t="s">
        <v>42</v>
      </c>
      <c r="H29" s="99"/>
      <c r="I29" s="23"/>
      <c r="J29" s="105"/>
      <c r="K29" s="27"/>
      <c r="L29" s="25"/>
      <c r="M29" s="25"/>
      <c r="N29" s="20"/>
      <c r="O29" s="227"/>
      <c r="P29" s="227"/>
      <c r="Q29" s="228"/>
      <c r="AB29" s="34"/>
    </row>
    <row r="30" spans="2:251" ht="25.5" customHeight="1">
      <c r="B30" s="149"/>
      <c r="C30" s="226" t="s">
        <v>162</v>
      </c>
      <c r="D30" s="68" t="s">
        <v>3</v>
      </c>
      <c r="E30" s="239" t="s">
        <v>116</v>
      </c>
      <c r="F30" s="33"/>
      <c r="G30" s="68" t="s">
        <v>3</v>
      </c>
      <c r="H30" s="99"/>
      <c r="I30" s="28"/>
      <c r="J30" s="105"/>
      <c r="K30" s="27"/>
      <c r="L30" s="25"/>
      <c r="M30" s="32"/>
      <c r="N30" s="32"/>
      <c r="O30" s="227"/>
      <c r="P30" s="227"/>
      <c r="Q30" s="228"/>
    </row>
    <row r="31" spans="2:251" ht="42" customHeight="1">
      <c r="B31" s="149"/>
      <c r="C31" s="226"/>
      <c r="D31" s="68" t="s">
        <v>2</v>
      </c>
      <c r="E31" s="242"/>
      <c r="F31" s="24"/>
      <c r="G31" s="68" t="s">
        <v>42</v>
      </c>
      <c r="H31" s="99"/>
      <c r="I31" s="25"/>
      <c r="J31" s="105"/>
      <c r="K31" s="27"/>
      <c r="L31" s="25"/>
      <c r="M31" s="25"/>
      <c r="N31" s="20"/>
      <c r="O31" s="227"/>
      <c r="P31" s="227"/>
      <c r="Q31" s="228"/>
    </row>
    <row r="32" spans="2:251" ht="15.75">
      <c r="B32" s="228"/>
      <c r="C32" s="241" t="s">
        <v>8</v>
      </c>
      <c r="D32" s="68" t="s">
        <v>3</v>
      </c>
      <c r="E32" s="239"/>
      <c r="F32" s="24"/>
      <c r="G32" s="68" t="s">
        <v>3</v>
      </c>
      <c r="H32" s="98">
        <f>+H24+H28</f>
        <v>250000000</v>
      </c>
      <c r="I32" s="26"/>
      <c r="J32" s="105"/>
      <c r="K32" s="25"/>
      <c r="L32" s="25"/>
      <c r="M32" s="25"/>
      <c r="N32" s="20"/>
      <c r="O32" s="227"/>
      <c r="P32" s="227"/>
      <c r="Q32" s="228"/>
    </row>
    <row r="33" spans="2:53" ht="15.75">
      <c r="B33" s="228"/>
      <c r="C33" s="241"/>
      <c r="D33" s="68" t="s">
        <v>2</v>
      </c>
      <c r="E33" s="242"/>
      <c r="F33" s="24"/>
      <c r="G33" s="68" t="s">
        <v>42</v>
      </c>
      <c r="H33" s="99"/>
      <c r="I33" s="21"/>
      <c r="J33" s="106"/>
      <c r="K33" s="22"/>
      <c r="L33" s="21"/>
      <c r="M33" s="21"/>
      <c r="N33" s="20"/>
      <c r="O33" s="227"/>
      <c r="P33" s="227"/>
      <c r="Q33" s="228"/>
    </row>
    <row r="34" spans="2:53">
      <c r="D34" s="19"/>
      <c r="H34" s="18"/>
      <c r="I34" s="15"/>
      <c r="J34" s="17"/>
      <c r="K34" s="17"/>
      <c r="L34" s="17"/>
      <c r="M34" s="16"/>
      <c r="N34" s="16"/>
      <c r="O34" s="15"/>
      <c r="P34" s="13"/>
      <c r="Q34" s="14"/>
      <c r="R34" s="13"/>
    </row>
    <row r="35" spans="2:53" ht="31.5">
      <c r="B35" s="260" t="s">
        <v>44</v>
      </c>
      <c r="C35" s="260"/>
      <c r="D35" s="264" t="s">
        <v>7</v>
      </c>
      <c r="E35" s="264"/>
      <c r="F35" s="264"/>
      <c r="G35" s="264"/>
      <c r="H35" s="264"/>
      <c r="I35" s="264"/>
      <c r="J35" s="76" t="s">
        <v>45</v>
      </c>
      <c r="K35" s="264" t="s">
        <v>46</v>
      </c>
      <c r="L35" s="264"/>
      <c r="M35" s="257" t="s">
        <v>6</v>
      </c>
      <c r="N35" s="258"/>
      <c r="O35" s="258"/>
      <c r="P35" s="258"/>
      <c r="Q35" s="258"/>
    </row>
    <row r="36" spans="2:53" ht="26.25" customHeight="1">
      <c r="B36" s="261" t="s">
        <v>72</v>
      </c>
      <c r="C36" s="253"/>
      <c r="D36" s="265" t="s">
        <v>73</v>
      </c>
      <c r="E36" s="266"/>
      <c r="F36" s="266"/>
      <c r="G36" s="266"/>
      <c r="H36" s="266"/>
      <c r="I36" s="267"/>
      <c r="J36" s="262" t="s">
        <v>52</v>
      </c>
      <c r="K36" s="12" t="s">
        <v>3</v>
      </c>
      <c r="L36" s="70"/>
      <c r="M36" s="259" t="s">
        <v>67</v>
      </c>
      <c r="N36" s="259"/>
      <c r="O36" s="259"/>
      <c r="P36" s="259"/>
      <c r="Q36" s="259"/>
    </row>
    <row r="37" spans="2:53" ht="18" customHeight="1">
      <c r="B37" s="254"/>
      <c r="C37" s="256"/>
      <c r="D37" s="268"/>
      <c r="E37" s="269"/>
      <c r="F37" s="269"/>
      <c r="G37" s="269"/>
      <c r="H37" s="269"/>
      <c r="I37" s="270"/>
      <c r="J37" s="262"/>
      <c r="K37" s="12" t="s">
        <v>2</v>
      </c>
      <c r="L37" s="69"/>
      <c r="M37" s="259"/>
      <c r="N37" s="259"/>
      <c r="O37" s="259"/>
      <c r="P37" s="259"/>
      <c r="Q37" s="259"/>
    </row>
    <row r="38" spans="2:53" ht="18.75" customHeight="1">
      <c r="B38" s="247"/>
      <c r="C38" s="248"/>
      <c r="D38" s="271" t="s">
        <v>5</v>
      </c>
      <c r="E38" s="272"/>
      <c r="F38" s="272"/>
      <c r="G38" s="272"/>
      <c r="H38" s="272"/>
      <c r="I38" s="273"/>
      <c r="J38" s="263"/>
      <c r="K38" s="12" t="s">
        <v>3</v>
      </c>
      <c r="L38" s="71"/>
      <c r="M38" s="245" t="s">
        <v>4</v>
      </c>
      <c r="N38" s="245"/>
      <c r="O38" s="245"/>
      <c r="P38" s="245"/>
      <c r="Q38" s="245"/>
    </row>
    <row r="39" spans="2:53" ht="14.25" customHeight="1">
      <c r="B39" s="249"/>
      <c r="C39" s="250"/>
      <c r="D39" s="274"/>
      <c r="E39" s="275"/>
      <c r="F39" s="275"/>
      <c r="G39" s="275"/>
      <c r="H39" s="275"/>
      <c r="I39" s="276"/>
      <c r="J39" s="263"/>
      <c r="K39" s="12" t="s">
        <v>2</v>
      </c>
      <c r="L39" s="69"/>
      <c r="M39" s="245"/>
      <c r="N39" s="245"/>
      <c r="O39" s="245"/>
      <c r="P39" s="245"/>
      <c r="Q39" s="245"/>
    </row>
    <row r="40" spans="2:53" ht="15.75">
      <c r="B40" s="247"/>
      <c r="C40" s="248"/>
      <c r="D40" s="271" t="s">
        <v>5</v>
      </c>
      <c r="E40" s="272"/>
      <c r="F40" s="272"/>
      <c r="G40" s="272"/>
      <c r="H40" s="272"/>
      <c r="I40" s="273"/>
      <c r="J40" s="263"/>
      <c r="K40" s="12" t="s">
        <v>3</v>
      </c>
      <c r="L40" s="69"/>
      <c r="M40" s="246"/>
      <c r="N40" s="246"/>
      <c r="O40" s="246"/>
      <c r="P40" s="246"/>
      <c r="Q40" s="246"/>
    </row>
    <row r="41" spans="2:53" ht="15.75">
      <c r="B41" s="249"/>
      <c r="C41" s="250"/>
      <c r="D41" s="274"/>
      <c r="E41" s="275"/>
      <c r="F41" s="275"/>
      <c r="G41" s="275"/>
      <c r="H41" s="275"/>
      <c r="I41" s="276"/>
      <c r="J41" s="263"/>
      <c r="K41" s="12" t="s">
        <v>2</v>
      </c>
      <c r="L41" s="69"/>
      <c r="M41" s="246"/>
      <c r="N41" s="246"/>
      <c r="O41" s="246"/>
      <c r="P41" s="246"/>
      <c r="Q41" s="246"/>
    </row>
    <row r="42" spans="2:53" ht="15" customHeight="1">
      <c r="B42" s="251" t="s">
        <v>1</v>
      </c>
      <c r="C42" s="252"/>
      <c r="D42" s="252"/>
      <c r="E42" s="252"/>
      <c r="F42" s="252"/>
      <c r="G42" s="252"/>
      <c r="H42" s="252"/>
      <c r="I42" s="252"/>
      <c r="J42" s="252"/>
      <c r="K42" s="252"/>
      <c r="L42" s="253"/>
      <c r="M42" s="245" t="s">
        <v>0</v>
      </c>
      <c r="N42" s="245"/>
      <c r="O42" s="245"/>
      <c r="P42" s="245"/>
      <c r="Q42" s="245"/>
    </row>
    <row r="43" spans="2:53" ht="29.25" customHeight="1">
      <c r="B43" s="254"/>
      <c r="C43" s="255"/>
      <c r="D43" s="255"/>
      <c r="E43" s="255"/>
      <c r="F43" s="255"/>
      <c r="G43" s="255"/>
      <c r="H43" s="255"/>
      <c r="I43" s="255"/>
      <c r="J43" s="255"/>
      <c r="K43" s="255"/>
      <c r="L43" s="256"/>
      <c r="M43" s="245"/>
      <c r="N43" s="245"/>
      <c r="O43" s="245"/>
      <c r="P43" s="245"/>
      <c r="Q43" s="245"/>
    </row>
    <row r="44" spans="2:53">
      <c r="M44" s="11"/>
      <c r="N44" s="11"/>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sheetData>
  <mergeCells count="97">
    <mergeCell ref="C6:Q6"/>
    <mergeCell ref="D7:Q7"/>
    <mergeCell ref="D8:Q8"/>
    <mergeCell ref="D14:I14"/>
    <mergeCell ref="B13:C13"/>
    <mergeCell ref="D13:I13"/>
    <mergeCell ref="N13:P13"/>
    <mergeCell ref="D11:I11"/>
    <mergeCell ref="N11:P11"/>
    <mergeCell ref="B21:B23"/>
    <mergeCell ref="C21:C23"/>
    <mergeCell ref="D21:D23"/>
    <mergeCell ref="E21:E23"/>
    <mergeCell ref="F21:F23"/>
    <mergeCell ref="G21:G23"/>
    <mergeCell ref="N14:P14"/>
    <mergeCell ref="H21:H23"/>
    <mergeCell ref="I21:L22"/>
    <mergeCell ref="M21:N22"/>
    <mergeCell ref="O21:Q21"/>
    <mergeCell ref="B2:C5"/>
    <mergeCell ref="D2:K3"/>
    <mergeCell ref="L2:O2"/>
    <mergeCell ref="P2:Q5"/>
    <mergeCell ref="L3:O3"/>
    <mergeCell ref="D4:K5"/>
    <mergeCell ref="L4:O4"/>
    <mergeCell ref="L5:O5"/>
    <mergeCell ref="U11:W11"/>
    <mergeCell ref="B9:C9"/>
    <mergeCell ref="D9:I9"/>
    <mergeCell ref="J9:L14"/>
    <mergeCell ref="M9:Q9"/>
    <mergeCell ref="B12:C12"/>
    <mergeCell ref="D12:I12"/>
    <mergeCell ref="N12:P12"/>
    <mergeCell ref="U12:W12"/>
    <mergeCell ref="U14:V14"/>
    <mergeCell ref="U13:W13"/>
    <mergeCell ref="T9:X9"/>
    <mergeCell ref="B10:C10"/>
    <mergeCell ref="D10:I10"/>
    <mergeCell ref="N10:P10"/>
    <mergeCell ref="B11:C11"/>
    <mergeCell ref="U21:V21"/>
    <mergeCell ref="O22:O23"/>
    <mergeCell ref="P22:P23"/>
    <mergeCell ref="Q22:Q23"/>
    <mergeCell ref="U22:V22"/>
    <mergeCell ref="U23:V23"/>
    <mergeCell ref="B24:B27"/>
    <mergeCell ref="C24:C25"/>
    <mergeCell ref="E24:E25"/>
    <mergeCell ref="O24:O25"/>
    <mergeCell ref="P24:P25"/>
    <mergeCell ref="E26:E27"/>
    <mergeCell ref="U24:V24"/>
    <mergeCell ref="C26:C27"/>
    <mergeCell ref="O26:O27"/>
    <mergeCell ref="P26:P27"/>
    <mergeCell ref="Q26:Q27"/>
    <mergeCell ref="Q24:Q25"/>
    <mergeCell ref="B28:B31"/>
    <mergeCell ref="C28:C29"/>
    <mergeCell ref="O28:O29"/>
    <mergeCell ref="P28:P29"/>
    <mergeCell ref="Q28:Q29"/>
    <mergeCell ref="C30:C31"/>
    <mergeCell ref="O30:O31"/>
    <mergeCell ref="P30:P31"/>
    <mergeCell ref="Q30:Q31"/>
    <mergeCell ref="E28:E29"/>
    <mergeCell ref="E30:E31"/>
    <mergeCell ref="P32:P33"/>
    <mergeCell ref="B35:C35"/>
    <mergeCell ref="D35:I35"/>
    <mergeCell ref="K35:L35"/>
    <mergeCell ref="M35:Q35"/>
    <mergeCell ref="Q32:Q33"/>
    <mergeCell ref="B32:B33"/>
    <mergeCell ref="C32:C33"/>
    <mergeCell ref="E32:E33"/>
    <mergeCell ref="O32:O33"/>
    <mergeCell ref="B36:C37"/>
    <mergeCell ref="D36:I37"/>
    <mergeCell ref="J36:J37"/>
    <mergeCell ref="M36:Q37"/>
    <mergeCell ref="B42:L43"/>
    <mergeCell ref="M42:Q43"/>
    <mergeCell ref="B38:C39"/>
    <mergeCell ref="D38:I39"/>
    <mergeCell ref="J38:J39"/>
    <mergeCell ref="M38:Q39"/>
    <mergeCell ref="B40:C41"/>
    <mergeCell ref="D40:I41"/>
    <mergeCell ref="J40:J41"/>
    <mergeCell ref="M40:Q4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1"/>
  <sheetViews>
    <sheetView topLeftCell="A12" zoomScale="70" zoomScaleNormal="70" workbookViewId="0">
      <selection activeCell="E22" sqref="E22:E23"/>
    </sheetView>
  </sheetViews>
  <sheetFormatPr baseColWidth="10" defaultColWidth="12.5703125" defaultRowHeight="15"/>
  <cols>
    <col min="1" max="1" width="6.7109375" style="1" customWidth="1"/>
    <col min="2" max="2" width="57.5703125" style="1" customWidth="1"/>
    <col min="3" max="3" width="96" style="1" customWidth="1"/>
    <col min="4" max="4" width="16.85546875" style="1" customWidth="1"/>
    <col min="5" max="5" width="22.570312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54</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74</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207</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184</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124" t="s">
        <v>208</v>
      </c>
      <c r="C15" s="124" t="s">
        <v>193</v>
      </c>
      <c r="D15" s="96"/>
      <c r="E15" s="96"/>
      <c r="F15" s="96"/>
      <c r="G15" s="96"/>
      <c r="H15" s="96"/>
      <c r="I15" s="96"/>
      <c r="J15" s="96"/>
      <c r="K15" s="96"/>
      <c r="L15" s="89"/>
      <c r="M15" s="53"/>
      <c r="N15" s="90"/>
      <c r="O15" s="91"/>
      <c r="P15" s="92"/>
      <c r="Q15" s="52"/>
      <c r="R15" s="51"/>
      <c r="T15" s="50"/>
      <c r="U15" s="49"/>
      <c r="V15" s="49"/>
      <c r="W15" s="49"/>
      <c r="X15" s="48"/>
      <c r="Y15" s="47"/>
      <c r="Z15" s="46"/>
      <c r="AA15" s="45"/>
      <c r="AB15" s="44"/>
    </row>
    <row r="16" spans="2:28" s="43" customFormat="1" ht="28.5" customHeight="1">
      <c r="B16" s="124" t="s">
        <v>209</v>
      </c>
      <c r="C16" s="124" t="s">
        <v>193</v>
      </c>
      <c r="D16" s="96"/>
      <c r="E16" s="96"/>
      <c r="F16" s="96"/>
      <c r="G16" s="96"/>
      <c r="H16" s="96"/>
      <c r="I16" s="96"/>
      <c r="J16" s="96"/>
      <c r="K16" s="96"/>
      <c r="L16" s="89"/>
      <c r="M16" s="53"/>
      <c r="N16" s="90"/>
      <c r="O16" s="91"/>
      <c r="P16" s="92"/>
      <c r="Q16" s="52"/>
      <c r="R16" s="51"/>
      <c r="T16" s="50"/>
      <c r="U16" s="49"/>
      <c r="V16" s="49"/>
      <c r="W16" s="49"/>
      <c r="X16" s="48"/>
      <c r="Y16" s="47"/>
      <c r="Z16" s="46"/>
      <c r="AA16" s="45"/>
      <c r="AB16" s="44"/>
    </row>
    <row r="17" spans="2:251" s="43" customFormat="1" ht="28.5" customHeight="1">
      <c r="B17" s="93"/>
      <c r="C17" s="93"/>
      <c r="D17" s="96"/>
      <c r="E17" s="96"/>
      <c r="F17" s="96"/>
      <c r="G17" s="96"/>
      <c r="H17" s="96"/>
      <c r="I17" s="96"/>
      <c r="J17" s="96"/>
      <c r="K17" s="96"/>
      <c r="L17" s="89"/>
      <c r="M17" s="53"/>
      <c r="N17" s="90"/>
      <c r="O17" s="91"/>
      <c r="P17" s="92"/>
      <c r="Q17" s="52"/>
      <c r="R17" s="51"/>
      <c r="T17" s="50"/>
      <c r="U17" s="49"/>
      <c r="V17" s="49"/>
      <c r="W17" s="49"/>
      <c r="X17" s="48"/>
      <c r="Y17" s="47"/>
      <c r="Z17" s="46"/>
      <c r="AA17" s="45"/>
      <c r="AB17" s="44"/>
    </row>
    <row r="18" spans="2:251" s="43" customFormat="1" ht="28.5" customHeight="1">
      <c r="B18" s="93"/>
      <c r="C18" s="93"/>
      <c r="D18" s="96"/>
      <c r="E18" s="96"/>
      <c r="F18" s="96"/>
      <c r="G18" s="96"/>
      <c r="H18" s="96"/>
      <c r="I18" s="96"/>
      <c r="J18" s="96"/>
      <c r="K18" s="96"/>
      <c r="L18" s="89"/>
      <c r="M18" s="53"/>
      <c r="N18" s="90"/>
      <c r="O18" s="91"/>
      <c r="P18" s="92"/>
      <c r="Q18" s="52"/>
      <c r="R18" s="51"/>
      <c r="T18" s="50"/>
      <c r="U18" s="49"/>
      <c r="V18" s="49"/>
      <c r="W18" s="49"/>
      <c r="X18" s="48"/>
      <c r="Y18" s="47"/>
      <c r="Z18" s="46"/>
      <c r="AA18" s="45"/>
      <c r="AB18" s="44"/>
    </row>
    <row r="19" spans="2:251" ht="28.5" customHeight="1">
      <c r="B19" s="173" t="s">
        <v>36</v>
      </c>
      <c r="C19" s="217" t="s">
        <v>34</v>
      </c>
      <c r="D19" s="171" t="s">
        <v>41</v>
      </c>
      <c r="E19" s="171" t="s">
        <v>20</v>
      </c>
      <c r="F19" s="171" t="s">
        <v>47</v>
      </c>
      <c r="G19" s="219" t="s">
        <v>43</v>
      </c>
      <c r="H19" s="171" t="s">
        <v>37</v>
      </c>
      <c r="I19" s="220" t="s">
        <v>35</v>
      </c>
      <c r="J19" s="221"/>
      <c r="K19" s="221"/>
      <c r="L19" s="222"/>
      <c r="M19" s="171" t="s">
        <v>19</v>
      </c>
      <c r="N19" s="171"/>
      <c r="O19" s="172" t="s">
        <v>18</v>
      </c>
      <c r="P19" s="172"/>
      <c r="Q19" s="172"/>
      <c r="R19" s="3"/>
      <c r="S19" s="3"/>
      <c r="T19" s="10"/>
      <c r="U19" s="216"/>
      <c r="V19" s="216"/>
      <c r="W19" s="3"/>
      <c r="X19" s="9"/>
      <c r="Y19" s="3"/>
      <c r="Z19" s="17"/>
      <c r="AA19" s="6"/>
      <c r="AB19" s="34"/>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3.75" customHeight="1">
      <c r="B20" s="174"/>
      <c r="C20" s="217"/>
      <c r="D20" s="171"/>
      <c r="E20" s="171"/>
      <c r="F20" s="171"/>
      <c r="G20" s="171"/>
      <c r="H20" s="171"/>
      <c r="I20" s="223"/>
      <c r="J20" s="224"/>
      <c r="K20" s="224"/>
      <c r="L20" s="225"/>
      <c r="M20" s="171"/>
      <c r="N20" s="171"/>
      <c r="O20" s="171" t="s">
        <v>17</v>
      </c>
      <c r="P20" s="171" t="s">
        <v>16</v>
      </c>
      <c r="Q20" s="217" t="s">
        <v>15</v>
      </c>
      <c r="R20" s="3"/>
      <c r="S20" s="3"/>
      <c r="T20" s="8"/>
      <c r="U20" s="216"/>
      <c r="V20" s="216"/>
      <c r="W20" s="3"/>
      <c r="X20" s="7"/>
      <c r="Y20" s="3"/>
      <c r="Z20" s="17"/>
      <c r="AA20" s="6"/>
      <c r="AB20" s="34"/>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175"/>
      <c r="C21" s="217"/>
      <c r="D21" s="171"/>
      <c r="E21" s="171"/>
      <c r="F21" s="171"/>
      <c r="G21" s="171"/>
      <c r="H21" s="171"/>
      <c r="I21" s="72" t="s">
        <v>14</v>
      </c>
      <c r="J21" s="72" t="s">
        <v>13</v>
      </c>
      <c r="K21" s="72" t="s">
        <v>12</v>
      </c>
      <c r="L21" s="73" t="s">
        <v>11</v>
      </c>
      <c r="M21" s="42" t="s">
        <v>10</v>
      </c>
      <c r="N21" s="41" t="s">
        <v>9</v>
      </c>
      <c r="O21" s="171"/>
      <c r="P21" s="171"/>
      <c r="Q21" s="217"/>
      <c r="R21" s="3"/>
      <c r="S21" s="3"/>
      <c r="T21" s="5"/>
      <c r="U21" s="216"/>
      <c r="V21" s="216"/>
      <c r="X21" s="6"/>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3" customHeight="1">
      <c r="B22" s="150" t="s">
        <v>94</v>
      </c>
      <c r="C22" s="82" t="s">
        <v>182</v>
      </c>
      <c r="D22" s="68" t="s">
        <v>40</v>
      </c>
      <c r="E22" s="239" t="s">
        <v>117</v>
      </c>
      <c r="F22" s="233">
        <v>200</v>
      </c>
      <c r="G22" s="68" t="s">
        <v>40</v>
      </c>
      <c r="H22" s="116">
        <v>2500000000</v>
      </c>
      <c r="I22" s="28"/>
      <c r="J22" s="84" t="s">
        <v>131</v>
      </c>
      <c r="K22" s="27"/>
      <c r="L22" s="25"/>
      <c r="M22" s="40"/>
      <c r="N22" s="40"/>
      <c r="O22" s="230">
        <f>+F23/F22</f>
        <v>0</v>
      </c>
      <c r="P22" s="230">
        <f>+H23/H22</f>
        <v>0</v>
      </c>
      <c r="Q22" s="231" t="e">
        <f>+(O22*O22)/P22</f>
        <v>#DIV/0!</v>
      </c>
      <c r="T22" s="5"/>
      <c r="U22" s="216"/>
      <c r="V22" s="216"/>
      <c r="X22" s="4"/>
      <c r="Z22" s="37"/>
      <c r="AA22" s="6"/>
      <c r="AB22" s="34"/>
    </row>
    <row r="23" spans="2:251" ht="29.25" customHeight="1">
      <c r="B23" s="149"/>
      <c r="C23" s="136" t="s">
        <v>183</v>
      </c>
      <c r="D23" s="68" t="s">
        <v>2</v>
      </c>
      <c r="E23" s="240"/>
      <c r="F23" s="234"/>
      <c r="G23" s="68" t="s">
        <v>42</v>
      </c>
      <c r="H23" s="99">
        <v>0</v>
      </c>
      <c r="I23" s="28"/>
      <c r="J23" s="84"/>
      <c r="K23" s="27"/>
      <c r="L23" s="25"/>
      <c r="M23" s="40"/>
      <c r="N23" s="40"/>
      <c r="O23" s="230"/>
      <c r="P23" s="230"/>
      <c r="Q23" s="231"/>
      <c r="T23" s="5"/>
      <c r="U23" s="66"/>
      <c r="V23" s="66"/>
      <c r="X23" s="4"/>
      <c r="Z23" s="37"/>
      <c r="AA23" s="6"/>
      <c r="AB23" s="34"/>
    </row>
    <row r="24" spans="2:251" ht="39.75" customHeight="1">
      <c r="B24" s="149"/>
      <c r="C24" s="289"/>
      <c r="D24" s="68" t="s">
        <v>3</v>
      </c>
      <c r="E24" s="239" t="s">
        <v>117</v>
      </c>
      <c r="F24" s="234"/>
      <c r="G24" s="68" t="s">
        <v>3</v>
      </c>
      <c r="H24" s="99"/>
      <c r="I24" s="28"/>
      <c r="J24" s="102"/>
      <c r="K24" s="27"/>
      <c r="L24" s="21"/>
      <c r="M24" s="32"/>
      <c r="N24" s="32"/>
      <c r="O24" s="142"/>
      <c r="P24" s="142"/>
      <c r="Q24" s="144"/>
      <c r="X24" s="36"/>
      <c r="Z24" s="37"/>
      <c r="AA24" s="6"/>
      <c r="AB24" s="34"/>
    </row>
    <row r="25" spans="2:251" ht="15.75">
      <c r="B25" s="149"/>
      <c r="C25" s="137"/>
      <c r="D25" s="68" t="s">
        <v>2</v>
      </c>
      <c r="E25" s="240"/>
      <c r="F25" s="235"/>
      <c r="G25" s="68" t="s">
        <v>42</v>
      </c>
      <c r="H25" s="99"/>
      <c r="I25" s="23"/>
      <c r="J25" s="102"/>
      <c r="K25" s="27"/>
      <c r="L25" s="21"/>
      <c r="M25" s="39"/>
      <c r="N25" s="38"/>
      <c r="O25" s="143"/>
      <c r="P25" s="143"/>
      <c r="Q25" s="145"/>
      <c r="X25" s="36"/>
      <c r="Z25" s="37"/>
      <c r="AA25" s="6"/>
      <c r="AB25" s="34"/>
    </row>
    <row r="26" spans="2:251" ht="15.75">
      <c r="B26" s="228"/>
      <c r="C26" s="241" t="s">
        <v>8</v>
      </c>
      <c r="D26" s="68" t="s">
        <v>3</v>
      </c>
      <c r="E26" s="239"/>
      <c r="F26" s="24"/>
      <c r="G26" s="68" t="s">
        <v>3</v>
      </c>
      <c r="H26" s="98"/>
      <c r="I26" s="26"/>
      <c r="J26" s="84"/>
      <c r="K26" s="25"/>
      <c r="L26" s="25"/>
      <c r="M26" s="25"/>
      <c r="N26" s="20"/>
      <c r="O26" s="227"/>
      <c r="P26" s="227"/>
      <c r="Q26" s="228"/>
    </row>
    <row r="27" spans="2:251" ht="15.75">
      <c r="B27" s="228"/>
      <c r="C27" s="241"/>
      <c r="D27" s="68" t="s">
        <v>2</v>
      </c>
      <c r="E27" s="242"/>
      <c r="F27" s="24"/>
      <c r="G27" s="68" t="s">
        <v>42</v>
      </c>
      <c r="H27" s="99"/>
      <c r="I27" s="21"/>
      <c r="J27" s="102"/>
      <c r="K27" s="22"/>
      <c r="L27" s="21"/>
      <c r="M27" s="21"/>
      <c r="N27" s="20"/>
      <c r="O27" s="227"/>
      <c r="P27" s="227"/>
      <c r="Q27" s="228"/>
    </row>
    <row r="28" spans="2:251">
      <c r="D28" s="19"/>
      <c r="H28" s="18"/>
      <c r="I28" s="15"/>
      <c r="J28" s="17"/>
      <c r="K28" s="17"/>
      <c r="L28" s="17"/>
      <c r="M28" s="16"/>
      <c r="N28" s="16"/>
      <c r="O28" s="15"/>
      <c r="P28" s="13"/>
      <c r="Q28" s="14"/>
      <c r="R28" s="13"/>
    </row>
    <row r="29" spans="2:251" ht="31.5">
      <c r="B29" s="260" t="s">
        <v>44</v>
      </c>
      <c r="C29" s="260"/>
      <c r="D29" s="264" t="s">
        <v>7</v>
      </c>
      <c r="E29" s="264"/>
      <c r="F29" s="264"/>
      <c r="G29" s="264"/>
      <c r="H29" s="264"/>
      <c r="I29" s="264"/>
      <c r="J29" s="76" t="s">
        <v>45</v>
      </c>
      <c r="K29" s="264" t="s">
        <v>46</v>
      </c>
      <c r="L29" s="264"/>
      <c r="M29" s="257" t="s">
        <v>6</v>
      </c>
      <c r="N29" s="258"/>
      <c r="O29" s="258"/>
      <c r="P29" s="258"/>
      <c r="Q29" s="258"/>
    </row>
    <row r="30" spans="2:251" ht="26.25" customHeight="1">
      <c r="B30" s="261" t="s">
        <v>75</v>
      </c>
      <c r="C30" s="253"/>
      <c r="D30" s="265" t="s">
        <v>76</v>
      </c>
      <c r="E30" s="266"/>
      <c r="F30" s="266"/>
      <c r="G30" s="266"/>
      <c r="H30" s="266"/>
      <c r="I30" s="267"/>
      <c r="J30" s="262" t="s">
        <v>52</v>
      </c>
      <c r="K30" s="12" t="s">
        <v>3</v>
      </c>
      <c r="L30" s="70"/>
      <c r="M30" s="259" t="s">
        <v>67</v>
      </c>
      <c r="N30" s="259"/>
      <c r="O30" s="259"/>
      <c r="P30" s="259"/>
      <c r="Q30" s="259"/>
    </row>
    <row r="31" spans="2:251" ht="18" customHeight="1">
      <c r="B31" s="254"/>
      <c r="C31" s="256"/>
      <c r="D31" s="268"/>
      <c r="E31" s="269"/>
      <c r="F31" s="269"/>
      <c r="G31" s="269"/>
      <c r="H31" s="269"/>
      <c r="I31" s="270"/>
      <c r="J31" s="262"/>
      <c r="K31" s="12" t="s">
        <v>2</v>
      </c>
      <c r="L31" s="69"/>
      <c r="M31" s="259"/>
      <c r="N31" s="259"/>
      <c r="O31" s="259"/>
      <c r="P31" s="259"/>
      <c r="Q31" s="259"/>
    </row>
    <row r="32" spans="2:251" ht="18.75" customHeight="1">
      <c r="B32" s="247"/>
      <c r="C32" s="248"/>
      <c r="D32" s="271" t="s">
        <v>5</v>
      </c>
      <c r="E32" s="272"/>
      <c r="F32" s="272"/>
      <c r="G32" s="272"/>
      <c r="H32" s="272"/>
      <c r="I32" s="273"/>
      <c r="J32" s="263"/>
      <c r="K32" s="12" t="s">
        <v>3</v>
      </c>
      <c r="L32" s="71"/>
      <c r="M32" s="245" t="s">
        <v>4</v>
      </c>
      <c r="N32" s="245"/>
      <c r="O32" s="245"/>
      <c r="P32" s="245"/>
      <c r="Q32" s="245"/>
    </row>
    <row r="33" spans="2:53" ht="14.25" customHeight="1">
      <c r="B33" s="249"/>
      <c r="C33" s="250"/>
      <c r="D33" s="274"/>
      <c r="E33" s="275"/>
      <c r="F33" s="275"/>
      <c r="G33" s="275"/>
      <c r="H33" s="275"/>
      <c r="I33" s="276"/>
      <c r="J33" s="263"/>
      <c r="K33" s="12" t="s">
        <v>2</v>
      </c>
      <c r="L33" s="69"/>
      <c r="M33" s="245"/>
      <c r="N33" s="245"/>
      <c r="O33" s="245"/>
      <c r="P33" s="245"/>
      <c r="Q33" s="245"/>
    </row>
    <row r="34" spans="2:53" ht="15.75">
      <c r="B34" s="247"/>
      <c r="C34" s="248"/>
      <c r="D34" s="271" t="s">
        <v>5</v>
      </c>
      <c r="E34" s="272"/>
      <c r="F34" s="272"/>
      <c r="G34" s="272"/>
      <c r="H34" s="272"/>
      <c r="I34" s="273"/>
      <c r="J34" s="263"/>
      <c r="K34" s="12" t="s">
        <v>3</v>
      </c>
      <c r="L34" s="69"/>
      <c r="M34" s="246"/>
      <c r="N34" s="246"/>
      <c r="O34" s="246"/>
      <c r="P34" s="246"/>
      <c r="Q34" s="246"/>
    </row>
    <row r="35" spans="2:53" ht="15.75">
      <c r="B35" s="249"/>
      <c r="C35" s="250"/>
      <c r="D35" s="274"/>
      <c r="E35" s="275"/>
      <c r="F35" s="275"/>
      <c r="G35" s="275"/>
      <c r="H35" s="275"/>
      <c r="I35" s="276"/>
      <c r="J35" s="263"/>
      <c r="K35" s="12" t="s">
        <v>2</v>
      </c>
      <c r="L35" s="69"/>
      <c r="M35" s="246"/>
      <c r="N35" s="246"/>
      <c r="O35" s="246"/>
      <c r="P35" s="246"/>
      <c r="Q35" s="246"/>
    </row>
    <row r="36" spans="2:53" ht="15" customHeight="1">
      <c r="B36" s="251" t="s">
        <v>1</v>
      </c>
      <c r="C36" s="252"/>
      <c r="D36" s="252"/>
      <c r="E36" s="252"/>
      <c r="F36" s="252"/>
      <c r="G36" s="252"/>
      <c r="H36" s="252"/>
      <c r="I36" s="252"/>
      <c r="J36" s="252"/>
      <c r="K36" s="252"/>
      <c r="L36" s="253"/>
      <c r="M36" s="245" t="s">
        <v>0</v>
      </c>
      <c r="N36" s="245"/>
      <c r="O36" s="245"/>
      <c r="P36" s="245"/>
      <c r="Q36" s="245"/>
    </row>
    <row r="37" spans="2:53" ht="29.25" customHeight="1">
      <c r="B37" s="254"/>
      <c r="C37" s="255"/>
      <c r="D37" s="255"/>
      <c r="E37" s="255"/>
      <c r="F37" s="255"/>
      <c r="G37" s="255"/>
      <c r="H37" s="255"/>
      <c r="I37" s="255"/>
      <c r="J37" s="255"/>
      <c r="K37" s="255"/>
      <c r="L37" s="256"/>
      <c r="M37" s="245"/>
      <c r="N37" s="245"/>
      <c r="O37" s="245"/>
      <c r="P37" s="245"/>
      <c r="Q37" s="245"/>
    </row>
    <row r="38" spans="2:53">
      <c r="M38" s="11"/>
      <c r="N38" s="11"/>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sheetData>
  <mergeCells count="86">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9:G21"/>
    <mergeCell ref="U12:W12"/>
    <mergeCell ref="B13:C13"/>
    <mergeCell ref="D13:I13"/>
    <mergeCell ref="N13:P13"/>
    <mergeCell ref="U13:W13"/>
    <mergeCell ref="D14:I14"/>
    <mergeCell ref="N14:P14"/>
    <mergeCell ref="U14:V14"/>
    <mergeCell ref="B19:B21"/>
    <mergeCell ref="C19:C21"/>
    <mergeCell ref="D19:D21"/>
    <mergeCell ref="E19:E21"/>
    <mergeCell ref="F19:F21"/>
    <mergeCell ref="H19:H21"/>
    <mergeCell ref="I19:L20"/>
    <mergeCell ref="M19:N20"/>
    <mergeCell ref="O19:Q19"/>
    <mergeCell ref="U19:V19"/>
    <mergeCell ref="O20:O21"/>
    <mergeCell ref="P20:P21"/>
    <mergeCell ref="Q20:Q21"/>
    <mergeCell ref="U20:V20"/>
    <mergeCell ref="U21:V21"/>
    <mergeCell ref="B22:B25"/>
    <mergeCell ref="E22:E23"/>
    <mergeCell ref="O22:O23"/>
    <mergeCell ref="P22:P23"/>
    <mergeCell ref="U22:V22"/>
    <mergeCell ref="E24:E25"/>
    <mergeCell ref="O24:O25"/>
    <mergeCell ref="P24:P25"/>
    <mergeCell ref="Q24:Q25"/>
    <mergeCell ref="Q22:Q23"/>
    <mergeCell ref="C23:C25"/>
    <mergeCell ref="F22:F25"/>
    <mergeCell ref="P26:P27"/>
    <mergeCell ref="B29:C29"/>
    <mergeCell ref="D29:I29"/>
    <mergeCell ref="K29:L29"/>
    <mergeCell ref="M29:Q29"/>
    <mergeCell ref="Q26:Q27"/>
    <mergeCell ref="B26:B27"/>
    <mergeCell ref="C26:C27"/>
    <mergeCell ref="E26:E27"/>
    <mergeCell ref="O26:O27"/>
    <mergeCell ref="B30:C31"/>
    <mergeCell ref="D30:I31"/>
    <mergeCell ref="J30:J31"/>
    <mergeCell ref="M30:Q31"/>
    <mergeCell ref="B36:L37"/>
    <mergeCell ref="M36:Q37"/>
    <mergeCell ref="B32:C33"/>
    <mergeCell ref="D32:I33"/>
    <mergeCell ref="J32:J33"/>
    <mergeCell ref="M32:Q33"/>
    <mergeCell ref="B34:C35"/>
    <mergeCell ref="D34:I35"/>
    <mergeCell ref="J34:J35"/>
    <mergeCell ref="M34:Q3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93"/>
  <sheetViews>
    <sheetView tabSelected="1" topLeftCell="A9" zoomScale="70" zoomScaleNormal="70" workbookViewId="0">
      <selection activeCell="B13" sqref="B13:C13"/>
    </sheetView>
  </sheetViews>
  <sheetFormatPr baseColWidth="10" defaultColWidth="12.5703125" defaultRowHeight="15"/>
  <cols>
    <col min="1" max="1" width="6.7109375" style="1" customWidth="1"/>
    <col min="2" max="2" width="73.28515625" style="1" customWidth="1"/>
    <col min="3" max="3" width="86.85546875" style="1" customWidth="1"/>
    <col min="4" max="4" width="16.85546875" style="1" customWidth="1"/>
    <col min="5" max="5" width="24" style="1" customWidth="1"/>
    <col min="6" max="6" width="16.7109375" style="1" customWidth="1"/>
    <col min="7" max="7" width="18" style="1" customWidth="1"/>
    <col min="8" max="8" width="22.85546875" style="127"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55</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77</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234</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74.25" customHeight="1">
      <c r="B13" s="167" t="s">
        <v>173</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93" t="s">
        <v>210</v>
      </c>
      <c r="C15" s="124" t="s">
        <v>211</v>
      </c>
      <c r="D15" s="51"/>
      <c r="E15" s="51"/>
      <c r="F15" s="51"/>
      <c r="G15" s="51"/>
      <c r="H15" s="128"/>
      <c r="I15" s="51"/>
      <c r="J15" s="51"/>
      <c r="K15" s="51"/>
      <c r="L15" s="51"/>
      <c r="M15" s="53"/>
      <c r="N15" s="90"/>
      <c r="O15" s="91"/>
      <c r="P15" s="92"/>
      <c r="Q15" s="52"/>
      <c r="R15" s="51"/>
      <c r="T15" s="50"/>
      <c r="U15" s="49"/>
      <c r="V15" s="49"/>
      <c r="W15" s="49"/>
      <c r="X15" s="48"/>
      <c r="Y15" s="47"/>
      <c r="Z15" s="46"/>
      <c r="AA15" s="45"/>
      <c r="AB15" s="44"/>
    </row>
    <row r="16" spans="2:28" s="43" customFormat="1" ht="28.5" customHeight="1">
      <c r="B16" s="93" t="s">
        <v>212</v>
      </c>
      <c r="C16" s="124" t="s">
        <v>213</v>
      </c>
      <c r="D16" s="51"/>
      <c r="E16" s="51"/>
      <c r="F16" s="51"/>
      <c r="G16" s="51"/>
      <c r="H16" s="128"/>
      <c r="I16" s="51"/>
      <c r="J16" s="51"/>
      <c r="K16" s="51"/>
      <c r="L16" s="51"/>
      <c r="M16" s="53"/>
      <c r="N16" s="90"/>
      <c r="O16" s="91"/>
      <c r="P16" s="92"/>
      <c r="Q16" s="52"/>
      <c r="R16" s="51"/>
      <c r="T16" s="50"/>
      <c r="U16" s="49"/>
      <c r="V16" s="49"/>
      <c r="W16" s="49"/>
      <c r="X16" s="48"/>
      <c r="Y16" s="47"/>
      <c r="Z16" s="46"/>
      <c r="AA16" s="45"/>
      <c r="AB16" s="44"/>
    </row>
    <row r="17" spans="2:251" s="43" customFormat="1" ht="28.5" customHeight="1">
      <c r="B17" s="93" t="s">
        <v>214</v>
      </c>
      <c r="C17" s="124" t="s">
        <v>192</v>
      </c>
      <c r="D17" s="51"/>
      <c r="E17" s="51"/>
      <c r="F17" s="51"/>
      <c r="G17" s="51"/>
      <c r="H17" s="128"/>
      <c r="I17" s="51"/>
      <c r="J17" s="51"/>
      <c r="K17" s="51"/>
      <c r="L17" s="51"/>
      <c r="M17" s="53"/>
      <c r="N17" s="90"/>
      <c r="O17" s="91"/>
      <c r="P17" s="92"/>
      <c r="Q17" s="52"/>
      <c r="R17" s="51"/>
      <c r="T17" s="50"/>
      <c r="U17" s="49"/>
      <c r="V17" s="49"/>
      <c r="W17" s="49"/>
      <c r="X17" s="48"/>
      <c r="Y17" s="47"/>
      <c r="Z17" s="46"/>
      <c r="AA17" s="45"/>
      <c r="AB17" s="44"/>
    </row>
    <row r="18" spans="2:251" s="43" customFormat="1" ht="28.5" customHeight="1">
      <c r="B18" s="93" t="s">
        <v>218</v>
      </c>
      <c r="C18" s="124" t="s">
        <v>215</v>
      </c>
      <c r="D18" s="51"/>
      <c r="E18" s="51"/>
      <c r="F18" s="51"/>
      <c r="G18" s="51"/>
      <c r="H18" s="128"/>
      <c r="I18" s="51"/>
      <c r="J18" s="51"/>
      <c r="K18" s="51"/>
      <c r="L18" s="51"/>
      <c r="M18" s="53"/>
      <c r="N18" s="90"/>
      <c r="O18" s="91"/>
      <c r="P18" s="92"/>
      <c r="Q18" s="52"/>
      <c r="R18" s="51"/>
      <c r="T18" s="50"/>
      <c r="U18" s="49"/>
      <c r="V18" s="49"/>
      <c r="W18" s="49"/>
      <c r="X18" s="48"/>
      <c r="Y18" s="47"/>
      <c r="Z18" s="46"/>
      <c r="AA18" s="45"/>
      <c r="AB18" s="44"/>
    </row>
    <row r="19" spans="2:251" s="43" customFormat="1" ht="28.5" customHeight="1">
      <c r="B19" s="93" t="s">
        <v>217</v>
      </c>
      <c r="C19" s="124" t="s">
        <v>216</v>
      </c>
      <c r="D19" s="51"/>
      <c r="E19" s="51"/>
      <c r="F19" s="51"/>
      <c r="G19" s="51"/>
      <c r="H19" s="128"/>
      <c r="I19" s="51"/>
      <c r="J19" s="51"/>
      <c r="K19" s="51"/>
      <c r="L19" s="51"/>
      <c r="M19" s="53"/>
      <c r="N19" s="90"/>
      <c r="O19" s="91"/>
      <c r="P19" s="92"/>
      <c r="Q19" s="52"/>
      <c r="R19" s="51"/>
      <c r="T19" s="50"/>
      <c r="U19" s="49"/>
      <c r="V19" s="49"/>
      <c r="W19" s="49"/>
      <c r="X19" s="48"/>
      <c r="Y19" s="47"/>
      <c r="Z19" s="46"/>
      <c r="AA19" s="45"/>
      <c r="AB19" s="44"/>
    </row>
    <row r="20" spans="2:251" s="43" customFormat="1" ht="28.5" customHeight="1">
      <c r="B20" s="93"/>
      <c r="C20" s="93"/>
      <c r="D20" s="51"/>
      <c r="E20" s="51"/>
      <c r="F20" s="51"/>
      <c r="G20" s="51"/>
      <c r="H20" s="128"/>
      <c r="I20" s="51"/>
      <c r="J20" s="51"/>
      <c r="K20" s="51"/>
      <c r="L20" s="51"/>
      <c r="M20" s="53"/>
      <c r="N20" s="90"/>
      <c r="O20" s="91"/>
      <c r="P20" s="92"/>
      <c r="Q20" s="52"/>
      <c r="R20" s="51"/>
      <c r="T20" s="50"/>
      <c r="U20" s="49"/>
      <c r="V20" s="49"/>
      <c r="W20" s="49"/>
      <c r="X20" s="48"/>
      <c r="Y20" s="47"/>
      <c r="Z20" s="46"/>
      <c r="AA20" s="45"/>
      <c r="AB20" s="44"/>
    </row>
    <row r="21" spans="2:251" ht="28.5" customHeight="1">
      <c r="B21" s="173" t="s">
        <v>36</v>
      </c>
      <c r="C21" s="217" t="s">
        <v>34</v>
      </c>
      <c r="D21" s="171" t="s">
        <v>41</v>
      </c>
      <c r="E21" s="171" t="s">
        <v>20</v>
      </c>
      <c r="F21" s="171" t="s">
        <v>47</v>
      </c>
      <c r="G21" s="219" t="s">
        <v>43</v>
      </c>
      <c r="H21" s="298" t="s">
        <v>37</v>
      </c>
      <c r="I21" s="220" t="s">
        <v>35</v>
      </c>
      <c r="J21" s="221"/>
      <c r="K21" s="221"/>
      <c r="L21" s="222"/>
      <c r="M21" s="171" t="s">
        <v>19</v>
      </c>
      <c r="N21" s="171"/>
      <c r="O21" s="172" t="s">
        <v>18</v>
      </c>
      <c r="P21" s="172"/>
      <c r="Q21" s="172"/>
      <c r="R21" s="3"/>
      <c r="S21" s="3"/>
      <c r="T21" s="10"/>
      <c r="U21" s="216"/>
      <c r="V21" s="216"/>
      <c r="W21" s="3"/>
      <c r="X21" s="9"/>
      <c r="Y21" s="3"/>
      <c r="Z21" s="17"/>
      <c r="AA21" s="6"/>
      <c r="AB21" s="3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3.75" customHeight="1">
      <c r="B22" s="174"/>
      <c r="C22" s="217"/>
      <c r="D22" s="171"/>
      <c r="E22" s="171"/>
      <c r="F22" s="171"/>
      <c r="G22" s="171"/>
      <c r="H22" s="298"/>
      <c r="I22" s="223"/>
      <c r="J22" s="224"/>
      <c r="K22" s="224"/>
      <c r="L22" s="225"/>
      <c r="M22" s="171"/>
      <c r="N22" s="171"/>
      <c r="O22" s="171" t="s">
        <v>17</v>
      </c>
      <c r="P22" s="171" t="s">
        <v>16</v>
      </c>
      <c r="Q22" s="217" t="s">
        <v>15</v>
      </c>
      <c r="R22" s="3"/>
      <c r="S22" s="3"/>
      <c r="T22" s="8"/>
      <c r="U22" s="216"/>
      <c r="V22" s="216"/>
      <c r="W22" s="3"/>
      <c r="X22" s="7"/>
      <c r="Y22" s="3"/>
      <c r="Z22" s="17"/>
      <c r="AA22" s="6"/>
      <c r="AB22" s="3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175"/>
      <c r="C23" s="217"/>
      <c r="D23" s="171"/>
      <c r="E23" s="171"/>
      <c r="F23" s="171"/>
      <c r="G23" s="171"/>
      <c r="H23" s="298"/>
      <c r="I23" s="72" t="s">
        <v>14</v>
      </c>
      <c r="J23" s="72" t="s">
        <v>13</v>
      </c>
      <c r="K23" s="72" t="s">
        <v>12</v>
      </c>
      <c r="L23" s="73" t="s">
        <v>11</v>
      </c>
      <c r="M23" s="42" t="s">
        <v>10</v>
      </c>
      <c r="N23" s="41" t="s">
        <v>9</v>
      </c>
      <c r="O23" s="171"/>
      <c r="P23" s="171"/>
      <c r="Q23" s="217"/>
      <c r="R23" s="3"/>
      <c r="S23" s="3"/>
      <c r="T23" s="5"/>
      <c r="U23" s="216"/>
      <c r="V23" s="216"/>
      <c r="X23" s="6"/>
      <c r="Z23" s="17"/>
      <c r="AA23" s="6"/>
      <c r="AB23" s="3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16.5" customHeight="1">
      <c r="B24" s="150" t="s">
        <v>95</v>
      </c>
      <c r="C24" s="136" t="s">
        <v>163</v>
      </c>
      <c r="D24" s="68" t="s">
        <v>40</v>
      </c>
      <c r="E24" s="279" t="s">
        <v>118</v>
      </c>
      <c r="F24" s="233">
        <v>150</v>
      </c>
      <c r="G24" s="68" t="s">
        <v>40</v>
      </c>
      <c r="H24" s="126">
        <v>5220000000</v>
      </c>
      <c r="I24" s="28"/>
      <c r="J24" s="105" t="s">
        <v>131</v>
      </c>
      <c r="K24" s="27"/>
      <c r="L24" s="25"/>
      <c r="M24" s="40"/>
      <c r="N24" s="40"/>
      <c r="O24" s="230">
        <f>+F25/F24</f>
        <v>0</v>
      </c>
      <c r="P24" s="230">
        <f>+H25/H24</f>
        <v>0</v>
      </c>
      <c r="Q24" s="231" t="e">
        <f>+(O24*O24)/P24</f>
        <v>#DIV/0!</v>
      </c>
      <c r="T24" s="5"/>
      <c r="U24" s="216"/>
      <c r="V24" s="216"/>
      <c r="X24" s="4"/>
      <c r="Z24" s="37"/>
      <c r="AA24" s="6"/>
      <c r="AB24" s="34"/>
    </row>
    <row r="25" spans="2:251" ht="24.75" customHeight="1">
      <c r="B25" s="149"/>
      <c r="C25" s="137"/>
      <c r="D25" s="68" t="s">
        <v>2</v>
      </c>
      <c r="E25" s="280"/>
      <c r="F25" s="234"/>
      <c r="G25" s="68" t="s">
        <v>42</v>
      </c>
      <c r="H25" s="126"/>
      <c r="I25" s="28"/>
      <c r="J25" s="105"/>
      <c r="K25" s="27"/>
      <c r="L25" s="25"/>
      <c r="M25" s="40"/>
      <c r="N25" s="40"/>
      <c r="O25" s="230"/>
      <c r="P25" s="230"/>
      <c r="Q25" s="231"/>
      <c r="T25" s="5"/>
      <c r="U25" s="66"/>
      <c r="V25" s="66"/>
      <c r="X25" s="4"/>
      <c r="Z25" s="37"/>
      <c r="AA25" s="6"/>
      <c r="AB25" s="34"/>
    </row>
    <row r="26" spans="2:251" ht="37.5" customHeight="1">
      <c r="B26" s="149"/>
      <c r="C26" s="136" t="s">
        <v>164</v>
      </c>
      <c r="D26" s="68" t="s">
        <v>3</v>
      </c>
      <c r="E26" s="279" t="s">
        <v>118</v>
      </c>
      <c r="F26" s="234"/>
      <c r="G26" s="68" t="s">
        <v>40</v>
      </c>
      <c r="H26" s="126"/>
      <c r="I26" s="28"/>
      <c r="J26" s="105"/>
      <c r="K26" s="27"/>
      <c r="L26" s="25"/>
      <c r="M26" s="32"/>
      <c r="N26" s="32"/>
      <c r="O26" s="86"/>
      <c r="P26" s="86"/>
      <c r="Q26" s="87"/>
      <c r="T26" s="5"/>
      <c r="U26" s="66"/>
      <c r="V26" s="66"/>
      <c r="X26" s="4"/>
      <c r="Z26" s="37"/>
      <c r="AA26" s="6"/>
      <c r="AB26" s="34"/>
    </row>
    <row r="27" spans="2:251" ht="37.5" customHeight="1">
      <c r="B27" s="149"/>
      <c r="C27" s="137"/>
      <c r="D27" s="68" t="s">
        <v>2</v>
      </c>
      <c r="E27" s="280"/>
      <c r="F27" s="235"/>
      <c r="G27" s="68" t="s">
        <v>42</v>
      </c>
      <c r="H27" s="126"/>
      <c r="I27" s="28"/>
      <c r="J27" s="105"/>
      <c r="K27" s="27"/>
      <c r="L27" s="25"/>
      <c r="M27" s="32"/>
      <c r="N27" s="32"/>
      <c r="O27" s="86"/>
      <c r="P27" s="86"/>
      <c r="Q27" s="87"/>
      <c r="T27" s="5"/>
      <c r="U27" s="66"/>
      <c r="V27" s="66"/>
      <c r="X27" s="4"/>
      <c r="Z27" s="37"/>
      <c r="AA27" s="6"/>
      <c r="AB27" s="34"/>
    </row>
    <row r="28" spans="2:251" ht="37.5" customHeight="1">
      <c r="B28" s="149"/>
      <c r="C28" s="136" t="s">
        <v>165</v>
      </c>
      <c r="D28" s="68" t="s">
        <v>3</v>
      </c>
      <c r="E28" s="292" t="s">
        <v>118</v>
      </c>
      <c r="F28" s="233">
        <v>20000</v>
      </c>
      <c r="G28" s="68" t="s">
        <v>40</v>
      </c>
      <c r="H28" s="126"/>
      <c r="I28" s="28"/>
      <c r="J28" s="105"/>
      <c r="K28" s="27"/>
      <c r="L28" s="25"/>
      <c r="M28" s="32"/>
      <c r="N28" s="32"/>
      <c r="O28" s="86"/>
      <c r="P28" s="86"/>
      <c r="Q28" s="87"/>
      <c r="T28" s="5"/>
      <c r="U28" s="66"/>
      <c r="V28" s="66"/>
      <c r="X28" s="4"/>
      <c r="Z28" s="37"/>
      <c r="AA28" s="6"/>
      <c r="AB28" s="34"/>
    </row>
    <row r="29" spans="2:251" ht="39.75" customHeight="1">
      <c r="B29" s="149"/>
      <c r="C29" s="137"/>
      <c r="D29" s="68" t="s">
        <v>2</v>
      </c>
      <c r="E29" s="293"/>
      <c r="F29" s="234"/>
      <c r="G29" s="68" t="s">
        <v>42</v>
      </c>
      <c r="H29" s="126"/>
      <c r="I29" s="28"/>
      <c r="J29" s="106"/>
      <c r="K29" s="27"/>
      <c r="L29" s="21"/>
      <c r="M29" s="32"/>
      <c r="N29" s="32"/>
      <c r="O29" s="142"/>
      <c r="P29" s="142"/>
      <c r="Q29" s="144"/>
      <c r="X29" s="36"/>
      <c r="Z29" s="37"/>
      <c r="AA29" s="6"/>
      <c r="AB29" s="34"/>
    </row>
    <row r="30" spans="2:251" ht="27" hidden="1" customHeight="1">
      <c r="B30" s="149"/>
      <c r="C30" s="88"/>
      <c r="D30" s="68" t="s">
        <v>2</v>
      </c>
      <c r="E30" s="122"/>
      <c r="F30" s="234"/>
      <c r="G30" s="68" t="s">
        <v>42</v>
      </c>
      <c r="H30" s="126"/>
      <c r="I30" s="23"/>
      <c r="J30" s="106"/>
      <c r="K30" s="27"/>
      <c r="L30" s="21"/>
      <c r="M30" s="39"/>
      <c r="N30" s="38"/>
      <c r="O30" s="143"/>
      <c r="P30" s="143"/>
      <c r="Q30" s="145"/>
      <c r="X30" s="36"/>
      <c r="Z30" s="37"/>
      <c r="AA30" s="6"/>
      <c r="AB30" s="34"/>
    </row>
    <row r="31" spans="2:251" ht="35.25" customHeight="1">
      <c r="B31" s="150" t="s">
        <v>96</v>
      </c>
      <c r="C31" s="136" t="s">
        <v>166</v>
      </c>
      <c r="D31" s="68" t="s">
        <v>3</v>
      </c>
      <c r="E31" s="292" t="s">
        <v>119</v>
      </c>
      <c r="F31" s="234"/>
      <c r="G31" s="68" t="s">
        <v>3</v>
      </c>
      <c r="H31" s="126">
        <v>651000000</v>
      </c>
      <c r="I31" s="28"/>
      <c r="J31" s="105" t="s">
        <v>131</v>
      </c>
      <c r="K31" s="27"/>
      <c r="L31" s="25"/>
      <c r="M31" s="32"/>
      <c r="N31" s="32"/>
      <c r="O31" s="227"/>
      <c r="P31" s="227"/>
      <c r="Q31" s="228"/>
      <c r="X31" s="36"/>
    </row>
    <row r="32" spans="2:251" ht="29.25" customHeight="1">
      <c r="B32" s="149"/>
      <c r="C32" s="137"/>
      <c r="D32" s="68" t="s">
        <v>2</v>
      </c>
      <c r="E32" s="294"/>
      <c r="F32" s="234"/>
      <c r="G32" s="68" t="s">
        <v>42</v>
      </c>
      <c r="H32" s="126"/>
      <c r="I32" s="23"/>
      <c r="J32" s="105"/>
      <c r="K32" s="27"/>
      <c r="L32" s="25"/>
      <c r="M32" s="25"/>
      <c r="N32" s="20"/>
      <c r="O32" s="227"/>
      <c r="P32" s="227"/>
      <c r="Q32" s="228"/>
      <c r="AB32" s="34"/>
    </row>
    <row r="33" spans="2:28" ht="21.75" customHeight="1">
      <c r="B33" s="149"/>
      <c r="C33" s="295" t="s">
        <v>167</v>
      </c>
      <c r="D33" s="68"/>
      <c r="E33" s="292" t="s">
        <v>119</v>
      </c>
      <c r="F33" s="234"/>
      <c r="G33" s="68" t="s">
        <v>3</v>
      </c>
      <c r="H33" s="126"/>
      <c r="I33" s="23"/>
      <c r="J33" s="105"/>
      <c r="K33" s="27"/>
      <c r="L33" s="25"/>
      <c r="M33" s="109"/>
      <c r="N33" s="38"/>
      <c r="O33" s="94"/>
      <c r="P33" s="94"/>
      <c r="Q33" s="95"/>
      <c r="AB33" s="34"/>
    </row>
    <row r="34" spans="2:28" ht="18.75" customHeight="1">
      <c r="B34" s="149"/>
      <c r="C34" s="296"/>
      <c r="D34" s="68" t="s">
        <v>3</v>
      </c>
      <c r="E34" s="293"/>
      <c r="F34" s="235"/>
      <c r="G34" s="68" t="s">
        <v>42</v>
      </c>
      <c r="H34" s="126"/>
      <c r="I34" s="28"/>
      <c r="J34" s="105"/>
      <c r="K34" s="27"/>
      <c r="L34" s="25"/>
      <c r="M34" s="32"/>
      <c r="N34" s="32"/>
      <c r="O34" s="227"/>
      <c r="P34" s="227"/>
      <c r="Q34" s="228"/>
    </row>
    <row r="35" spans="2:28" ht="0.75" customHeight="1">
      <c r="B35" s="149"/>
      <c r="C35" s="297"/>
      <c r="D35" s="68" t="s">
        <v>2</v>
      </c>
      <c r="E35" s="122"/>
      <c r="F35" s="24"/>
      <c r="G35" s="68" t="s">
        <v>42</v>
      </c>
      <c r="H35" s="126"/>
      <c r="I35" s="25"/>
      <c r="J35" s="105"/>
      <c r="K35" s="27"/>
      <c r="L35" s="25"/>
      <c r="M35" s="25"/>
      <c r="N35" s="20"/>
      <c r="O35" s="227"/>
      <c r="P35" s="227"/>
      <c r="Q35" s="228"/>
    </row>
    <row r="36" spans="2:28" ht="37.5" customHeight="1">
      <c r="B36" s="150" t="s">
        <v>97</v>
      </c>
      <c r="C36" s="290" t="s">
        <v>168</v>
      </c>
      <c r="D36" s="68" t="s">
        <v>3</v>
      </c>
      <c r="E36" s="292" t="s">
        <v>120</v>
      </c>
      <c r="F36" s="239">
        <v>2</v>
      </c>
      <c r="G36" s="68" t="s">
        <v>3</v>
      </c>
      <c r="H36" s="126">
        <v>5199000000</v>
      </c>
      <c r="I36" s="25"/>
      <c r="J36" s="105" t="s">
        <v>131</v>
      </c>
      <c r="K36" s="27"/>
      <c r="L36" s="31"/>
      <c r="M36" s="30"/>
      <c r="N36" s="30"/>
      <c r="O36" s="142"/>
      <c r="P36" s="142"/>
      <c r="Q36" s="144"/>
    </row>
    <row r="37" spans="2:28" ht="30.75" customHeight="1">
      <c r="B37" s="149"/>
      <c r="C37" s="291"/>
      <c r="D37" s="68" t="s">
        <v>2</v>
      </c>
      <c r="E37" s="294"/>
      <c r="F37" s="240"/>
      <c r="G37" s="68" t="s">
        <v>42</v>
      </c>
      <c r="H37" s="126"/>
      <c r="I37" s="21"/>
      <c r="J37" s="106"/>
      <c r="K37" s="27"/>
      <c r="L37" s="25"/>
      <c r="M37" s="21"/>
      <c r="N37" s="20"/>
      <c r="O37" s="143"/>
      <c r="P37" s="143"/>
      <c r="Q37" s="145"/>
    </row>
    <row r="38" spans="2:28" ht="18" customHeight="1">
      <c r="B38" s="149"/>
      <c r="C38" s="279" t="s">
        <v>167</v>
      </c>
      <c r="D38" s="68" t="s">
        <v>3</v>
      </c>
      <c r="E38" s="292" t="s">
        <v>120</v>
      </c>
      <c r="F38" s="240"/>
      <c r="G38" s="68" t="s">
        <v>3</v>
      </c>
      <c r="H38" s="126"/>
      <c r="I38" s="25"/>
      <c r="J38" s="105"/>
      <c r="K38" s="27"/>
      <c r="L38" s="25"/>
      <c r="M38" s="29"/>
      <c r="N38" s="29"/>
      <c r="O38" s="142"/>
      <c r="P38" s="142"/>
      <c r="Q38" s="144"/>
    </row>
    <row r="39" spans="2:28" ht="21.75" customHeight="1">
      <c r="B39" s="149"/>
      <c r="C39" s="280"/>
      <c r="D39" s="68" t="s">
        <v>2</v>
      </c>
      <c r="E39" s="294"/>
      <c r="F39" s="242"/>
      <c r="G39" s="68" t="s">
        <v>42</v>
      </c>
      <c r="H39" s="126"/>
      <c r="I39" s="21"/>
      <c r="J39" s="106"/>
      <c r="K39" s="27"/>
      <c r="L39" s="21"/>
      <c r="M39" s="21"/>
      <c r="N39" s="20"/>
      <c r="O39" s="143"/>
      <c r="P39" s="143"/>
      <c r="Q39" s="145"/>
    </row>
    <row r="40" spans="2:28" ht="33.75" customHeight="1">
      <c r="B40" s="150" t="s">
        <v>98</v>
      </c>
      <c r="C40" s="290" t="s">
        <v>169</v>
      </c>
      <c r="D40" s="68" t="s">
        <v>3</v>
      </c>
      <c r="E40" s="292" t="s">
        <v>121</v>
      </c>
      <c r="F40" s="239">
        <v>9</v>
      </c>
      <c r="G40" s="68" t="s">
        <v>3</v>
      </c>
      <c r="H40" s="131">
        <v>150000000</v>
      </c>
      <c r="I40" s="25"/>
      <c r="J40" s="105" t="s">
        <v>131</v>
      </c>
      <c r="K40" s="27"/>
      <c r="L40" s="31"/>
      <c r="M40" s="30"/>
      <c r="N40" s="30"/>
      <c r="O40" s="142"/>
      <c r="P40" s="142"/>
      <c r="Q40" s="144"/>
    </row>
    <row r="41" spans="2:28" ht="26.25" customHeight="1">
      <c r="B41" s="149"/>
      <c r="C41" s="291"/>
      <c r="D41" s="68" t="s">
        <v>2</v>
      </c>
      <c r="E41" s="294"/>
      <c r="F41" s="240"/>
      <c r="G41" s="68" t="s">
        <v>42</v>
      </c>
      <c r="H41" s="131"/>
      <c r="I41" s="21"/>
      <c r="J41" s="106"/>
      <c r="K41" s="27"/>
      <c r="L41" s="25"/>
      <c r="M41" s="21"/>
      <c r="N41" s="20"/>
      <c r="O41" s="143"/>
      <c r="P41" s="143"/>
      <c r="Q41" s="145"/>
    </row>
    <row r="42" spans="2:28" ht="18" customHeight="1">
      <c r="B42" s="149"/>
      <c r="C42" s="279" t="s">
        <v>170</v>
      </c>
      <c r="D42" s="68" t="s">
        <v>3</v>
      </c>
      <c r="E42" s="292" t="s">
        <v>121</v>
      </c>
      <c r="F42" s="240"/>
      <c r="G42" s="68" t="s">
        <v>3</v>
      </c>
      <c r="H42" s="131"/>
      <c r="I42" s="25"/>
      <c r="J42" s="105"/>
      <c r="K42" s="27"/>
      <c r="L42" s="25"/>
      <c r="M42" s="29"/>
      <c r="N42" s="29"/>
      <c r="O42" s="142"/>
      <c r="P42" s="142"/>
      <c r="Q42" s="144"/>
    </row>
    <row r="43" spans="2:28" ht="50.25" customHeight="1">
      <c r="B43" s="149"/>
      <c r="C43" s="280"/>
      <c r="D43" s="68" t="s">
        <v>2</v>
      </c>
      <c r="E43" s="294"/>
      <c r="F43" s="242"/>
      <c r="G43" s="68" t="s">
        <v>42</v>
      </c>
      <c r="H43" s="131"/>
      <c r="I43" s="21"/>
      <c r="J43" s="106"/>
      <c r="K43" s="27"/>
      <c r="L43" s="21"/>
      <c r="M43" s="21"/>
      <c r="N43" s="20"/>
      <c r="O43" s="143"/>
      <c r="P43" s="143"/>
      <c r="Q43" s="145"/>
    </row>
    <row r="44" spans="2:28" ht="18" customHeight="1">
      <c r="B44" s="148" t="s">
        <v>99</v>
      </c>
      <c r="C44" s="138" t="s">
        <v>171</v>
      </c>
      <c r="D44" s="68" t="s">
        <v>3</v>
      </c>
      <c r="E44" s="292" t="s">
        <v>122</v>
      </c>
      <c r="F44" s="239">
        <v>5</v>
      </c>
      <c r="G44" s="68" t="s">
        <v>3</v>
      </c>
      <c r="H44" s="126">
        <v>105000000</v>
      </c>
      <c r="I44" s="25"/>
      <c r="J44" s="105" t="s">
        <v>131</v>
      </c>
      <c r="K44" s="27"/>
      <c r="L44" s="31"/>
      <c r="M44" s="30"/>
      <c r="N44" s="30"/>
      <c r="O44" s="142"/>
      <c r="P44" s="142"/>
      <c r="Q44" s="144"/>
    </row>
    <row r="45" spans="2:28" ht="54.75" customHeight="1">
      <c r="B45" s="149"/>
      <c r="C45" s="139"/>
      <c r="D45" s="68" t="s">
        <v>2</v>
      </c>
      <c r="E45" s="293"/>
      <c r="F45" s="242"/>
      <c r="G45" s="68" t="s">
        <v>42</v>
      </c>
      <c r="H45" s="126"/>
      <c r="I45" s="21"/>
      <c r="J45" s="106"/>
      <c r="K45" s="27"/>
      <c r="L45" s="25"/>
      <c r="M45" s="21"/>
      <c r="N45" s="20"/>
      <c r="O45" s="143"/>
      <c r="P45" s="143"/>
      <c r="Q45" s="145"/>
    </row>
    <row r="46" spans="2:28" ht="18" customHeight="1">
      <c r="B46" s="148" t="s">
        <v>100</v>
      </c>
      <c r="C46" s="138" t="s">
        <v>172</v>
      </c>
      <c r="D46" s="68" t="s">
        <v>3</v>
      </c>
      <c r="E46" s="292" t="s">
        <v>123</v>
      </c>
      <c r="F46" s="239">
        <v>3</v>
      </c>
      <c r="G46" s="68" t="s">
        <v>3</v>
      </c>
      <c r="H46" s="126">
        <v>540000000</v>
      </c>
      <c r="I46" s="25"/>
      <c r="J46" s="105" t="s">
        <v>131</v>
      </c>
      <c r="K46" s="27"/>
      <c r="L46" s="31"/>
      <c r="M46" s="30"/>
      <c r="N46" s="30"/>
      <c r="O46" s="142"/>
      <c r="P46" s="142"/>
      <c r="Q46" s="144"/>
    </row>
    <row r="47" spans="2:28" ht="45" customHeight="1">
      <c r="B47" s="149"/>
      <c r="C47" s="139"/>
      <c r="D47" s="68" t="s">
        <v>2</v>
      </c>
      <c r="E47" s="293"/>
      <c r="F47" s="242"/>
      <c r="G47" s="68" t="s">
        <v>42</v>
      </c>
      <c r="H47" s="126"/>
      <c r="I47" s="21"/>
      <c r="J47" s="21"/>
      <c r="K47" s="27"/>
      <c r="L47" s="25"/>
      <c r="M47" s="21"/>
      <c r="N47" s="20"/>
      <c r="O47" s="143"/>
      <c r="P47" s="143"/>
      <c r="Q47" s="145"/>
    </row>
    <row r="48" spans="2:28" ht="15.75">
      <c r="B48" s="228"/>
      <c r="C48" s="241" t="s">
        <v>8</v>
      </c>
      <c r="D48" s="68" t="s">
        <v>3</v>
      </c>
      <c r="E48" s="239"/>
      <c r="F48" s="24"/>
      <c r="G48" s="68" t="s">
        <v>3</v>
      </c>
      <c r="H48" s="129">
        <f>+H24+H31+H36+H44+H46+H40</f>
        <v>11865000000</v>
      </c>
      <c r="I48" s="26"/>
      <c r="J48" s="25"/>
      <c r="K48" s="25"/>
      <c r="L48" s="25"/>
      <c r="M48" s="25"/>
      <c r="N48" s="20"/>
      <c r="O48" s="227"/>
      <c r="P48" s="227"/>
      <c r="Q48" s="228"/>
    </row>
    <row r="49" spans="2:53" ht="15.75">
      <c r="B49" s="228"/>
      <c r="C49" s="241"/>
      <c r="D49" s="68" t="s">
        <v>2</v>
      </c>
      <c r="E49" s="242"/>
      <c r="F49" s="24"/>
      <c r="G49" s="68" t="s">
        <v>42</v>
      </c>
      <c r="H49" s="126"/>
      <c r="I49" s="21"/>
      <c r="J49" s="21"/>
      <c r="K49" s="22"/>
      <c r="L49" s="21"/>
      <c r="M49" s="21"/>
      <c r="N49" s="20"/>
      <c r="O49" s="227"/>
      <c r="P49" s="227"/>
      <c r="Q49" s="228"/>
    </row>
    <row r="50" spans="2:53">
      <c r="D50" s="19"/>
      <c r="H50" s="130"/>
      <c r="I50" s="15"/>
      <c r="J50" s="17"/>
      <c r="K50" s="17"/>
      <c r="L50" s="17"/>
      <c r="M50" s="16"/>
      <c r="N50" s="16"/>
      <c r="O50" s="15"/>
      <c r="P50" s="13"/>
      <c r="Q50" s="14"/>
      <c r="R50" s="13"/>
    </row>
    <row r="51" spans="2:53" ht="31.5">
      <c r="B51" s="260" t="s">
        <v>44</v>
      </c>
      <c r="C51" s="260"/>
      <c r="D51" s="264" t="s">
        <v>7</v>
      </c>
      <c r="E51" s="264"/>
      <c r="F51" s="264"/>
      <c r="G51" s="264"/>
      <c r="H51" s="264"/>
      <c r="I51" s="264"/>
      <c r="J51" s="76" t="s">
        <v>45</v>
      </c>
      <c r="K51" s="264" t="s">
        <v>46</v>
      </c>
      <c r="L51" s="264"/>
      <c r="M51" s="257" t="s">
        <v>6</v>
      </c>
      <c r="N51" s="258"/>
      <c r="O51" s="258"/>
      <c r="P51" s="258"/>
      <c r="Q51" s="258"/>
    </row>
    <row r="52" spans="2:53" ht="26.25" customHeight="1">
      <c r="B52" s="261" t="s">
        <v>78</v>
      </c>
      <c r="C52" s="253"/>
      <c r="D52" s="265" t="s">
        <v>79</v>
      </c>
      <c r="E52" s="266"/>
      <c r="F52" s="266"/>
      <c r="G52" s="266"/>
      <c r="H52" s="266"/>
      <c r="I52" s="267"/>
      <c r="J52" s="262" t="s">
        <v>80</v>
      </c>
      <c r="K52" s="12" t="s">
        <v>3</v>
      </c>
      <c r="L52" s="70"/>
      <c r="M52" s="259" t="s">
        <v>67</v>
      </c>
      <c r="N52" s="259"/>
      <c r="O52" s="259"/>
      <c r="P52" s="259"/>
      <c r="Q52" s="259"/>
    </row>
    <row r="53" spans="2:53" ht="18" customHeight="1">
      <c r="B53" s="254"/>
      <c r="C53" s="256"/>
      <c r="D53" s="268"/>
      <c r="E53" s="269"/>
      <c r="F53" s="269"/>
      <c r="G53" s="269"/>
      <c r="H53" s="269"/>
      <c r="I53" s="270"/>
      <c r="J53" s="262"/>
      <c r="K53" s="12" t="s">
        <v>2</v>
      </c>
      <c r="L53" s="69"/>
      <c r="M53" s="259"/>
      <c r="N53" s="259"/>
      <c r="O53" s="259"/>
      <c r="P53" s="259"/>
      <c r="Q53" s="259"/>
    </row>
    <row r="54" spans="2:53" ht="18.75" customHeight="1">
      <c r="B54" s="247"/>
      <c r="C54" s="248"/>
      <c r="D54" s="271" t="s">
        <v>5</v>
      </c>
      <c r="E54" s="272"/>
      <c r="F54" s="272"/>
      <c r="G54" s="272"/>
      <c r="H54" s="272"/>
      <c r="I54" s="273"/>
      <c r="J54" s="263"/>
      <c r="K54" s="12" t="s">
        <v>3</v>
      </c>
      <c r="L54" s="71"/>
      <c r="M54" s="245" t="s">
        <v>4</v>
      </c>
      <c r="N54" s="245"/>
      <c r="O54" s="245"/>
      <c r="P54" s="245"/>
      <c r="Q54" s="245"/>
    </row>
    <row r="55" spans="2:53" ht="14.25" customHeight="1">
      <c r="B55" s="249"/>
      <c r="C55" s="250"/>
      <c r="D55" s="274"/>
      <c r="E55" s="275"/>
      <c r="F55" s="275"/>
      <c r="G55" s="275"/>
      <c r="H55" s="275"/>
      <c r="I55" s="276"/>
      <c r="J55" s="263"/>
      <c r="K55" s="12" t="s">
        <v>2</v>
      </c>
      <c r="L55" s="69"/>
      <c r="M55" s="245"/>
      <c r="N55" s="245"/>
      <c r="O55" s="245"/>
      <c r="P55" s="245"/>
      <c r="Q55" s="245"/>
    </row>
    <row r="56" spans="2:53" ht="15.75">
      <c r="B56" s="247"/>
      <c r="C56" s="248"/>
      <c r="D56" s="271" t="s">
        <v>5</v>
      </c>
      <c r="E56" s="272"/>
      <c r="F56" s="272"/>
      <c r="G56" s="272"/>
      <c r="H56" s="272"/>
      <c r="I56" s="273"/>
      <c r="J56" s="263"/>
      <c r="K56" s="12" t="s">
        <v>3</v>
      </c>
      <c r="L56" s="69"/>
      <c r="M56" s="246"/>
      <c r="N56" s="246"/>
      <c r="O56" s="246"/>
      <c r="P56" s="246"/>
      <c r="Q56" s="246"/>
    </row>
    <row r="57" spans="2:53" ht="15.75">
      <c r="B57" s="249"/>
      <c r="C57" s="250"/>
      <c r="D57" s="274"/>
      <c r="E57" s="275"/>
      <c r="F57" s="275"/>
      <c r="G57" s="275"/>
      <c r="H57" s="275"/>
      <c r="I57" s="276"/>
      <c r="J57" s="263"/>
      <c r="K57" s="12" t="s">
        <v>2</v>
      </c>
      <c r="L57" s="69"/>
      <c r="M57" s="246"/>
      <c r="N57" s="246"/>
      <c r="O57" s="246"/>
      <c r="P57" s="246"/>
      <c r="Q57" s="246"/>
    </row>
    <row r="58" spans="2:53" ht="15" customHeight="1">
      <c r="B58" s="251" t="s">
        <v>1</v>
      </c>
      <c r="C58" s="252"/>
      <c r="D58" s="252"/>
      <c r="E58" s="252"/>
      <c r="F58" s="252"/>
      <c r="G58" s="252"/>
      <c r="H58" s="252"/>
      <c r="I58" s="252"/>
      <c r="J58" s="252"/>
      <c r="K58" s="252"/>
      <c r="L58" s="253"/>
      <c r="M58" s="245" t="s">
        <v>0</v>
      </c>
      <c r="N58" s="245"/>
      <c r="O58" s="245"/>
      <c r="P58" s="245"/>
      <c r="Q58" s="245"/>
    </row>
    <row r="59" spans="2:53" ht="29.25" customHeight="1">
      <c r="B59" s="254"/>
      <c r="C59" s="255"/>
      <c r="D59" s="255"/>
      <c r="E59" s="255"/>
      <c r="F59" s="255"/>
      <c r="G59" s="255"/>
      <c r="H59" s="255"/>
      <c r="I59" s="255"/>
      <c r="J59" s="255"/>
      <c r="K59" s="255"/>
      <c r="L59" s="256"/>
      <c r="M59" s="245"/>
      <c r="N59" s="245"/>
      <c r="O59" s="245"/>
      <c r="P59" s="245"/>
      <c r="Q59" s="245"/>
    </row>
    <row r="60" spans="2:53">
      <c r="M60" s="11"/>
      <c r="N60" s="11"/>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sheetData>
  <mergeCells count="139">
    <mergeCell ref="B2:C5"/>
    <mergeCell ref="D2:K3"/>
    <mergeCell ref="L2:O2"/>
    <mergeCell ref="P2:Q5"/>
    <mergeCell ref="L3:O3"/>
    <mergeCell ref="D4:K5"/>
    <mergeCell ref="L4:O4"/>
    <mergeCell ref="L5:O5"/>
    <mergeCell ref="B21:B23"/>
    <mergeCell ref="C21:C23"/>
    <mergeCell ref="D21:D23"/>
    <mergeCell ref="E21:E23"/>
    <mergeCell ref="F21:F23"/>
    <mergeCell ref="G21:G23"/>
    <mergeCell ref="N14:P14"/>
    <mergeCell ref="C6:Q6"/>
    <mergeCell ref="D7:Q7"/>
    <mergeCell ref="D8:Q8"/>
    <mergeCell ref="D13:I13"/>
    <mergeCell ref="N13:P13"/>
    <mergeCell ref="H21:H23"/>
    <mergeCell ref="I21:L22"/>
    <mergeCell ref="M21:N22"/>
    <mergeCell ref="O21:Q21"/>
    <mergeCell ref="T9:X9"/>
    <mergeCell ref="B10:C10"/>
    <mergeCell ref="D10:I10"/>
    <mergeCell ref="N10:P10"/>
    <mergeCell ref="B11:C11"/>
    <mergeCell ref="D11:I11"/>
    <mergeCell ref="N11:P11"/>
    <mergeCell ref="U11:W11"/>
    <mergeCell ref="B9:C9"/>
    <mergeCell ref="D9:I9"/>
    <mergeCell ref="J9:L14"/>
    <mergeCell ref="M9:Q9"/>
    <mergeCell ref="B12:C12"/>
    <mergeCell ref="D12:I12"/>
    <mergeCell ref="N12:P12"/>
    <mergeCell ref="U12:W12"/>
    <mergeCell ref="B13:C13"/>
    <mergeCell ref="U13:W13"/>
    <mergeCell ref="D14:I14"/>
    <mergeCell ref="U14:V14"/>
    <mergeCell ref="U21:V21"/>
    <mergeCell ref="O22:O23"/>
    <mergeCell ref="P22:P23"/>
    <mergeCell ref="Q22:Q23"/>
    <mergeCell ref="U22:V22"/>
    <mergeCell ref="U23:V23"/>
    <mergeCell ref="U24:V24"/>
    <mergeCell ref="C28:C29"/>
    <mergeCell ref="O29:O30"/>
    <mergeCell ref="P29:P30"/>
    <mergeCell ref="Q29:Q30"/>
    <mergeCell ref="B24:B30"/>
    <mergeCell ref="C24:C25"/>
    <mergeCell ref="O24:O25"/>
    <mergeCell ref="P24:P25"/>
    <mergeCell ref="Q24:Q25"/>
    <mergeCell ref="F24:F27"/>
    <mergeCell ref="C26:C27"/>
    <mergeCell ref="E24:E25"/>
    <mergeCell ref="E26:E27"/>
    <mergeCell ref="E28:E29"/>
    <mergeCell ref="B36:B39"/>
    <mergeCell ref="C36:C37"/>
    <mergeCell ref="O36:O37"/>
    <mergeCell ref="P36:P37"/>
    <mergeCell ref="Q36:Q37"/>
    <mergeCell ref="C38:C39"/>
    <mergeCell ref="O38:O39"/>
    <mergeCell ref="B31:B35"/>
    <mergeCell ref="C31:C32"/>
    <mergeCell ref="O31:O32"/>
    <mergeCell ref="P31:P32"/>
    <mergeCell ref="Q31:Q32"/>
    <mergeCell ref="O34:O35"/>
    <mergeCell ref="P34:P35"/>
    <mergeCell ref="P38:P39"/>
    <mergeCell ref="Q38:Q39"/>
    <mergeCell ref="E33:E34"/>
    <mergeCell ref="E36:E37"/>
    <mergeCell ref="E38:E39"/>
    <mergeCell ref="F36:F39"/>
    <mergeCell ref="F28:F34"/>
    <mergeCell ref="Q34:Q35"/>
    <mergeCell ref="C33:C35"/>
    <mergeCell ref="E31:E32"/>
    <mergeCell ref="B40:B43"/>
    <mergeCell ref="C40:C41"/>
    <mergeCell ref="O40:O41"/>
    <mergeCell ref="P40:P41"/>
    <mergeCell ref="Q40:Q41"/>
    <mergeCell ref="C42:C43"/>
    <mergeCell ref="B46:B47"/>
    <mergeCell ref="C46:C47"/>
    <mergeCell ref="O46:O47"/>
    <mergeCell ref="P46:P47"/>
    <mergeCell ref="Q46:Q47"/>
    <mergeCell ref="O42:O43"/>
    <mergeCell ref="P42:P43"/>
    <mergeCell ref="Q42:Q43"/>
    <mergeCell ref="B44:B45"/>
    <mergeCell ref="C44:C45"/>
    <mergeCell ref="O44:O45"/>
    <mergeCell ref="P44:P45"/>
    <mergeCell ref="Q44:Q45"/>
    <mergeCell ref="E44:E45"/>
    <mergeCell ref="E46:E47"/>
    <mergeCell ref="E40:E41"/>
    <mergeCell ref="E42:E43"/>
    <mergeCell ref="F40:F43"/>
    <mergeCell ref="B58:L59"/>
    <mergeCell ref="M58:Q59"/>
    <mergeCell ref="B54:C55"/>
    <mergeCell ref="D54:I55"/>
    <mergeCell ref="J54:J55"/>
    <mergeCell ref="M54:Q55"/>
    <mergeCell ref="B56:C57"/>
    <mergeCell ref="D56:I57"/>
    <mergeCell ref="J56:J57"/>
    <mergeCell ref="M56:Q57"/>
    <mergeCell ref="F44:F45"/>
    <mergeCell ref="F46:F47"/>
    <mergeCell ref="B51:C51"/>
    <mergeCell ref="D51:I51"/>
    <mergeCell ref="K51:L51"/>
    <mergeCell ref="M51:Q51"/>
    <mergeCell ref="B52:C53"/>
    <mergeCell ref="D52:I53"/>
    <mergeCell ref="J52:J53"/>
    <mergeCell ref="M52:Q53"/>
    <mergeCell ref="B48:B49"/>
    <mergeCell ref="C48:C49"/>
    <mergeCell ref="E48:E49"/>
    <mergeCell ref="O48:O49"/>
    <mergeCell ref="P48:P49"/>
    <mergeCell ref="Q48:Q4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6"/>
  <sheetViews>
    <sheetView topLeftCell="A26" workbookViewId="0">
      <selection activeCell="B34" sqref="B34:C34"/>
    </sheetView>
  </sheetViews>
  <sheetFormatPr baseColWidth="10" defaultColWidth="12.5703125" defaultRowHeight="15"/>
  <cols>
    <col min="1" max="1" width="6.7109375" style="1" customWidth="1"/>
    <col min="2" max="2" width="57.5703125" style="1" customWidth="1"/>
    <col min="3" max="3" width="75.5703125" style="1" customWidth="1"/>
    <col min="4" max="4" width="16.85546875" style="1" customWidth="1"/>
    <col min="5" max="5" width="22.570312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3" customFormat="1" ht="37.5" customHeight="1">
      <c r="B2" s="166"/>
      <c r="C2" s="166"/>
      <c r="D2" s="151" t="s">
        <v>29</v>
      </c>
      <c r="E2" s="152"/>
      <c r="F2" s="152"/>
      <c r="G2" s="152"/>
      <c r="H2" s="152"/>
      <c r="I2" s="152"/>
      <c r="J2" s="152"/>
      <c r="K2" s="153"/>
      <c r="L2" s="157" t="s">
        <v>33</v>
      </c>
      <c r="M2" s="158"/>
      <c r="N2" s="158"/>
      <c r="O2" s="159"/>
      <c r="P2" s="160"/>
      <c r="Q2" s="161"/>
      <c r="R2" s="65"/>
    </row>
    <row r="3" spans="2:28" s="43" customFormat="1" ht="37.5" customHeight="1">
      <c r="B3" s="166"/>
      <c r="C3" s="166"/>
      <c r="D3" s="154"/>
      <c r="E3" s="155"/>
      <c r="F3" s="155"/>
      <c r="G3" s="155"/>
      <c r="H3" s="155"/>
      <c r="I3" s="155"/>
      <c r="J3" s="155"/>
      <c r="K3" s="156"/>
      <c r="L3" s="157" t="s">
        <v>30</v>
      </c>
      <c r="M3" s="158"/>
      <c r="N3" s="158"/>
      <c r="O3" s="159"/>
      <c r="P3" s="162"/>
      <c r="Q3" s="163"/>
      <c r="R3" s="65"/>
    </row>
    <row r="4" spans="2:28" s="43" customFormat="1" ht="33.75" customHeight="1">
      <c r="B4" s="166"/>
      <c r="C4" s="166"/>
      <c r="D4" s="151" t="s">
        <v>28</v>
      </c>
      <c r="E4" s="152"/>
      <c r="F4" s="152"/>
      <c r="G4" s="152"/>
      <c r="H4" s="152"/>
      <c r="I4" s="152"/>
      <c r="J4" s="152"/>
      <c r="K4" s="153"/>
      <c r="L4" s="157" t="s">
        <v>31</v>
      </c>
      <c r="M4" s="158"/>
      <c r="N4" s="158"/>
      <c r="O4" s="159"/>
      <c r="P4" s="162"/>
      <c r="Q4" s="163"/>
      <c r="R4" s="65"/>
    </row>
    <row r="5" spans="2:28" s="43" customFormat="1" ht="38.25" customHeight="1">
      <c r="B5" s="166"/>
      <c r="C5" s="166"/>
      <c r="D5" s="154"/>
      <c r="E5" s="155"/>
      <c r="F5" s="155"/>
      <c r="G5" s="155"/>
      <c r="H5" s="155"/>
      <c r="I5" s="155"/>
      <c r="J5" s="155"/>
      <c r="K5" s="156"/>
      <c r="L5" s="157" t="s">
        <v>32</v>
      </c>
      <c r="M5" s="158"/>
      <c r="N5" s="158"/>
      <c r="O5" s="159"/>
      <c r="P5" s="164"/>
      <c r="Q5" s="165"/>
      <c r="R5" s="65"/>
    </row>
    <row r="6" spans="2:28" s="43" customFormat="1" ht="23.25" customHeight="1">
      <c r="C6" s="186"/>
      <c r="D6" s="186"/>
      <c r="E6" s="186"/>
      <c r="F6" s="186"/>
      <c r="G6" s="186"/>
      <c r="H6" s="186"/>
      <c r="I6" s="186"/>
      <c r="J6" s="186"/>
      <c r="K6" s="186"/>
      <c r="L6" s="186"/>
      <c r="M6" s="186"/>
      <c r="N6" s="186"/>
      <c r="O6" s="186"/>
      <c r="P6" s="186"/>
      <c r="Q6" s="186"/>
      <c r="R6" s="65"/>
    </row>
    <row r="7" spans="2:28" s="43" customFormat="1" ht="31.5" customHeight="1">
      <c r="B7" s="67" t="s">
        <v>38</v>
      </c>
      <c r="C7" s="79" t="s">
        <v>50</v>
      </c>
      <c r="D7" s="207" t="s">
        <v>39</v>
      </c>
      <c r="E7" s="208"/>
      <c r="F7" s="208"/>
      <c r="G7" s="208"/>
      <c r="H7" s="208"/>
      <c r="I7" s="208"/>
      <c r="J7" s="208"/>
      <c r="K7" s="208"/>
      <c r="L7" s="208"/>
      <c r="M7" s="208"/>
      <c r="N7" s="208"/>
      <c r="O7" s="208"/>
      <c r="P7" s="208"/>
      <c r="Q7" s="209"/>
      <c r="R7" s="65"/>
    </row>
    <row r="8" spans="2:28" s="43" customFormat="1" ht="36" customHeight="1">
      <c r="B8" s="67" t="s">
        <v>27</v>
      </c>
      <c r="C8" s="93" t="s">
        <v>181</v>
      </c>
      <c r="D8" s="187" t="s">
        <v>26</v>
      </c>
      <c r="E8" s="187"/>
      <c r="F8" s="187"/>
      <c r="G8" s="187"/>
      <c r="H8" s="187"/>
      <c r="I8" s="187"/>
      <c r="J8" s="187"/>
      <c r="K8" s="187"/>
      <c r="L8" s="187"/>
      <c r="M8" s="187"/>
      <c r="N8" s="187"/>
      <c r="O8" s="187"/>
      <c r="P8" s="187"/>
      <c r="Q8" s="187"/>
    </row>
    <row r="9" spans="2:28" s="43" customFormat="1" ht="36" customHeight="1">
      <c r="B9" s="203" t="s">
        <v>54</v>
      </c>
      <c r="C9" s="204"/>
      <c r="D9" s="177"/>
      <c r="E9" s="177"/>
      <c r="F9" s="177"/>
      <c r="G9" s="177"/>
      <c r="H9" s="177"/>
      <c r="I9" s="178"/>
      <c r="J9" s="188" t="s">
        <v>25</v>
      </c>
      <c r="K9" s="189"/>
      <c r="L9" s="190"/>
      <c r="M9" s="197" t="s">
        <v>24</v>
      </c>
      <c r="N9" s="198"/>
      <c r="O9" s="198"/>
      <c r="P9" s="198"/>
      <c r="Q9" s="199"/>
      <c r="R9" s="51"/>
      <c r="T9" s="176"/>
      <c r="U9" s="176"/>
      <c r="V9" s="176"/>
      <c r="W9" s="176"/>
      <c r="X9" s="176"/>
    </row>
    <row r="10" spans="2:28" s="43" customFormat="1" ht="36" customHeight="1">
      <c r="B10" s="203" t="s">
        <v>49</v>
      </c>
      <c r="C10" s="204"/>
      <c r="D10" s="177"/>
      <c r="E10" s="177"/>
      <c r="F10" s="177"/>
      <c r="G10" s="177"/>
      <c r="H10" s="177"/>
      <c r="I10" s="178"/>
      <c r="J10" s="191"/>
      <c r="K10" s="192"/>
      <c r="L10" s="193"/>
      <c r="M10" s="64" t="s">
        <v>23</v>
      </c>
      <c r="N10" s="179" t="s">
        <v>22</v>
      </c>
      <c r="O10" s="179"/>
      <c r="P10" s="179"/>
      <c r="Q10" s="64" t="s">
        <v>21</v>
      </c>
      <c r="R10" s="51"/>
      <c r="T10" s="63"/>
      <c r="U10" s="63"/>
      <c r="V10" s="63"/>
      <c r="W10" s="63"/>
      <c r="X10" s="63"/>
    </row>
    <row r="11" spans="2:28" s="43" customFormat="1" ht="51" customHeight="1">
      <c r="B11" s="205" t="s">
        <v>74</v>
      </c>
      <c r="C11" s="206"/>
      <c r="D11" s="180"/>
      <c r="E11" s="180"/>
      <c r="F11" s="180"/>
      <c r="G11" s="180"/>
      <c r="H11" s="180"/>
      <c r="I11" s="181"/>
      <c r="J11" s="191"/>
      <c r="K11" s="192"/>
      <c r="L11" s="193"/>
      <c r="M11" s="62"/>
      <c r="N11" s="182"/>
      <c r="O11" s="183"/>
      <c r="P11" s="184"/>
      <c r="Q11" s="61"/>
      <c r="R11" s="51"/>
      <c r="T11" s="60"/>
      <c r="U11" s="185"/>
      <c r="V11" s="185"/>
      <c r="W11" s="185"/>
      <c r="X11" s="60"/>
      <c r="Z11" s="59"/>
      <c r="AA11" s="59"/>
    </row>
    <row r="12" spans="2:28" s="43" customFormat="1" ht="74.25" customHeight="1">
      <c r="B12" s="214" t="s">
        <v>232</v>
      </c>
      <c r="C12" s="215"/>
      <c r="D12" s="180"/>
      <c r="E12" s="180"/>
      <c r="F12" s="180"/>
      <c r="G12" s="180"/>
      <c r="H12" s="180"/>
      <c r="I12" s="181"/>
      <c r="J12" s="191"/>
      <c r="K12" s="192"/>
      <c r="L12" s="193"/>
      <c r="M12" s="58"/>
      <c r="N12" s="200"/>
      <c r="O12" s="201"/>
      <c r="P12" s="202"/>
      <c r="Q12" s="57"/>
      <c r="R12" s="51"/>
      <c r="T12" s="54"/>
      <c r="U12" s="210"/>
      <c r="V12" s="210"/>
      <c r="W12" s="210"/>
      <c r="X12" s="48"/>
      <c r="Z12" s="46"/>
      <c r="AA12" s="45"/>
      <c r="AB12" s="44"/>
    </row>
    <row r="13" spans="2:28" s="43" customFormat="1" ht="25.5" customHeight="1">
      <c r="B13" s="167" t="s">
        <v>233</v>
      </c>
      <c r="C13" s="168"/>
      <c r="D13" s="177"/>
      <c r="E13" s="177"/>
      <c r="F13" s="177"/>
      <c r="G13" s="177"/>
      <c r="H13" s="177"/>
      <c r="I13" s="178"/>
      <c r="J13" s="191"/>
      <c r="K13" s="192"/>
      <c r="L13" s="193"/>
      <c r="M13" s="56"/>
      <c r="N13" s="211"/>
      <c r="O13" s="212"/>
      <c r="P13" s="213"/>
      <c r="Q13" s="55"/>
      <c r="R13" s="51"/>
      <c r="T13" s="54"/>
      <c r="U13" s="210"/>
      <c r="V13" s="210"/>
      <c r="W13" s="210"/>
      <c r="X13" s="48"/>
      <c r="Z13" s="46"/>
      <c r="AA13" s="45"/>
      <c r="AB13" s="44"/>
    </row>
    <row r="14" spans="2:28" s="43" customFormat="1" ht="28.5" customHeight="1">
      <c r="B14" s="77" t="s">
        <v>48</v>
      </c>
      <c r="C14" s="78"/>
      <c r="D14" s="169"/>
      <c r="E14" s="169"/>
      <c r="F14" s="169"/>
      <c r="G14" s="169"/>
      <c r="H14" s="169"/>
      <c r="I14" s="170"/>
      <c r="J14" s="194"/>
      <c r="K14" s="195"/>
      <c r="L14" s="196"/>
      <c r="M14" s="53"/>
      <c r="N14" s="211"/>
      <c r="O14" s="212"/>
      <c r="P14" s="213"/>
      <c r="Q14" s="52"/>
      <c r="R14" s="51"/>
      <c r="T14" s="50"/>
      <c r="U14" s="210"/>
      <c r="V14" s="210"/>
      <c r="W14" s="49"/>
      <c r="X14" s="48"/>
      <c r="Y14" s="47"/>
      <c r="Z14" s="46"/>
      <c r="AA14" s="45"/>
      <c r="AB14" s="44"/>
    </row>
    <row r="15" spans="2:28" s="43" customFormat="1" ht="28.5" customHeight="1">
      <c r="B15" s="124" t="s">
        <v>219</v>
      </c>
      <c r="C15" s="124" t="s">
        <v>220</v>
      </c>
      <c r="D15" s="96"/>
      <c r="E15" s="96"/>
      <c r="F15" s="96"/>
      <c r="G15" s="96"/>
      <c r="H15" s="96"/>
      <c r="I15" s="96"/>
      <c r="J15" s="96"/>
      <c r="K15" s="96"/>
      <c r="L15" s="89"/>
      <c r="M15" s="53"/>
      <c r="N15" s="90"/>
      <c r="O15" s="91"/>
      <c r="P15" s="92"/>
      <c r="Q15" s="52"/>
      <c r="R15" s="51"/>
      <c r="T15" s="50"/>
      <c r="U15" s="49"/>
      <c r="V15" s="49"/>
      <c r="W15" s="49"/>
      <c r="X15" s="48"/>
      <c r="Y15" s="47"/>
      <c r="Z15" s="46"/>
      <c r="AA15" s="45"/>
      <c r="AB15" s="44"/>
    </row>
    <row r="16" spans="2:28" s="43" customFormat="1" ht="28.5" customHeight="1">
      <c r="B16" s="124"/>
      <c r="C16" s="124"/>
      <c r="D16" s="96"/>
      <c r="E16" s="96"/>
      <c r="F16" s="96"/>
      <c r="G16" s="96"/>
      <c r="H16" s="96"/>
      <c r="I16" s="96"/>
      <c r="J16" s="96"/>
      <c r="K16" s="96"/>
      <c r="L16" s="89"/>
      <c r="M16" s="53"/>
      <c r="N16" s="90"/>
      <c r="O16" s="91"/>
      <c r="P16" s="92"/>
      <c r="Q16" s="52"/>
      <c r="R16" s="51"/>
      <c r="T16" s="50"/>
      <c r="U16" s="49"/>
      <c r="V16" s="49"/>
      <c r="W16" s="49"/>
      <c r="X16" s="48"/>
      <c r="Y16" s="47"/>
      <c r="Z16" s="46"/>
      <c r="AA16" s="45"/>
      <c r="AB16" s="44"/>
    </row>
    <row r="17" spans="2:251" s="43" customFormat="1" ht="28.5" customHeight="1">
      <c r="B17" s="93"/>
      <c r="C17" s="93"/>
      <c r="D17" s="96"/>
      <c r="E17" s="96"/>
      <c r="F17" s="96"/>
      <c r="G17" s="96"/>
      <c r="H17" s="96"/>
      <c r="I17" s="96"/>
      <c r="J17" s="96"/>
      <c r="K17" s="96"/>
      <c r="L17" s="89"/>
      <c r="M17" s="53"/>
      <c r="N17" s="90"/>
      <c r="O17" s="91"/>
      <c r="P17" s="92"/>
      <c r="Q17" s="52"/>
      <c r="R17" s="51"/>
      <c r="T17" s="50"/>
      <c r="U17" s="49"/>
      <c r="V17" s="49"/>
      <c r="W17" s="49"/>
      <c r="X17" s="48"/>
      <c r="Y17" s="47"/>
      <c r="Z17" s="46"/>
      <c r="AA17" s="45"/>
      <c r="AB17" s="44"/>
    </row>
    <row r="18" spans="2:251" ht="28.5" customHeight="1">
      <c r="B18" s="173" t="s">
        <v>36</v>
      </c>
      <c r="C18" s="217" t="s">
        <v>34</v>
      </c>
      <c r="D18" s="171" t="s">
        <v>41</v>
      </c>
      <c r="E18" s="171" t="s">
        <v>20</v>
      </c>
      <c r="F18" s="171" t="s">
        <v>47</v>
      </c>
      <c r="G18" s="219" t="s">
        <v>43</v>
      </c>
      <c r="H18" s="171" t="s">
        <v>37</v>
      </c>
      <c r="I18" s="220" t="s">
        <v>35</v>
      </c>
      <c r="J18" s="221"/>
      <c r="K18" s="221"/>
      <c r="L18" s="222"/>
      <c r="M18" s="171" t="s">
        <v>19</v>
      </c>
      <c r="N18" s="171"/>
      <c r="O18" s="172" t="s">
        <v>18</v>
      </c>
      <c r="P18" s="172"/>
      <c r="Q18" s="172"/>
      <c r="R18" s="3"/>
      <c r="S18" s="3"/>
      <c r="T18" s="10"/>
      <c r="U18" s="216"/>
      <c r="V18" s="216"/>
      <c r="W18" s="3"/>
      <c r="X18" s="9"/>
      <c r="Y18" s="3"/>
      <c r="Z18" s="17"/>
      <c r="AA18" s="6"/>
      <c r="AB18" s="34"/>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3.75" customHeight="1">
      <c r="B19" s="174"/>
      <c r="C19" s="217"/>
      <c r="D19" s="171"/>
      <c r="E19" s="171"/>
      <c r="F19" s="171"/>
      <c r="G19" s="171"/>
      <c r="H19" s="171"/>
      <c r="I19" s="223"/>
      <c r="J19" s="224"/>
      <c r="K19" s="224"/>
      <c r="L19" s="225"/>
      <c r="M19" s="171"/>
      <c r="N19" s="171"/>
      <c r="O19" s="171" t="s">
        <v>17</v>
      </c>
      <c r="P19" s="171" t="s">
        <v>16</v>
      </c>
      <c r="Q19" s="217" t="s">
        <v>15</v>
      </c>
      <c r="R19" s="3"/>
      <c r="S19" s="3"/>
      <c r="T19" s="8"/>
      <c r="U19" s="216"/>
      <c r="V19" s="216"/>
      <c r="W19" s="3"/>
      <c r="X19" s="7"/>
      <c r="Y19" s="3"/>
      <c r="Z19" s="17"/>
      <c r="AA19" s="6"/>
      <c r="AB19" s="34"/>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175"/>
      <c r="C20" s="217"/>
      <c r="D20" s="171"/>
      <c r="E20" s="171"/>
      <c r="F20" s="171"/>
      <c r="G20" s="171"/>
      <c r="H20" s="171"/>
      <c r="I20" s="72" t="s">
        <v>14</v>
      </c>
      <c r="J20" s="72" t="s">
        <v>13</v>
      </c>
      <c r="K20" s="72" t="s">
        <v>12</v>
      </c>
      <c r="L20" s="73" t="s">
        <v>11</v>
      </c>
      <c r="M20" s="42" t="s">
        <v>10</v>
      </c>
      <c r="N20" s="41" t="s">
        <v>9</v>
      </c>
      <c r="O20" s="171"/>
      <c r="P20" s="171"/>
      <c r="Q20" s="217"/>
      <c r="R20" s="3"/>
      <c r="S20" s="3"/>
      <c r="T20" s="5"/>
      <c r="U20" s="216"/>
      <c r="V20" s="216"/>
      <c r="X20" s="6"/>
      <c r="Z20" s="17"/>
      <c r="AA20" s="6"/>
      <c r="AB20" s="34"/>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3" customHeight="1">
      <c r="B21" s="284" t="s">
        <v>223</v>
      </c>
      <c r="C21" s="136" t="s">
        <v>228</v>
      </c>
      <c r="D21" s="68" t="s">
        <v>40</v>
      </c>
      <c r="E21" s="239" t="s">
        <v>224</v>
      </c>
      <c r="F21" s="233">
        <v>100</v>
      </c>
      <c r="G21" s="68" t="s">
        <v>40</v>
      </c>
      <c r="H21" s="116">
        <v>1300000000</v>
      </c>
      <c r="I21" s="28"/>
      <c r="J21" s="84" t="s">
        <v>131</v>
      </c>
      <c r="K21" s="27"/>
      <c r="L21" s="25"/>
      <c r="M21" s="40"/>
      <c r="N21" s="40"/>
      <c r="O21" s="230">
        <f>+F22/F21</f>
        <v>0</v>
      </c>
      <c r="P21" s="230">
        <f>+H22/H21</f>
        <v>0</v>
      </c>
      <c r="Q21" s="231" t="e">
        <f>+(O21*O21)/P21</f>
        <v>#DIV/0!</v>
      </c>
      <c r="T21" s="5"/>
      <c r="U21" s="216"/>
      <c r="V21" s="216"/>
      <c r="X21" s="4"/>
      <c r="Z21" s="37"/>
      <c r="AA21" s="6"/>
      <c r="AB21" s="34"/>
    </row>
    <row r="22" spans="2:251" ht="48" customHeight="1">
      <c r="B22" s="285"/>
      <c r="C22" s="137"/>
      <c r="D22" s="68" t="s">
        <v>2</v>
      </c>
      <c r="E22" s="240"/>
      <c r="F22" s="234"/>
      <c r="G22" s="68" t="s">
        <v>42</v>
      </c>
      <c r="H22" s="99">
        <v>0</v>
      </c>
      <c r="I22" s="28"/>
      <c r="J22" s="84"/>
      <c r="K22" s="27"/>
      <c r="L22" s="25"/>
      <c r="M22" s="40"/>
      <c r="N22" s="40"/>
      <c r="O22" s="230"/>
      <c r="P22" s="230"/>
      <c r="Q22" s="231"/>
      <c r="T22" s="5"/>
      <c r="U22" s="66"/>
      <c r="V22" s="66"/>
      <c r="X22" s="4"/>
      <c r="Z22" s="37"/>
      <c r="AA22" s="6"/>
      <c r="AB22" s="34"/>
    </row>
    <row r="23" spans="2:251" ht="29.25" customHeight="1">
      <c r="B23" s="285"/>
      <c r="C23" s="136" t="s">
        <v>229</v>
      </c>
      <c r="D23" s="68" t="s">
        <v>40</v>
      </c>
      <c r="E23" s="240"/>
      <c r="F23" s="234"/>
      <c r="G23" s="68"/>
      <c r="H23" s="99"/>
      <c r="I23" s="28"/>
      <c r="J23" s="84"/>
      <c r="K23" s="27"/>
      <c r="L23" s="25"/>
      <c r="M23" s="40"/>
      <c r="N23" s="40"/>
      <c r="O23" s="132"/>
      <c r="P23" s="132"/>
      <c r="Q23" s="133"/>
      <c r="T23" s="5"/>
      <c r="U23" s="66"/>
      <c r="V23" s="66"/>
      <c r="X23" s="4"/>
      <c r="Z23" s="37"/>
      <c r="AA23" s="6"/>
      <c r="AB23" s="34"/>
    </row>
    <row r="24" spans="2:251" ht="29.25" customHeight="1">
      <c r="B24" s="285"/>
      <c r="C24" s="137"/>
      <c r="D24" s="68" t="s">
        <v>2</v>
      </c>
      <c r="E24" s="240"/>
      <c r="F24" s="234"/>
      <c r="G24" s="68"/>
      <c r="H24" s="99"/>
      <c r="I24" s="28"/>
      <c r="J24" s="84"/>
      <c r="K24" s="27"/>
      <c r="L24" s="25"/>
      <c r="M24" s="40"/>
      <c r="N24" s="40"/>
      <c r="O24" s="132"/>
      <c r="P24" s="132"/>
      <c r="Q24" s="133"/>
      <c r="T24" s="5"/>
      <c r="U24" s="66"/>
      <c r="V24" s="66"/>
      <c r="X24" s="4"/>
      <c r="Z24" s="37"/>
      <c r="AA24" s="6"/>
      <c r="AB24" s="34"/>
    </row>
    <row r="25" spans="2:251" ht="29.25" customHeight="1">
      <c r="B25" s="285"/>
      <c r="C25" s="136" t="s">
        <v>230</v>
      </c>
      <c r="D25" s="68" t="s">
        <v>40</v>
      </c>
      <c r="E25" s="240"/>
      <c r="F25" s="234"/>
      <c r="G25" s="68"/>
      <c r="H25" s="99"/>
      <c r="I25" s="28"/>
      <c r="J25" s="84"/>
      <c r="K25" s="27"/>
      <c r="L25" s="25"/>
      <c r="M25" s="40"/>
      <c r="N25" s="40"/>
      <c r="O25" s="132"/>
      <c r="P25" s="132"/>
      <c r="Q25" s="133"/>
      <c r="T25" s="5"/>
      <c r="U25" s="66"/>
      <c r="V25" s="66"/>
      <c r="X25" s="4"/>
      <c r="Z25" s="37"/>
      <c r="AA25" s="6"/>
      <c r="AB25" s="34"/>
    </row>
    <row r="26" spans="2:251" ht="50.25" customHeight="1">
      <c r="B26" s="285"/>
      <c r="C26" s="137"/>
      <c r="D26" s="68" t="s">
        <v>2</v>
      </c>
      <c r="E26" s="240"/>
      <c r="F26" s="234"/>
      <c r="G26" s="68"/>
      <c r="H26" s="99"/>
      <c r="I26" s="28"/>
      <c r="J26" s="84"/>
      <c r="K26" s="27"/>
      <c r="L26" s="25"/>
      <c r="M26" s="40"/>
      <c r="N26" s="40"/>
      <c r="O26" s="132"/>
      <c r="P26" s="132"/>
      <c r="Q26" s="133"/>
      <c r="T26" s="5"/>
      <c r="U26" s="66"/>
      <c r="V26" s="66"/>
      <c r="X26" s="4"/>
      <c r="Z26" s="37"/>
      <c r="AA26" s="6"/>
      <c r="AB26" s="34"/>
    </row>
    <row r="27" spans="2:251" ht="29.25" customHeight="1">
      <c r="B27" s="285"/>
      <c r="C27" s="136" t="s">
        <v>227</v>
      </c>
      <c r="D27" s="68" t="s">
        <v>40</v>
      </c>
      <c r="E27" s="240"/>
      <c r="F27" s="234"/>
      <c r="G27" s="68"/>
      <c r="H27" s="99"/>
      <c r="I27" s="28"/>
      <c r="J27" s="84"/>
      <c r="K27" s="27"/>
      <c r="L27" s="25"/>
      <c r="M27" s="40"/>
      <c r="N27" s="40"/>
      <c r="O27" s="132"/>
      <c r="P27" s="132"/>
      <c r="Q27" s="133"/>
      <c r="T27" s="5"/>
      <c r="U27" s="66"/>
      <c r="V27" s="66"/>
      <c r="X27" s="4"/>
      <c r="Z27" s="37"/>
      <c r="AA27" s="6"/>
      <c r="AB27" s="34"/>
    </row>
    <row r="28" spans="2:251" ht="29.25" customHeight="1">
      <c r="B28" s="285"/>
      <c r="C28" s="137"/>
      <c r="D28" s="68" t="s">
        <v>2</v>
      </c>
      <c r="E28" s="240"/>
      <c r="F28" s="234"/>
      <c r="G28" s="68"/>
      <c r="H28" s="99"/>
      <c r="I28" s="28"/>
      <c r="J28" s="84"/>
      <c r="K28" s="27"/>
      <c r="L28" s="25"/>
      <c r="M28" s="40"/>
      <c r="N28" s="40"/>
      <c r="O28" s="132"/>
      <c r="P28" s="132"/>
      <c r="Q28" s="133"/>
      <c r="T28" s="5"/>
      <c r="U28" s="66"/>
      <c r="V28" s="66"/>
      <c r="X28" s="4"/>
      <c r="Z28" s="37"/>
      <c r="AA28" s="6"/>
      <c r="AB28" s="34"/>
    </row>
    <row r="29" spans="2:251" ht="29.25" customHeight="1">
      <c r="B29" s="285"/>
      <c r="C29" s="136" t="s">
        <v>231</v>
      </c>
      <c r="D29" s="68" t="s">
        <v>40</v>
      </c>
      <c r="E29" s="240"/>
      <c r="F29" s="234"/>
      <c r="G29" s="68"/>
      <c r="H29" s="99"/>
      <c r="I29" s="28"/>
      <c r="J29" s="84"/>
      <c r="K29" s="27"/>
      <c r="L29" s="25"/>
      <c r="M29" s="40"/>
      <c r="N29" s="40"/>
      <c r="O29" s="132"/>
      <c r="P29" s="132"/>
      <c r="Q29" s="133"/>
      <c r="T29" s="5"/>
      <c r="U29" s="66"/>
      <c r="V29" s="66"/>
      <c r="X29" s="4"/>
      <c r="Z29" s="37"/>
      <c r="AA29" s="6"/>
      <c r="AB29" s="34"/>
    </row>
    <row r="30" spans="2:251" ht="29.25" customHeight="1">
      <c r="B30" s="285"/>
      <c r="C30" s="137"/>
      <c r="D30" s="68" t="s">
        <v>2</v>
      </c>
      <c r="E30" s="242"/>
      <c r="F30" s="235"/>
      <c r="G30" s="68"/>
      <c r="H30" s="99"/>
      <c r="I30" s="28"/>
      <c r="J30" s="84"/>
      <c r="K30" s="27"/>
      <c r="L30" s="25"/>
      <c r="M30" s="40"/>
      <c r="N30" s="40"/>
      <c r="O30" s="132"/>
      <c r="P30" s="132"/>
      <c r="Q30" s="133"/>
      <c r="T30" s="5"/>
      <c r="U30" s="66"/>
      <c r="V30" s="66"/>
      <c r="X30" s="4"/>
      <c r="Z30" s="37"/>
      <c r="AA30" s="6"/>
      <c r="AB30" s="34"/>
    </row>
    <row r="31" spans="2:251" ht="15.75">
      <c r="B31" s="285"/>
      <c r="C31" s="241" t="s">
        <v>8</v>
      </c>
      <c r="D31" s="68" t="s">
        <v>3</v>
      </c>
      <c r="E31" s="239"/>
      <c r="F31" s="24"/>
      <c r="G31" s="68" t="s">
        <v>3</v>
      </c>
      <c r="H31" s="98"/>
      <c r="I31" s="26"/>
      <c r="J31" s="84"/>
      <c r="K31" s="25"/>
      <c r="L31" s="25"/>
      <c r="M31" s="25"/>
      <c r="N31" s="20"/>
      <c r="O31" s="227"/>
      <c r="P31" s="227"/>
      <c r="Q31" s="228"/>
    </row>
    <row r="32" spans="2:251" ht="15.75">
      <c r="B32" s="286"/>
      <c r="C32" s="241"/>
      <c r="D32" s="68" t="s">
        <v>2</v>
      </c>
      <c r="E32" s="242"/>
      <c r="F32" s="24"/>
      <c r="G32" s="68" t="s">
        <v>42</v>
      </c>
      <c r="H32" s="99"/>
      <c r="I32" s="21"/>
      <c r="J32" s="102"/>
      <c r="K32" s="22"/>
      <c r="L32" s="21"/>
      <c r="M32" s="21"/>
      <c r="N32" s="20"/>
      <c r="O32" s="227"/>
      <c r="P32" s="227"/>
      <c r="Q32" s="228"/>
    </row>
    <row r="33" spans="2:53" ht="15.75">
      <c r="B33" s="260" t="s">
        <v>44</v>
      </c>
      <c r="C33" s="260"/>
      <c r="D33" s="19"/>
      <c r="H33" s="18"/>
      <c r="I33" s="15"/>
      <c r="J33" s="17"/>
      <c r="K33" s="17"/>
      <c r="L33" s="17"/>
      <c r="M33" s="16"/>
      <c r="N33" s="16"/>
      <c r="O33" s="15"/>
      <c r="P33" s="13"/>
      <c r="Q33" s="14"/>
      <c r="R33" s="13"/>
    </row>
    <row r="34" spans="2:53" ht="31.5">
      <c r="B34" s="299" t="s">
        <v>225</v>
      </c>
      <c r="C34" s="300"/>
      <c r="D34" s="264" t="s">
        <v>7</v>
      </c>
      <c r="E34" s="264"/>
      <c r="F34" s="264"/>
      <c r="G34" s="264"/>
      <c r="H34" s="264"/>
      <c r="I34" s="264"/>
      <c r="J34" s="76" t="s">
        <v>45</v>
      </c>
      <c r="K34" s="264" t="s">
        <v>46</v>
      </c>
      <c r="L34" s="264"/>
      <c r="M34" s="257" t="s">
        <v>6</v>
      </c>
      <c r="N34" s="258"/>
      <c r="O34" s="258"/>
      <c r="P34" s="258"/>
      <c r="Q34" s="258"/>
    </row>
    <row r="35" spans="2:53" ht="26.25" customHeight="1">
      <c r="B35" s="261"/>
      <c r="C35" s="253"/>
      <c r="D35" s="265" t="s">
        <v>226</v>
      </c>
      <c r="E35" s="266"/>
      <c r="F35" s="266"/>
      <c r="G35" s="266"/>
      <c r="H35" s="266"/>
      <c r="I35" s="267"/>
      <c r="J35" s="262" t="s">
        <v>52</v>
      </c>
      <c r="K35" s="12" t="s">
        <v>3</v>
      </c>
      <c r="L35" s="70"/>
      <c r="M35" s="259" t="s">
        <v>67</v>
      </c>
      <c r="N35" s="259"/>
      <c r="O35" s="259"/>
      <c r="P35" s="259"/>
      <c r="Q35" s="259"/>
    </row>
    <row r="36" spans="2:53" ht="18" customHeight="1">
      <c r="B36" s="254"/>
      <c r="C36" s="256"/>
      <c r="D36" s="268"/>
      <c r="E36" s="269"/>
      <c r="F36" s="269"/>
      <c r="G36" s="269"/>
      <c r="H36" s="269"/>
      <c r="I36" s="270"/>
      <c r="J36" s="262"/>
      <c r="K36" s="12" t="s">
        <v>2</v>
      </c>
      <c r="L36" s="69"/>
      <c r="M36" s="259"/>
      <c r="N36" s="259"/>
      <c r="O36" s="259"/>
      <c r="P36" s="259"/>
      <c r="Q36" s="259"/>
    </row>
    <row r="37" spans="2:53" ht="18.75" customHeight="1">
      <c r="B37" s="247"/>
      <c r="C37" s="248"/>
      <c r="D37" s="271" t="s">
        <v>5</v>
      </c>
      <c r="E37" s="272"/>
      <c r="F37" s="272"/>
      <c r="G37" s="272"/>
      <c r="H37" s="272"/>
      <c r="I37" s="273"/>
      <c r="J37" s="263"/>
      <c r="K37" s="12" t="s">
        <v>3</v>
      </c>
      <c r="L37" s="71"/>
      <c r="M37" s="245" t="s">
        <v>4</v>
      </c>
      <c r="N37" s="245"/>
      <c r="O37" s="245"/>
      <c r="P37" s="245"/>
      <c r="Q37" s="245"/>
    </row>
    <row r="38" spans="2:53" ht="14.25" customHeight="1">
      <c r="B38" s="249"/>
      <c r="C38" s="250"/>
      <c r="D38" s="274"/>
      <c r="E38" s="275"/>
      <c r="F38" s="275"/>
      <c r="G38" s="275"/>
      <c r="H38" s="275"/>
      <c r="I38" s="276"/>
      <c r="J38" s="263"/>
      <c r="K38" s="12" t="s">
        <v>2</v>
      </c>
      <c r="L38" s="69"/>
      <c r="M38" s="245"/>
      <c r="N38" s="245"/>
      <c r="O38" s="245"/>
      <c r="P38" s="245"/>
      <c r="Q38" s="245"/>
    </row>
    <row r="39" spans="2:53" ht="15.75">
      <c r="B39" s="247"/>
      <c r="C39" s="248"/>
      <c r="D39" s="271" t="s">
        <v>5</v>
      </c>
      <c r="E39" s="272"/>
      <c r="F39" s="272"/>
      <c r="G39" s="272"/>
      <c r="H39" s="272"/>
      <c r="I39" s="273"/>
      <c r="J39" s="263"/>
      <c r="K39" s="12" t="s">
        <v>3</v>
      </c>
      <c r="L39" s="69"/>
      <c r="M39" s="246"/>
      <c r="N39" s="246"/>
      <c r="O39" s="246"/>
      <c r="P39" s="246"/>
      <c r="Q39" s="246"/>
    </row>
    <row r="40" spans="2:53" ht="15.75">
      <c r="B40" s="249"/>
      <c r="C40" s="250"/>
      <c r="D40" s="274"/>
      <c r="E40" s="275"/>
      <c r="F40" s="275"/>
      <c r="G40" s="275"/>
      <c r="H40" s="275"/>
      <c r="I40" s="276"/>
      <c r="J40" s="263"/>
      <c r="K40" s="12" t="s">
        <v>2</v>
      </c>
      <c r="L40" s="69"/>
      <c r="M40" s="246"/>
      <c r="N40" s="246"/>
      <c r="O40" s="246"/>
      <c r="P40" s="246"/>
      <c r="Q40" s="246"/>
    </row>
    <row r="41" spans="2:53" ht="15" customHeight="1">
      <c r="B41" s="251" t="s">
        <v>1</v>
      </c>
      <c r="C41" s="252"/>
      <c r="D41" s="252"/>
      <c r="E41" s="252"/>
      <c r="F41" s="252"/>
      <c r="G41" s="252"/>
      <c r="H41" s="252"/>
      <c r="I41" s="252"/>
      <c r="J41" s="252"/>
      <c r="K41" s="252"/>
      <c r="L41" s="253"/>
      <c r="M41" s="245" t="s">
        <v>0</v>
      </c>
      <c r="N41" s="245"/>
      <c r="O41" s="245"/>
      <c r="P41" s="245"/>
      <c r="Q41" s="245"/>
    </row>
    <row r="42" spans="2:53" ht="29.25" customHeight="1">
      <c r="B42" s="254"/>
      <c r="C42" s="255"/>
      <c r="D42" s="255"/>
      <c r="E42" s="255"/>
      <c r="F42" s="255"/>
      <c r="G42" s="255"/>
      <c r="H42" s="255"/>
      <c r="I42" s="255"/>
      <c r="J42" s="255"/>
      <c r="K42" s="255"/>
      <c r="L42" s="256"/>
      <c r="M42" s="245"/>
      <c r="N42" s="245"/>
      <c r="O42" s="245"/>
      <c r="P42" s="245"/>
      <c r="Q42" s="245"/>
    </row>
    <row r="43" spans="2:53">
      <c r="M43" s="11"/>
      <c r="N43" s="11"/>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sheetData>
  <mergeCells count="86">
    <mergeCell ref="E21:E30"/>
    <mergeCell ref="F21:F30"/>
    <mergeCell ref="B2:C5"/>
    <mergeCell ref="D2:K3"/>
    <mergeCell ref="L2:O2"/>
    <mergeCell ref="C6:Q6"/>
    <mergeCell ref="D7:Q7"/>
    <mergeCell ref="D8:Q8"/>
    <mergeCell ref="B9:C9"/>
    <mergeCell ref="D9:I9"/>
    <mergeCell ref="J9:L14"/>
    <mergeCell ref="M9:Q9"/>
    <mergeCell ref="B12:C12"/>
    <mergeCell ref="D12:I12"/>
    <mergeCell ref="N12:P12"/>
    <mergeCell ref="G18:G20"/>
    <mergeCell ref="P2:Q5"/>
    <mergeCell ref="L3:O3"/>
    <mergeCell ref="D4:K5"/>
    <mergeCell ref="L4:O4"/>
    <mergeCell ref="L5:O5"/>
    <mergeCell ref="T9:X9"/>
    <mergeCell ref="B10:C10"/>
    <mergeCell ref="D10:I10"/>
    <mergeCell ref="N10:P10"/>
    <mergeCell ref="B11:C11"/>
    <mergeCell ref="D11:I11"/>
    <mergeCell ref="N11:P11"/>
    <mergeCell ref="U11:W11"/>
    <mergeCell ref="U12:W12"/>
    <mergeCell ref="B13:C13"/>
    <mergeCell ref="D13:I13"/>
    <mergeCell ref="N13:P13"/>
    <mergeCell ref="U13:W13"/>
    <mergeCell ref="D14:I14"/>
    <mergeCell ref="N14:P14"/>
    <mergeCell ref="U14:V14"/>
    <mergeCell ref="B18:B20"/>
    <mergeCell ref="C18:C20"/>
    <mergeCell ref="D18:D20"/>
    <mergeCell ref="E18:E20"/>
    <mergeCell ref="F18:F20"/>
    <mergeCell ref="H18:H20"/>
    <mergeCell ref="I18:L19"/>
    <mergeCell ref="M18:N19"/>
    <mergeCell ref="O18:Q18"/>
    <mergeCell ref="U18:V18"/>
    <mergeCell ref="O19:O20"/>
    <mergeCell ref="P19:P20"/>
    <mergeCell ref="Q19:Q20"/>
    <mergeCell ref="U19:V19"/>
    <mergeCell ref="U20:V20"/>
    <mergeCell ref="O31:O32"/>
    <mergeCell ref="P31:P32"/>
    <mergeCell ref="Q31:Q32"/>
    <mergeCell ref="U21:V21"/>
    <mergeCell ref="Q21:Q22"/>
    <mergeCell ref="O21:O22"/>
    <mergeCell ref="P21:P22"/>
    <mergeCell ref="M34:Q34"/>
    <mergeCell ref="B35:C36"/>
    <mergeCell ref="D35:I36"/>
    <mergeCell ref="J35:J36"/>
    <mergeCell ref="M35:Q36"/>
    <mergeCell ref="B34:C34"/>
    <mergeCell ref="M41:Q42"/>
    <mergeCell ref="B37:C38"/>
    <mergeCell ref="D37:I38"/>
    <mergeCell ref="J37:J38"/>
    <mergeCell ref="M37:Q38"/>
    <mergeCell ref="B39:C40"/>
    <mergeCell ref="D39:I40"/>
    <mergeCell ref="J39:J40"/>
    <mergeCell ref="M39:Q40"/>
    <mergeCell ref="B41:L42"/>
    <mergeCell ref="B33:C33"/>
    <mergeCell ref="D34:I34"/>
    <mergeCell ref="K34:L34"/>
    <mergeCell ref="C31:C32"/>
    <mergeCell ref="E31:E32"/>
    <mergeCell ref="C21:C22"/>
    <mergeCell ref="C25:C26"/>
    <mergeCell ref="C27:C28"/>
    <mergeCell ref="C29:C30"/>
    <mergeCell ref="B21:B32"/>
    <mergeCell ref="C23:C24"/>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PROGRAMA 1702</vt:lpstr>
      <vt:lpstr>PROGRAMA 1703</vt:lpstr>
      <vt:lpstr>PROGRAMA 1704</vt:lpstr>
      <vt:lpstr>PROGRAMA 1707</vt:lpstr>
      <vt:lpstr>PROGRAMA 1708</vt:lpstr>
      <vt:lpstr>PROGRAMA 1709</vt:lpstr>
      <vt:lpstr>PROGRAMA 2101</vt:lpstr>
      <vt:lpstr>PROGRAMA 2402</vt:lpstr>
      <vt:lpstr>PROGRAMA 4001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2024-12-17T16:36:15Z</dcterms:modified>
</cp:coreProperties>
</file>